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CJM-GWBootcamp-HW\"/>
    </mc:Choice>
  </mc:AlternateContent>
  <xr:revisionPtr revIDLastSave="0" documentId="13_ncr:1_{C52A7961-3C04-4213-92D9-5AB9B668FF9E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Original_Data" sheetId="1" r:id="rId1"/>
    <sheet name="PivotTable_Bar_Cat" sheetId="2" r:id="rId2"/>
    <sheet name="PivotTable_Bar_SubCat" sheetId="3" r:id="rId3"/>
    <sheet name="PivotTable_Line_Count" sheetId="5" r:id="rId4"/>
    <sheet name="Bonus_Chart" sheetId="6" r:id="rId5"/>
    <sheet name="Bonus_Stat_Analysis" sheetId="7" r:id="rId6"/>
  </sheets>
  <definedNames>
    <definedName name="_xlnm._FilterDatabase" localSheetId="0" hidden="1">Original_Data!$A$1:$T$1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5" l="1"/>
  <c r="J8" i="5"/>
  <c r="J9" i="5"/>
  <c r="J10" i="5"/>
  <c r="J11" i="5"/>
  <c r="J12" i="5"/>
  <c r="J13" i="5"/>
  <c r="J14" i="5"/>
  <c r="J15" i="5"/>
  <c r="J16" i="5"/>
  <c r="J17" i="5"/>
  <c r="J18" i="5"/>
  <c r="J6" i="5"/>
  <c r="I7" i="5"/>
  <c r="I8" i="5"/>
  <c r="I9" i="5"/>
  <c r="I10" i="5"/>
  <c r="I11" i="5"/>
  <c r="I12" i="5"/>
  <c r="I13" i="5"/>
  <c r="I14" i="5"/>
  <c r="I15" i="5"/>
  <c r="I16" i="5"/>
  <c r="I17" i="5"/>
  <c r="I18" i="5"/>
  <c r="I6" i="5"/>
  <c r="I8" i="7" l="1"/>
  <c r="H8" i="7"/>
  <c r="I7" i="7"/>
  <c r="H7" i="7"/>
  <c r="I6" i="7"/>
  <c r="H6" i="7"/>
  <c r="I5" i="7"/>
  <c r="H5" i="7"/>
  <c r="I4" i="7"/>
  <c r="H4" i="7"/>
  <c r="I3" i="7"/>
  <c r="H3" i="7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5" i="6"/>
  <c r="C6" i="6"/>
  <c r="C7" i="6"/>
  <c r="C8" i="6"/>
  <c r="C9" i="6"/>
  <c r="C10" i="6"/>
  <c r="C4" i="6"/>
  <c r="D3" i="6"/>
  <c r="C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G2" i="6" s="1"/>
  <c r="E10" i="6"/>
  <c r="G10" i="6" s="1"/>
  <c r="E9" i="6"/>
  <c r="G9" i="6" s="1"/>
  <c r="E8" i="6"/>
  <c r="H8" i="6" s="1"/>
  <c r="E7" i="6"/>
  <c r="G7" i="6" s="1"/>
  <c r="E6" i="6"/>
  <c r="G6" i="6" s="1"/>
  <c r="E5" i="6"/>
  <c r="H5" i="6" s="1"/>
  <c r="E4" i="6"/>
  <c r="F4" i="6" s="1"/>
  <c r="E12" i="6"/>
  <c r="G12" i="6" s="1"/>
  <c r="E13" i="6"/>
  <c r="F13" i="6" s="1"/>
  <c r="E11" i="6"/>
  <c r="H11" i="6" s="1"/>
  <c r="E3" i="6"/>
  <c r="G3" i="6" s="1"/>
  <c r="F2" i="6" l="1"/>
  <c r="H2" i="6"/>
  <c r="G13" i="6"/>
  <c r="G5" i="6"/>
  <c r="H10" i="6"/>
  <c r="H13" i="6"/>
  <c r="F10" i="6"/>
  <c r="H6" i="6"/>
  <c r="G11" i="6"/>
  <c r="F6" i="6"/>
  <c r="F9" i="6"/>
  <c r="G4" i="6"/>
  <c r="H4" i="6"/>
  <c r="F3" i="6"/>
  <c r="F12" i="6"/>
  <c r="H9" i="6"/>
  <c r="H3" i="6"/>
  <c r="H12" i="6"/>
  <c r="F5" i="6"/>
  <c r="F8" i="6"/>
  <c r="F7" i="6"/>
  <c r="H7" i="6"/>
  <c r="G8" i="6"/>
  <c r="F11" i="6"/>
</calcChain>
</file>

<file path=xl/sharedStrings.xml><?xml version="1.0" encoding="utf-8"?>
<sst xmlns="http://schemas.openxmlformats.org/spreadsheetml/2006/main" count="28565" uniqueCount="8413">
  <si>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</si>
  <si>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</si>
  <si>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</si>
  <si>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</si>
  <si>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</si>
  <si>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</si>
  <si>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</si>
  <si>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</si>
  <si>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</si>
  <si>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</si>
  <si>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</si>
  <si>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</si>
  <si>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</si>
  <si>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</si>
  <si>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</si>
  <si>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</si>
  <si>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</si>
  <si>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</si>
  <si>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</si>
  <si>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</si>
  <si>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</si>
  <si>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</si>
  <si>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</si>
  <si>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</si>
  <si>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</si>
  <si>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</si>
  <si>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</si>
  <si>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</si>
  <si>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</si>
  <si>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</si>
  <si>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</si>
  <si>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</si>
  <si>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</si>
  <si>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</si>
  <si>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</si>
  <si>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</si>
  <si>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</si>
  <si>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</si>
  <si>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</si>
  <si>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</si>
  <si>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</si>
  <si>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</si>
  <si>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</si>
  <si>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</si>
  <si>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</si>
  <si>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</si>
  <si>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</si>
  <si>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</si>
  <si>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</si>
  <si>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</si>
  <si>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</si>
  <si>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</si>
  <si>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</si>
  <si>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</si>
  <si>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</si>
  <si>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</si>
  <si>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</si>
  <si>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</si>
  <si>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</si>
  <si>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</si>
  <si>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</si>
  <si>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</si>
  <si>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</si>
  <si>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</si>
  <si>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</si>
  <si>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</si>
  <si>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</si>
  <si>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</si>
  <si>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</si>
  <si>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</si>
  <si>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</si>
  <si>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</si>
  <si>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</si>
  <si>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</si>
  <si>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</si>
  <si>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</si>
  <si>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</si>
  <si>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</si>
  <si>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</si>
  <si>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</si>
  <si>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</si>
  <si>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</si>
  <si>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</si>
  <si>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</si>
  <si>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</si>
  <si>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</si>
  <si>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</si>
  <si>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</si>
  <si>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</si>
  <si>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</si>
  <si>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</si>
  <si>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</si>
  <si>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</si>
  <si>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</si>
  <si>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</si>
  <si>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</si>
  <si>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</si>
  <si>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</si>
  <si>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</si>
  <si>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</si>
  <si>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</si>
  <si>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</si>
  <si>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</si>
  <si>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</si>
  <si>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</si>
  <si>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</si>
  <si>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</si>
  <si>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</si>
  <si>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</si>
  <si>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</si>
  <si>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</si>
  <si>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</si>
  <si>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</si>
  <si>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</si>
  <si>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</si>
  <si>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</si>
  <si>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</si>
  <si>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</si>
  <si>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</si>
  <si>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</si>
  <si>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</si>
  <si>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</si>
  <si>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</si>
  <si>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</si>
  <si>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</si>
  <si>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</si>
  <si>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</si>
  <si>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</si>
  <si>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</si>
  <si>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</si>
  <si>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</si>
  <si>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</si>
  <si>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</si>
  <si>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</si>
  <si>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</si>
  <si>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</si>
  <si>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</si>
  <si>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</si>
  <si>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</si>
  <si>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</si>
  <si>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</si>
  <si>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</si>
  <si>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</si>
  <si>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</si>
  <si>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</si>
  <si>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</si>
  <si>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</si>
  <si>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</si>
  <si>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</si>
  <si>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</si>
  <si>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</si>
  <si>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</si>
  <si>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</si>
  <si>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</si>
  <si>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</si>
  <si>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</si>
  <si>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</si>
  <si>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</si>
  <si>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</si>
  <si>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</si>
  <si>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</si>
  <si>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</si>
  <si>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</si>
  <si>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</si>
  <si>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</si>
  <si>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</si>
  <si>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</si>
  <si>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</si>
  <si>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</si>
  <si>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</si>
  <si>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</si>
  <si>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</si>
  <si>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</si>
  <si>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</si>
  <si>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</si>
  <si>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</si>
  <si>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</si>
  <si>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</si>
  <si>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</si>
  <si>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</si>
  <si>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</si>
  <si>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</si>
  <si>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</si>
  <si>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</si>
  <si>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</si>
  <si>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</si>
  <si>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</si>
  <si>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</si>
  <si>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</si>
  <si>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</si>
  <si>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</si>
  <si>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</si>
  <si>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</si>
  <si>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</si>
  <si>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</si>
  <si>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</si>
  <si>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</si>
  <si>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</si>
  <si>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</si>
  <si>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</si>
  <si>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</si>
  <si>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</si>
  <si>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</si>
  <si>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</si>
  <si>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</si>
  <si>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</si>
  <si>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</si>
  <si>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</si>
  <si>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</si>
  <si>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</si>
  <si>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</si>
  <si>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</si>
  <si>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</si>
  <si>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</si>
  <si>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</si>
  <si>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</si>
  <si>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</si>
  <si>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</si>
  <si>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</si>
  <si>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</si>
  <si>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</si>
  <si>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</si>
  <si>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</si>
  <si>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</si>
  <si>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</si>
  <si>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</si>
  <si>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</si>
  <si>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</si>
  <si>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</si>
  <si>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</si>
  <si>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</si>
  <si>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</si>
  <si>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</si>
  <si>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</si>
  <si>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</si>
  <si>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</si>
  <si>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</si>
  <si>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</si>
  <si>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</si>
  <si>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</si>
  <si>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</si>
  <si>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</si>
  <si>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</si>
  <si>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</si>
  <si>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</si>
  <si>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</si>
  <si>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</si>
  <si>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</si>
  <si>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</si>
  <si>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</si>
  <si>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</si>
  <si>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</si>
  <si>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</si>
  <si>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</si>
  <si>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</si>
  <si>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</si>
  <si>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</si>
  <si>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</si>
  <si>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</si>
  <si>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</si>
  <si>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</si>
  <si>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</si>
  <si>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</si>
  <si>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</si>
  <si>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</si>
  <si>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</si>
  <si>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</si>
  <si>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</si>
  <si>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</si>
  <si>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</si>
  <si>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</si>
  <si>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</si>
  <si>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</si>
  <si>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</si>
  <si>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</si>
  <si>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</si>
  <si>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</si>
  <si>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</si>
  <si>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</si>
  <si>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</si>
  <si>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</si>
  <si>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</si>
  <si>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</si>
  <si>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</si>
  <si>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</si>
  <si>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</si>
  <si>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</si>
  <si>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</si>
  <si>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</si>
  <si>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</si>
  <si>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</si>
  <si>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</si>
  <si>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</si>
  <si>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</si>
  <si>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</si>
  <si>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</si>
  <si>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</si>
  <si>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</si>
  <si>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</si>
  <si>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</si>
  <si>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</si>
  <si>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</si>
  <si>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</si>
  <si>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</si>
  <si>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</si>
  <si>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</si>
  <si>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</si>
  <si>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</si>
  <si>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</si>
  <si>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</si>
  <si>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</si>
  <si>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</si>
  <si>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</si>
  <si>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</si>
  <si>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</si>
  <si>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</si>
  <si>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</si>
  <si>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</si>
  <si>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</si>
  <si>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</si>
  <si>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</si>
  <si>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</si>
  <si>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</si>
  <si>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</si>
  <si>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</si>
  <si>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</si>
  <si>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</si>
  <si>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</si>
  <si>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</si>
  <si>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</si>
  <si>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</si>
  <si>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</si>
  <si>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</si>
  <si>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</si>
  <si>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</si>
  <si>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</si>
  <si>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</si>
  <si>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</si>
  <si>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</si>
  <si>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</si>
  <si>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</si>
  <si>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</si>
  <si>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</si>
  <si>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</si>
  <si>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</si>
  <si>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</si>
  <si>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</si>
  <si>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</si>
  <si>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</si>
  <si>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</si>
  <si>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</si>
  <si>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</si>
  <si>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</si>
  <si>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</si>
  <si>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</si>
  <si>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</si>
  <si>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</si>
  <si>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</si>
  <si>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</si>
  <si>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</si>
  <si>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</si>
  <si>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</si>
  <si>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</si>
  <si>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</si>
  <si>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</si>
  <si>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</si>
  <si>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</si>
  <si>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</si>
  <si>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</si>
  <si>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</si>
  <si>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</si>
  <si>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</si>
  <si>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</si>
  <si>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</si>
  <si>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</si>
  <si>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</si>
  <si>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</si>
  <si>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</si>
  <si>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</si>
  <si>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</si>
  <si>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</si>
  <si>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</si>
  <si>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</si>
  <si>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</si>
  <si>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</si>
  <si>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</si>
  <si>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</si>
  <si>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</si>
  <si>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</si>
  <si>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</si>
  <si>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</si>
  <si>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</si>
  <si>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</si>
  <si>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</si>
  <si>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</si>
  <si>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</si>
  <si>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</si>
  <si>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</si>
  <si>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</si>
  <si>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</si>
  <si>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</si>
  <si>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</si>
  <si>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</si>
  <si>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</si>
  <si>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</si>
  <si>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</si>
  <si>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</si>
  <si>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</si>
  <si>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</si>
  <si>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</si>
  <si>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</si>
  <si>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</si>
  <si>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</si>
  <si>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</si>
  <si>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</si>
  <si>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</si>
  <si>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</si>
  <si>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</si>
  <si>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</si>
  <si>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</si>
  <si>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</si>
  <si>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</si>
  <si>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</si>
  <si>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</si>
  <si>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</si>
  <si>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</si>
  <si>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</si>
  <si>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</si>
  <si>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</si>
  <si>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</si>
  <si>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</si>
  <si>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</si>
  <si>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</si>
  <si>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</si>
  <si>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</si>
  <si>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</si>
  <si>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</si>
  <si>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</si>
  <si>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</si>
  <si>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</si>
  <si>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</si>
  <si>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</si>
  <si>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</si>
  <si>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</si>
  <si>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</si>
  <si>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</si>
  <si>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</si>
  <si>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</si>
  <si>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</si>
  <si>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</si>
  <si>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</si>
  <si>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</si>
  <si>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</si>
  <si>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</si>
  <si>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</si>
  <si>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</si>
  <si>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</si>
  <si>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</si>
  <si>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</si>
  <si>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</si>
  <si>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</si>
  <si>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</si>
  <si>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</si>
  <si>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</si>
  <si>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</si>
  <si>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</si>
  <si>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</si>
  <si>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</si>
  <si>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</si>
  <si>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</si>
  <si>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</si>
  <si>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</si>
  <si>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</si>
  <si>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</si>
  <si>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</si>
  <si>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</si>
  <si>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</si>
  <si>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</si>
  <si>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</si>
  <si>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</si>
  <si>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</si>
  <si>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</si>
  <si>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</si>
  <si>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</si>
  <si>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</si>
  <si>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</si>
  <si>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</si>
  <si>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</si>
  <si>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</si>
  <si>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</si>
  <si>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</si>
  <si>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</si>
  <si>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</si>
  <si>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</si>
  <si>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</si>
  <si>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</si>
  <si>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</si>
  <si>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</si>
  <si>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</si>
  <si>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</si>
  <si>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</si>
  <si>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</si>
  <si>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</si>
  <si>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</si>
  <si>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</si>
  <si>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</si>
  <si>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</si>
  <si>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</si>
  <si>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</si>
  <si>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</si>
  <si>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</si>
  <si>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</si>
  <si>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</si>
  <si>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</si>
  <si>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</si>
  <si>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</si>
  <si>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</si>
  <si>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</si>
  <si>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</si>
  <si>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</si>
  <si>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</si>
  <si>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</si>
  <si>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</si>
  <si>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</si>
  <si>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</si>
  <si>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</si>
  <si>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</si>
  <si>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</si>
  <si>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</si>
  <si>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</si>
  <si>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</si>
  <si>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</si>
  <si>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</si>
  <si>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</si>
  <si>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</si>
  <si>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</si>
  <si>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</si>
  <si>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</si>
  <si>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</si>
  <si>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</si>
  <si>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</si>
  <si>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</si>
  <si>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</si>
  <si>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</si>
  <si>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</si>
  <si>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</si>
  <si>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</si>
  <si>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</si>
  <si>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</si>
  <si>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</si>
  <si>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</si>
  <si>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</si>
  <si>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</si>
  <si>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</si>
  <si>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</si>
  <si>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</si>
  <si>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</si>
  <si>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</si>
  <si>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</si>
  <si>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</si>
  <si>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</si>
  <si>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</si>
  <si>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</si>
  <si>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</si>
  <si>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</si>
  <si>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</si>
  <si>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</si>
  <si>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</si>
  <si>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</si>
  <si>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</si>
  <si>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</si>
  <si>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</si>
  <si>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</si>
  <si>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</si>
  <si>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</si>
  <si>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</si>
  <si>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</si>
  <si>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</si>
  <si>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</si>
  <si>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</si>
  <si>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</si>
  <si>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</si>
  <si>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</si>
  <si>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</si>
  <si>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</si>
  <si>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</si>
  <si>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</si>
  <si>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</si>
  <si>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</si>
  <si>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</si>
  <si>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</si>
  <si>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</si>
  <si>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</si>
  <si>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</si>
  <si>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</si>
  <si>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</si>
  <si>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</si>
  <si>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</si>
  <si>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</si>
  <si>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</si>
  <si>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</si>
  <si>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</si>
  <si>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</si>
  <si>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</si>
  <si>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</si>
  <si>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</si>
  <si>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</si>
  <si>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</si>
  <si>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</si>
  <si>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</si>
  <si>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</si>
  <si>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</si>
  <si>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</si>
  <si>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</si>
  <si>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</si>
  <si>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</si>
  <si>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</si>
  <si>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</si>
  <si>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</si>
  <si>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</si>
  <si>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</si>
  <si>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</si>
  <si>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</si>
  <si>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</si>
  <si>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</si>
  <si>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</si>
  <si>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</si>
  <si>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</si>
  <si>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</si>
  <si>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</si>
  <si>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</si>
  <si>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</si>
  <si>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</si>
  <si>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</si>
  <si>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</si>
  <si>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</si>
  <si>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</si>
  <si>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</si>
  <si>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</si>
  <si>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</si>
  <si>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</si>
  <si>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</si>
  <si>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</si>
  <si>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</si>
  <si>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</si>
  <si>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</si>
  <si>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</si>
  <si>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</si>
  <si>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</si>
  <si>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</si>
  <si>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</si>
  <si>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</si>
  <si>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</si>
  <si>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</si>
  <si>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</si>
  <si>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</si>
  <si>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</si>
  <si>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</si>
  <si>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</si>
  <si>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</si>
  <si>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</si>
  <si>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</si>
  <si>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</si>
  <si>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</si>
  <si>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</si>
  <si>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</si>
  <si>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</si>
  <si>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</si>
  <si>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</si>
  <si>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</si>
  <si>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</si>
  <si>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</si>
  <si>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</si>
  <si>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</si>
  <si>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</si>
  <si>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</si>
  <si>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</si>
  <si>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</si>
  <si>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</si>
  <si>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</si>
  <si>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</si>
  <si>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</si>
  <si>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</si>
  <si>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</si>
  <si>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</si>
  <si>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</si>
  <si>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</si>
  <si>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</si>
  <si>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</si>
  <si>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</si>
  <si>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</si>
  <si>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</si>
  <si>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</si>
  <si>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</si>
  <si>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</si>
  <si>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</si>
  <si>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</si>
  <si>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</si>
  <si>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</si>
  <si>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</si>
  <si>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</si>
  <si>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</si>
  <si>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</si>
  <si>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</si>
  <si>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</si>
  <si>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</si>
  <si>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</si>
  <si>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</si>
  <si>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</si>
  <si>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</si>
  <si>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</si>
  <si>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</si>
  <si>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</si>
  <si>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</si>
  <si>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</si>
  <si>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</si>
  <si>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</si>
  <si>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</si>
  <si>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</si>
  <si>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</si>
  <si>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</si>
  <si>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</si>
  <si>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</si>
  <si>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</si>
  <si>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</si>
  <si>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</si>
  <si>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</si>
  <si>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</si>
  <si>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</si>
  <si>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</si>
  <si>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</si>
  <si>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</si>
  <si>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</si>
  <si>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</si>
  <si>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</si>
  <si>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</si>
  <si>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</si>
  <si>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</si>
  <si>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</si>
  <si>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</si>
  <si>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</si>
  <si>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</si>
  <si>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</si>
  <si>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</si>
  <si>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</si>
  <si>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</si>
  <si>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</si>
  <si>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</si>
  <si>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</si>
  <si>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</si>
  <si>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</si>
  <si>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</si>
  <si>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</si>
  <si>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</si>
  <si>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</si>
  <si>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</si>
  <si>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</si>
  <si>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</si>
  <si>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</si>
  <si>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</si>
  <si>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</si>
  <si>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</si>
  <si>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</si>
  <si>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</si>
  <si>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</si>
  <si>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</si>
  <si>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</si>
  <si>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</si>
  <si>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</si>
  <si>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</si>
  <si>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</si>
  <si>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</si>
  <si>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</si>
  <si>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</si>
  <si>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</si>
  <si>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</si>
  <si>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</si>
  <si>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</si>
  <si>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</si>
  <si>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</si>
  <si>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</si>
  <si>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</si>
  <si>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</si>
  <si>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</si>
  <si>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</si>
  <si>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</si>
  <si>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</si>
  <si>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</si>
  <si>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</si>
  <si>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</si>
  <si>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</si>
  <si>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</si>
  <si>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</si>
  <si>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</si>
  <si>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</si>
  <si>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</si>
  <si>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</si>
  <si>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</si>
  <si>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</si>
  <si>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</si>
  <si>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</si>
  <si>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</si>
  <si>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</si>
  <si>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</si>
  <si>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</si>
  <si>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</si>
  <si>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</si>
  <si>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</si>
  <si>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</si>
  <si>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</si>
  <si>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</si>
  <si>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</si>
  <si>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</si>
  <si>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</si>
  <si>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</si>
  <si>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</si>
  <si>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</si>
  <si>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</si>
  <si>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</si>
  <si>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</si>
  <si>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</si>
  <si>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</si>
  <si>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</si>
  <si>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</si>
  <si>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</si>
  <si>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</si>
  <si>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</si>
  <si>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</si>
  <si>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</si>
  <si>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</si>
  <si>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</si>
  <si>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</si>
  <si>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</si>
  <si>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</si>
  <si>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</si>
  <si>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</si>
  <si>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</si>
  <si>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</si>
  <si>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</si>
  <si>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</si>
  <si>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</si>
  <si>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</si>
  <si>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</si>
  <si>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</si>
  <si>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</si>
  <si>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</si>
  <si>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</si>
  <si>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</si>
  <si>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</si>
  <si>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</si>
  <si>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</si>
  <si>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</si>
  <si>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</si>
  <si>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</si>
  <si>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</si>
  <si>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</si>
  <si>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</si>
  <si>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</si>
  <si>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</si>
  <si>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</si>
  <si>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</si>
  <si>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</si>
  <si>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</si>
  <si>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</si>
  <si>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</si>
  <si>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</si>
  <si>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</si>
  <si>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</si>
  <si>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</si>
  <si>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</si>
  <si>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</si>
  <si>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</si>
  <si>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</si>
  <si>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</si>
  <si>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</si>
  <si>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</si>
  <si>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</si>
  <si>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</si>
  <si>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</si>
  <si>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</si>
  <si>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</si>
  <si>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</si>
  <si>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</si>
  <si>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</si>
  <si>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</si>
  <si>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</si>
  <si>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</si>
  <si>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</si>
  <si>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</si>
  <si>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</si>
  <si>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</si>
  <si>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</si>
  <si>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</si>
  <si>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</si>
  <si>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</si>
  <si>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</si>
  <si>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</si>
  <si>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</si>
  <si>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</si>
  <si>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</si>
  <si>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</si>
  <si>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</si>
  <si>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</si>
  <si>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</si>
  <si>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</si>
  <si>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</si>
  <si>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</si>
  <si>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</si>
  <si>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</si>
  <si>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</si>
  <si>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</si>
  <si>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</si>
  <si>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</si>
  <si>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</si>
  <si>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</si>
  <si>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</si>
  <si>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</si>
  <si>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</si>
  <si>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</si>
  <si>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</si>
  <si>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</si>
  <si>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</si>
  <si>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</si>
  <si>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</si>
  <si>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</si>
  <si>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</si>
  <si>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</si>
  <si>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</si>
  <si>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</si>
  <si>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</si>
  <si>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</si>
  <si>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</si>
  <si>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</si>
  <si>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</si>
  <si>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</si>
  <si>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</si>
  <si>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</si>
  <si>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</si>
  <si>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</si>
  <si>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</si>
  <si>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</si>
  <si>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</si>
  <si>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</si>
  <si>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</si>
  <si>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</si>
  <si>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</si>
  <si>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</si>
  <si>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</si>
  <si>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</si>
  <si>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</si>
  <si>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</si>
  <si>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</si>
  <si>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</si>
  <si>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</si>
  <si>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</si>
  <si>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</si>
  <si>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</si>
  <si>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</si>
  <si>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</si>
  <si>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</si>
  <si>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</si>
  <si>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</si>
  <si>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</si>
  <si>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</si>
  <si>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</si>
  <si>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</si>
  <si>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</si>
  <si>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</si>
  <si>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</si>
  <si>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</si>
  <si>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</si>
  <si>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</si>
  <si>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</si>
  <si>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</si>
  <si>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</si>
  <si>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</si>
  <si>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</si>
  <si>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</si>
  <si>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</si>
  <si>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</si>
  <si>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</si>
  <si>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</si>
  <si>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</si>
  <si>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</si>
  <si>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</si>
  <si>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</si>
  <si>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</si>
  <si>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</si>
  <si>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</si>
  <si>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</si>
  <si>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</si>
  <si>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</si>
  <si>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</si>
  <si>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</si>
  <si>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</si>
  <si>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</si>
  <si>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</si>
  <si>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</si>
  <si>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</si>
  <si>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</si>
  <si>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</si>
  <si>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</si>
  <si>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</si>
  <si>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</si>
  <si>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</si>
  <si>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</si>
  <si>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</si>
  <si>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</si>
  <si>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</si>
  <si>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</si>
  <si>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</si>
  <si>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</si>
  <si>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</si>
  <si>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</si>
  <si>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</si>
  <si>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</si>
  <si>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</si>
  <si>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</si>
  <si>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</si>
  <si>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</si>
  <si>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</si>
  <si>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</si>
  <si>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</si>
  <si>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</si>
  <si>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</si>
  <si>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</si>
  <si>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</si>
  <si>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</si>
  <si>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</si>
  <si>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</si>
  <si>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</si>
  <si>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</si>
  <si>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</si>
  <si>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</si>
  <si>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</si>
  <si>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</si>
  <si>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</si>
  <si>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</si>
  <si>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</si>
  <si>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</si>
  <si>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</si>
  <si>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</si>
  <si>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</si>
  <si>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</si>
  <si>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</si>
  <si>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</si>
  <si>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</si>
  <si>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</si>
  <si>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</si>
  <si>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</si>
  <si>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</si>
  <si>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</si>
  <si>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</si>
  <si>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</si>
  <si>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</si>
  <si>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</si>
  <si>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</si>
  <si>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</si>
  <si>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</si>
  <si>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</si>
  <si>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</si>
  <si>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</si>
  <si>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</si>
  <si>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</si>
  <si>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</si>
  <si>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</si>
  <si>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</si>
  <si>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</si>
  <si>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</si>
  <si>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</si>
  <si>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</si>
  <si>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</si>
  <si>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</si>
  <si>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</si>
  <si>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</si>
  <si>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</si>
  <si>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</si>
  <si>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</si>
  <si>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</si>
  <si>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</si>
  <si>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</si>
  <si>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</si>
  <si>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</si>
  <si>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</si>
  <si>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</si>
  <si>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</si>
  <si>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</si>
  <si>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</si>
  <si>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</si>
  <si>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</si>
  <si>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</si>
  <si>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</si>
  <si>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</si>
  <si>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</si>
  <si>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</si>
  <si>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</si>
  <si>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</si>
  <si>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</si>
  <si>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</si>
  <si>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</si>
  <si>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</si>
  <si>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</si>
  <si>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</si>
  <si>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</si>
  <si>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</si>
  <si>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</si>
  <si>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</si>
  <si>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</si>
  <si>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</si>
  <si>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</si>
  <si>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</si>
  <si>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</si>
  <si>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</si>
  <si>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</si>
  <si>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</si>
  <si>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</si>
  <si>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</si>
  <si>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</si>
  <si>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</si>
  <si>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</si>
  <si>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</si>
  <si>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</si>
  <si>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</si>
  <si>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</si>
  <si>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</si>
  <si>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</si>
  <si>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</si>
  <si>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</si>
  <si>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</si>
  <si>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</si>
  <si>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</si>
  <si>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</si>
  <si>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</si>
  <si>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</si>
  <si>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</si>
  <si>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</si>
  <si>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</si>
  <si>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</si>
  <si>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</si>
  <si>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</si>
  <si>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</si>
  <si>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</si>
  <si>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</si>
  <si>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</si>
  <si>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</si>
  <si>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</si>
  <si>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</si>
  <si>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</si>
  <si>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</si>
  <si>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</si>
  <si>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</si>
  <si>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</si>
  <si>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</si>
  <si>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</si>
  <si>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</si>
  <si>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</si>
  <si>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</si>
  <si>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</si>
  <si>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</si>
  <si>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</si>
  <si>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</si>
  <si>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</si>
  <si>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</si>
  <si>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</si>
  <si>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</si>
  <si>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</si>
  <si>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</si>
  <si>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</si>
  <si>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</si>
  <si>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</si>
  <si>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</si>
  <si>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</si>
  <si>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</si>
  <si>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</si>
  <si>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</si>
  <si>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</si>
  <si>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</si>
  <si>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</si>
  <si>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</si>
  <si>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</si>
  <si>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</si>
  <si>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</si>
  <si>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</si>
  <si>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</si>
  <si>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</si>
  <si>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</si>
  <si>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</si>
  <si>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</si>
  <si>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</si>
  <si>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</si>
  <si>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</si>
  <si>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</si>
  <si>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</si>
  <si>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</si>
  <si>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</si>
  <si>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</si>
  <si>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</si>
  <si>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</si>
  <si>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</si>
  <si>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</si>
  <si>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</si>
  <si>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</si>
  <si>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</si>
  <si>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</si>
  <si>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</si>
  <si>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</si>
  <si>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</si>
  <si>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</si>
  <si>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</si>
  <si>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</si>
  <si>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</si>
  <si>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</si>
  <si>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</si>
  <si>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</si>
  <si>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</si>
  <si>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</si>
  <si>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</si>
  <si>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</si>
  <si>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</si>
  <si>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</si>
  <si>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</si>
  <si>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</si>
  <si>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</si>
  <si>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</si>
  <si>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</si>
  <si>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</si>
  <si>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</si>
  <si>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</si>
  <si>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</si>
  <si>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</si>
  <si>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</si>
  <si>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</si>
  <si>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</si>
  <si>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</si>
  <si>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</si>
  <si>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</si>
  <si>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</si>
  <si>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</si>
  <si>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</si>
  <si>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</si>
  <si>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</si>
  <si>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</si>
  <si>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</si>
  <si>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</si>
  <si>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</si>
  <si>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</si>
  <si>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</si>
  <si>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</si>
  <si>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</si>
  <si>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</si>
  <si>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</si>
  <si>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</si>
  <si>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</si>
  <si>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</si>
  <si>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</si>
  <si>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</si>
  <si>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</si>
  <si>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</si>
  <si>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</si>
  <si>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</si>
  <si>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</si>
  <si>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</si>
  <si>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</si>
  <si>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</si>
  <si>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</si>
  <si>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</si>
  <si>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</si>
  <si>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</si>
  <si>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</si>
  <si>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</si>
  <si>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</si>
  <si>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</si>
  <si>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</si>
  <si>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</si>
  <si>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</si>
  <si>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</si>
  <si>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</si>
  <si>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</si>
  <si>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</si>
  <si>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</si>
  <si>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</si>
  <si>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</si>
  <si>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</si>
  <si>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</si>
  <si>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</si>
  <si>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</si>
  <si>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</si>
  <si>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</si>
  <si>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</si>
  <si>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</si>
  <si>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</si>
  <si>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</si>
  <si>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</si>
  <si>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</si>
  <si>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</si>
  <si>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</si>
  <si>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</si>
  <si>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</si>
  <si>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</si>
  <si>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</si>
  <si>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</si>
  <si>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</si>
  <si>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</si>
  <si>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</si>
  <si>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</si>
  <si>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</si>
  <si>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</si>
  <si>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</si>
  <si>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</si>
  <si>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</si>
  <si>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</si>
  <si>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</si>
  <si>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</si>
  <si>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</si>
  <si>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</si>
  <si>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</si>
  <si>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</si>
  <si>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</si>
  <si>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</si>
  <si>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</si>
  <si>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</si>
  <si>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</si>
  <si>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</si>
  <si>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</si>
  <si>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</si>
  <si>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</si>
  <si>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</si>
  <si>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</si>
  <si>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</si>
  <si>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</si>
  <si>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</si>
  <si>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</si>
  <si>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</si>
  <si>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</si>
  <si>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</si>
  <si>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</si>
  <si>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</si>
  <si>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</si>
  <si>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</si>
  <si>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</si>
  <si>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</si>
  <si>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</si>
  <si>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</si>
  <si>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</si>
  <si>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</si>
  <si>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</si>
  <si>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</si>
  <si>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</si>
  <si>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</si>
  <si>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</si>
  <si>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</si>
  <si>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</si>
  <si>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</si>
  <si>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</si>
  <si>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</si>
  <si>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</si>
  <si>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</si>
  <si>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</si>
  <si>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</si>
  <si>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</si>
  <si>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</si>
  <si>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</si>
  <si>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</si>
  <si>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</si>
  <si>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</si>
  <si>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</si>
  <si>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</si>
  <si>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</si>
  <si>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</si>
  <si>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</si>
  <si>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</si>
  <si>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</si>
  <si>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</si>
  <si>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</si>
  <si>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</si>
  <si>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</si>
  <si>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</si>
  <si>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</si>
  <si>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</si>
  <si>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</si>
  <si>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</si>
  <si>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</si>
  <si>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</si>
  <si>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</si>
  <si>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</si>
  <si>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</si>
  <si>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</si>
  <si>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</si>
  <si>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</si>
  <si>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</si>
  <si>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</si>
  <si>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</si>
  <si>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</si>
  <si>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</si>
  <si>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</si>
  <si>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</si>
  <si>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</si>
  <si>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</si>
  <si>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</si>
  <si>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</si>
  <si>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</si>
  <si>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</si>
  <si>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</si>
  <si>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</si>
  <si>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</si>
  <si>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</si>
  <si>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</si>
  <si>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</si>
  <si>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</si>
  <si>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</si>
  <si>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</si>
  <si>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</si>
  <si>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</si>
  <si>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</si>
  <si>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</si>
  <si>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</si>
  <si>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</si>
  <si>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</si>
  <si>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</si>
  <si>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</si>
  <si>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</si>
  <si>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</si>
  <si>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</si>
  <si>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</si>
  <si>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</si>
  <si>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</si>
  <si>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</si>
  <si>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</si>
  <si>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</si>
  <si>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</si>
  <si>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</si>
  <si>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</si>
  <si>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</si>
  <si>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</si>
  <si>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</si>
  <si>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</si>
  <si>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</si>
  <si>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</si>
  <si>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</si>
  <si>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</si>
  <si>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</si>
  <si>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</si>
  <si>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</si>
  <si>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</si>
  <si>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</si>
  <si>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</si>
  <si>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</si>
  <si>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</si>
  <si>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</si>
  <si>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</si>
  <si>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</si>
  <si>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</si>
  <si>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</si>
  <si>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</si>
  <si>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</si>
  <si>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</si>
  <si>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</si>
  <si>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</si>
  <si>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</si>
  <si>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</si>
  <si>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</si>
  <si>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</si>
  <si>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</si>
  <si>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</si>
  <si>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</si>
  <si>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</si>
  <si>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</si>
  <si>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</si>
  <si>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</si>
  <si>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</si>
  <si>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</si>
  <si>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</si>
  <si>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</si>
  <si>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</si>
  <si>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</si>
  <si>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</si>
  <si>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</si>
  <si>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</si>
  <si>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</si>
  <si>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</si>
  <si>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</si>
  <si>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</si>
  <si>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</si>
  <si>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</si>
  <si>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</si>
  <si>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</si>
  <si>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</si>
  <si>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</si>
  <si>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</si>
  <si>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</si>
  <si>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</si>
  <si>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</si>
  <si>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</si>
  <si>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</si>
  <si>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</si>
  <si>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</si>
  <si>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</si>
  <si>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</si>
  <si>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</si>
  <si>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</si>
  <si>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</si>
  <si>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</si>
  <si>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</si>
  <si>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</si>
  <si>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</si>
  <si>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</si>
  <si>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</si>
  <si>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</si>
  <si>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</si>
  <si>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</si>
  <si>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</si>
  <si>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</si>
  <si>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</si>
  <si>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</si>
  <si>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</si>
  <si>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</si>
  <si>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</si>
  <si>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</si>
  <si>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</si>
  <si>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</si>
  <si>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</si>
  <si>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</si>
  <si>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</si>
  <si>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</si>
  <si>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</si>
  <si>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</si>
  <si>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</si>
  <si>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</si>
  <si>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</si>
  <si>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</si>
  <si>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</si>
  <si>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</si>
  <si>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</si>
  <si>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</si>
  <si>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</si>
  <si>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</si>
  <si>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</si>
  <si>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</si>
  <si>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</si>
  <si>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</si>
  <si>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</si>
  <si>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</si>
  <si>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</si>
  <si>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</si>
  <si>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</si>
  <si>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</si>
  <si>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</si>
  <si>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</si>
  <si>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</si>
  <si>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</si>
  <si>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</si>
  <si>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</si>
  <si>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</si>
  <si>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</si>
  <si>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</si>
  <si>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</si>
  <si>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</si>
  <si>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</si>
  <si>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</si>
  <si>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</si>
  <si>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</si>
  <si>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</si>
  <si>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</si>
  <si>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</si>
  <si>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</si>
  <si>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</si>
  <si>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</si>
  <si>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</si>
  <si>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</si>
  <si>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</si>
  <si>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</si>
  <si>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</si>
  <si>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</si>
  <si>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</si>
  <si>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</si>
  <si>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</si>
  <si>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</si>
  <si>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</si>
  <si>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</si>
  <si>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</si>
  <si>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</si>
  <si>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</si>
  <si>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</si>
  <si>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</si>
  <si>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</si>
  <si>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</si>
  <si>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</si>
  <si>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</si>
  <si>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</si>
  <si>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</si>
  <si>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</si>
  <si>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</si>
  <si>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</si>
  <si>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</si>
  <si>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</si>
  <si>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</si>
  <si>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</si>
  <si>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</si>
  <si>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</si>
  <si>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</si>
  <si>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</si>
  <si>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</si>
  <si>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</si>
  <si>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</si>
  <si>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</si>
  <si>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</si>
  <si>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</si>
  <si>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</si>
  <si>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</si>
  <si>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</si>
  <si>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</si>
  <si>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</si>
  <si>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</si>
  <si>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</si>
  <si>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</si>
  <si>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</si>
  <si>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</si>
  <si>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</si>
  <si>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</si>
  <si>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</si>
  <si>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</si>
  <si>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</si>
  <si>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</si>
  <si>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</si>
  <si>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</si>
  <si>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</si>
  <si>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</si>
  <si>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</si>
  <si>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</si>
  <si>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</si>
  <si>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</si>
  <si>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</si>
  <si>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</si>
  <si>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</si>
  <si>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</si>
  <si>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</si>
  <si>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</si>
  <si>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</si>
  <si>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</si>
  <si>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</si>
  <si>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</si>
  <si>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</si>
  <si>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</si>
  <si>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</si>
  <si>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</si>
  <si>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</si>
  <si>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</si>
  <si>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</si>
  <si>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</si>
  <si>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</si>
  <si>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</si>
  <si>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</si>
  <si>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</si>
  <si>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</si>
  <si>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</si>
  <si>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</si>
  <si>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</si>
  <si>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</si>
  <si>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</si>
  <si>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</si>
  <si>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</si>
  <si>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</si>
  <si>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</si>
  <si>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</si>
  <si>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</si>
  <si>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</si>
  <si>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</si>
  <si>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</si>
  <si>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</si>
  <si>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</si>
  <si>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</si>
  <si>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</si>
  <si>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</si>
  <si>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</si>
  <si>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</si>
  <si>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</si>
  <si>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</si>
  <si>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</si>
  <si>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</si>
  <si>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</si>
  <si>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</si>
  <si>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</si>
  <si>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</si>
  <si>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</si>
  <si>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</si>
  <si>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</si>
  <si>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</si>
  <si>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</si>
  <si>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</si>
  <si>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</si>
  <si>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</si>
  <si>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</si>
  <si>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</si>
  <si>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</si>
  <si>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</si>
  <si>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</si>
  <si>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</si>
  <si>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</si>
  <si>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</si>
  <si>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</si>
  <si>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</si>
  <si>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</si>
  <si>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</si>
  <si>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</si>
  <si>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</si>
  <si>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</si>
  <si>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</si>
  <si>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</si>
  <si>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</si>
  <si>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</si>
  <si>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</si>
  <si>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</si>
  <si>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</si>
  <si>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</si>
  <si>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</si>
  <si>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</si>
  <si>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</si>
  <si>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</si>
  <si>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</si>
  <si>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</si>
  <si>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</si>
  <si>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</si>
  <si>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</si>
  <si>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</si>
  <si>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</si>
  <si>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</si>
  <si>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</si>
  <si>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</si>
  <si>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</si>
  <si>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</si>
  <si>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</si>
  <si>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</si>
  <si>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</si>
  <si>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</si>
  <si>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</si>
  <si>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</si>
  <si>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</si>
  <si>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</si>
  <si>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</si>
  <si>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</si>
  <si>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</si>
  <si>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</si>
  <si>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</si>
  <si>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</si>
  <si>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</si>
  <si>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</si>
  <si>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</si>
  <si>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</si>
  <si>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</si>
  <si>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</si>
  <si>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</si>
  <si>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</si>
  <si>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</si>
  <si>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</si>
  <si>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</si>
  <si>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</si>
  <si>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</si>
  <si>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</si>
  <si>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</si>
  <si>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</si>
  <si>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</si>
  <si>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</si>
  <si>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</si>
  <si>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</si>
  <si>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</si>
  <si>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</si>
  <si>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</si>
  <si>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</si>
  <si>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</si>
  <si>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</si>
  <si>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</si>
  <si>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</si>
  <si>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</si>
  <si>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</si>
  <si>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</si>
  <si>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</si>
  <si>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</si>
  <si>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</si>
  <si>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</si>
  <si>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</si>
  <si>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</si>
  <si>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</si>
  <si>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</si>
  <si>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</si>
  <si>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</si>
  <si>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</si>
  <si>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</si>
  <si>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</si>
  <si>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</si>
  <si>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</si>
  <si>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</si>
  <si>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</si>
  <si>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</si>
  <si>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</si>
  <si>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</si>
  <si>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</si>
  <si>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</si>
  <si>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</si>
  <si>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</si>
  <si>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</si>
  <si>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</si>
  <si>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</si>
  <si>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</si>
  <si>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</si>
  <si>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</si>
  <si>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</si>
  <si>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</si>
  <si>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</si>
  <si>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</si>
  <si>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</si>
  <si>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</si>
  <si>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</si>
  <si>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</si>
  <si>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</si>
  <si>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</si>
  <si>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</si>
  <si>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</si>
  <si>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</si>
  <si>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</si>
  <si>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</si>
  <si>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</si>
  <si>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</si>
  <si>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</si>
  <si>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</si>
  <si>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</si>
  <si>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</si>
  <si>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</si>
  <si>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</si>
  <si>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</si>
  <si>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</si>
  <si>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</si>
  <si>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</si>
  <si>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</si>
  <si>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</si>
  <si>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</si>
  <si>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</si>
  <si>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</si>
  <si>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</si>
  <si>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</si>
  <si>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</si>
  <si>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</si>
  <si>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</si>
  <si>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</si>
  <si>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</si>
  <si>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</si>
  <si>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</si>
  <si>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</si>
  <si>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</si>
  <si>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</si>
  <si>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</si>
  <si>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</si>
  <si>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</si>
  <si>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</si>
  <si>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</si>
  <si>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</si>
  <si>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</si>
  <si>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</si>
  <si>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</si>
  <si>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</si>
  <si>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</si>
  <si>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</si>
  <si>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</si>
  <si>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</si>
  <si>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</si>
  <si>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</si>
  <si>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</si>
  <si>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</si>
  <si>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</si>
  <si>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</si>
  <si>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</si>
  <si>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</si>
  <si>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</si>
  <si>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</si>
  <si>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</si>
  <si>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</si>
  <si>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</si>
  <si>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</si>
  <si>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</si>
  <si>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</si>
  <si>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</si>
  <si>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</si>
  <si>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</si>
  <si>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</si>
  <si>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</si>
  <si>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</si>
  <si>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</si>
  <si>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</si>
  <si>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</si>
  <si>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</si>
  <si>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</si>
  <si>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</si>
  <si>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</si>
  <si>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</si>
  <si>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</si>
  <si>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</si>
  <si>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</si>
  <si>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</si>
  <si>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</si>
  <si>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</si>
  <si>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</si>
  <si>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</si>
  <si>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</si>
  <si>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</si>
  <si>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</si>
  <si>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</si>
  <si>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</si>
  <si>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</si>
  <si>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</si>
  <si>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</si>
  <si>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</si>
  <si>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</si>
  <si>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</si>
  <si>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</si>
  <si>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</si>
  <si>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</si>
  <si>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</si>
  <si>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</si>
  <si>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</si>
  <si>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</si>
  <si>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</si>
  <si>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</si>
  <si>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</si>
  <si>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</si>
  <si>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</si>
  <si>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</si>
  <si>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</si>
  <si>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</si>
  <si>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</si>
  <si>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</si>
  <si>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</si>
  <si>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</si>
  <si>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</si>
  <si>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</si>
  <si>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</si>
  <si>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</si>
  <si>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</si>
  <si>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</si>
  <si>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</si>
  <si>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</si>
  <si>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</si>
  <si>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</si>
  <si>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</si>
  <si>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</si>
  <si>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</si>
  <si>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</si>
  <si>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</si>
  <si>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</si>
  <si>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</si>
  <si>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</si>
  <si>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</si>
  <si>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</si>
  <si>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</si>
  <si>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</si>
  <si>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</si>
  <si>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</si>
  <si>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</si>
  <si>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</si>
  <si>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</si>
  <si>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</si>
  <si>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</si>
  <si>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</si>
  <si>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</si>
  <si>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</si>
  <si>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</si>
  <si>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</si>
  <si>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</si>
  <si>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</si>
  <si>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</si>
  <si>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</si>
  <si>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</si>
  <si>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</si>
  <si>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</si>
  <si>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</si>
  <si>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</si>
  <si>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</si>
  <si>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</si>
  <si>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</si>
  <si>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</si>
  <si>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</si>
  <si>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</si>
  <si>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</si>
  <si>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</si>
  <si>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</si>
  <si>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</si>
  <si>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</si>
  <si>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</si>
  <si>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</si>
  <si>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</si>
  <si>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</si>
  <si>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</si>
  <si>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</si>
  <si>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</si>
  <si>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</si>
  <si>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</si>
  <si>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</si>
  <si>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</si>
  <si>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</si>
  <si>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</si>
  <si>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</si>
  <si>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</si>
  <si>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</si>
  <si>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</si>
  <si>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</si>
  <si>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</si>
  <si>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</si>
  <si>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</si>
  <si>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</si>
  <si>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</si>
  <si>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</si>
  <si>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</si>
  <si>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</si>
  <si>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</si>
  <si>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</si>
  <si>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</si>
  <si>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</si>
  <si>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</si>
  <si>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</si>
  <si>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</si>
  <si>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</si>
  <si>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</si>
  <si>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</si>
  <si>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</si>
  <si>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</si>
  <si>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</si>
  <si>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</si>
  <si>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</si>
  <si>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</si>
  <si>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</si>
  <si>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</si>
  <si>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</si>
  <si>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</si>
  <si>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</si>
  <si>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</si>
  <si>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</si>
  <si>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</si>
  <si>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</si>
  <si>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</si>
  <si>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</si>
  <si>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</si>
  <si>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</si>
  <si>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</si>
  <si>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</si>
  <si>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</si>
  <si>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</si>
  <si>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</si>
  <si>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</si>
  <si>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</si>
  <si>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</si>
  <si>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</si>
  <si>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</si>
  <si>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</si>
  <si>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</si>
  <si>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</si>
  <si>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</si>
  <si>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</si>
  <si>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</si>
  <si>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</si>
  <si>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</si>
  <si>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</si>
  <si>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</si>
  <si>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</si>
  <si>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</si>
  <si>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</si>
  <si>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</si>
  <si>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</si>
  <si>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</si>
  <si>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</si>
  <si>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</si>
  <si>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</si>
  <si>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</si>
  <si>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</si>
  <si>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</si>
  <si>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</si>
  <si>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</si>
  <si>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</si>
  <si>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</si>
  <si>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</si>
  <si>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</si>
  <si>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</si>
  <si>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</si>
  <si>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</si>
  <si>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</si>
  <si>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</si>
  <si>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</si>
  <si>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</si>
  <si>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</si>
  <si>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</si>
  <si>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</si>
  <si>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</si>
  <si>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</si>
  <si>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</si>
  <si>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</si>
  <si>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</si>
  <si>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</si>
  <si>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</si>
  <si>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</si>
  <si>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</si>
  <si>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</si>
  <si>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</si>
  <si>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</si>
  <si>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</si>
  <si>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</si>
  <si>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</si>
  <si>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</si>
  <si>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</si>
  <si>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</si>
  <si>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</si>
  <si>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</si>
  <si>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</si>
  <si>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</si>
  <si>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</si>
  <si>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</si>
  <si>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</si>
  <si>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</si>
  <si>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</si>
  <si>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</si>
  <si>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</si>
  <si>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</si>
  <si>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</si>
  <si>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</si>
  <si>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</si>
  <si>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</si>
  <si>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</si>
  <si>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</si>
  <si>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</si>
  <si>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</si>
  <si>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</si>
  <si>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</si>
  <si>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</si>
  <si>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</si>
  <si>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</si>
  <si>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</si>
  <si>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</si>
  <si>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</si>
  <si>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</si>
  <si>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</si>
  <si>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</si>
  <si>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</si>
  <si>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</si>
  <si>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</si>
  <si>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</si>
  <si>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</si>
  <si>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</si>
  <si>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</si>
  <si>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</si>
  <si>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</si>
  <si>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</si>
  <si>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</si>
  <si>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</si>
  <si>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</si>
  <si>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</si>
  <si>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</si>
  <si>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</si>
  <si>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</si>
  <si>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</si>
  <si>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</si>
  <si>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</si>
  <si>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</si>
  <si>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</si>
  <si>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</si>
  <si>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</si>
  <si>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</si>
  <si>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</si>
  <si>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</si>
  <si>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</si>
  <si>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</si>
  <si>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</si>
  <si>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</si>
  <si>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</si>
  <si>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</si>
  <si>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</si>
  <si>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</si>
  <si>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</si>
  <si>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</si>
  <si>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</si>
  <si>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</si>
  <si>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</si>
  <si>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</si>
  <si>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</si>
  <si>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</si>
  <si>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</si>
  <si>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</si>
  <si>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</si>
  <si>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</si>
  <si>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</si>
  <si>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</si>
  <si>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</si>
  <si>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</si>
  <si>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</si>
  <si>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</si>
  <si>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</si>
  <si>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</si>
  <si>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</si>
  <si>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</si>
  <si>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</si>
  <si>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</si>
  <si>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</si>
  <si>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</si>
  <si>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</si>
  <si>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</si>
  <si>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</si>
  <si>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</si>
  <si>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</si>
  <si>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</si>
  <si>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</si>
  <si>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</si>
  <si>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</si>
  <si>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</si>
  <si>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</si>
  <si>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</si>
  <si>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</si>
  <si>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</si>
  <si>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</si>
  <si>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</si>
  <si>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</si>
  <si>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</si>
  <si>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</si>
  <si>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</si>
  <si>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</si>
  <si>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</si>
  <si>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</si>
  <si>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</si>
  <si>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</si>
  <si>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</si>
  <si>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</si>
  <si>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</si>
  <si>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</si>
  <si>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</si>
  <si>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</si>
  <si>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</si>
  <si>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</si>
  <si>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</si>
  <si>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</si>
  <si>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</si>
  <si>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</si>
  <si>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</si>
  <si>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</si>
  <si>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</si>
  <si>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</si>
  <si>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</si>
  <si>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</si>
  <si>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</si>
  <si>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</si>
  <si>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</si>
  <si>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</si>
  <si>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</si>
  <si>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</si>
  <si>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</si>
  <si>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</si>
  <si>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</si>
  <si>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</si>
  <si>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</si>
  <si>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</si>
  <si>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</si>
  <si>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</si>
  <si>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</si>
  <si>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</si>
  <si>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</si>
  <si>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</si>
  <si>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</si>
  <si>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</si>
  <si>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</si>
  <si>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</si>
  <si>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</si>
  <si>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</si>
  <si>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</si>
  <si>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</si>
  <si>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</si>
  <si>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</si>
  <si>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</si>
  <si>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</si>
  <si>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</si>
  <si>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</si>
  <si>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</si>
  <si>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</si>
  <si>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</si>
  <si>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</si>
  <si>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</si>
  <si>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</si>
  <si>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</si>
  <si>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</si>
  <si>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</si>
  <si>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</si>
  <si>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</si>
  <si>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</si>
  <si>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</si>
  <si>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</si>
  <si>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</si>
  <si>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</si>
  <si>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</si>
  <si>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</si>
  <si>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</si>
  <si>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</si>
  <si>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</si>
  <si>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</si>
  <si>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</si>
  <si>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</si>
  <si>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</si>
  <si>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</si>
  <si>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</si>
  <si>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</si>
  <si>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</si>
  <si>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</si>
  <si>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</si>
  <si>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</si>
  <si>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</si>
  <si>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</si>
  <si>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</si>
  <si>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</si>
  <si>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</si>
  <si>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</si>
  <si>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</si>
  <si>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</si>
  <si>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</si>
  <si>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</si>
  <si>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</si>
  <si>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</si>
  <si>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</si>
  <si>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</si>
  <si>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</si>
  <si>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</si>
  <si>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</si>
  <si>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</si>
  <si>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</si>
  <si>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</si>
  <si>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</si>
  <si>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</si>
  <si>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</si>
  <si>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</si>
  <si>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</si>
  <si>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</si>
  <si>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</si>
  <si>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</si>
  <si>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</si>
  <si>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</si>
  <si>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</si>
  <si>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</si>
  <si>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</si>
  <si>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</si>
  <si>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</si>
  <si>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</si>
  <si>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</si>
  <si>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</si>
  <si>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</si>
  <si>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</si>
  <si>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</si>
  <si>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</si>
  <si>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</si>
  <si>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</si>
  <si>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</si>
  <si>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</si>
  <si>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</si>
  <si>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</si>
  <si>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</si>
  <si>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</si>
  <si>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</si>
  <si>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</si>
  <si>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</si>
  <si>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</si>
  <si>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</si>
  <si>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</si>
  <si>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</si>
  <si>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</si>
  <si>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</si>
  <si>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</si>
  <si>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</si>
  <si>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</si>
  <si>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</si>
  <si>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</si>
  <si>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</si>
  <si>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</si>
  <si>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</si>
  <si>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</si>
  <si>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</si>
  <si>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</si>
  <si>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</si>
  <si>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</si>
  <si>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</si>
  <si>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</si>
  <si>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</si>
  <si>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</si>
  <si>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</si>
  <si>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</si>
  <si>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</si>
  <si>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</si>
  <si>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</si>
  <si>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</si>
  <si>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</si>
  <si>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</si>
  <si>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</si>
  <si>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</si>
  <si>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</si>
  <si>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</si>
  <si>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</si>
  <si>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</si>
  <si>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</si>
  <si>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</si>
  <si>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</si>
  <si>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</si>
  <si>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</si>
  <si>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</si>
  <si>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</si>
  <si>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</si>
  <si>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</si>
  <si>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</si>
  <si>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</si>
  <si>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</si>
  <si>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</si>
  <si>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</si>
  <si>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</si>
  <si>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</si>
  <si>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</si>
  <si>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</si>
  <si>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</si>
  <si>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</si>
  <si>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</si>
  <si>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</si>
  <si>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</si>
  <si>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</si>
  <si>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</si>
  <si>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</si>
  <si>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</si>
  <si>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</si>
  <si>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</si>
  <si>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</si>
  <si>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</si>
  <si>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</si>
  <si>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</si>
  <si>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</si>
  <si>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</si>
  <si>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</si>
  <si>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</si>
  <si>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</si>
  <si>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</si>
  <si>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</si>
  <si>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</si>
  <si>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</si>
  <si>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</si>
  <si>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</si>
  <si>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</si>
  <si>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</si>
  <si>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</si>
  <si>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</si>
  <si>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</si>
  <si>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</si>
  <si>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</si>
  <si>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</si>
  <si>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</si>
  <si>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</si>
  <si>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</si>
  <si>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</si>
  <si>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</si>
  <si>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</si>
  <si>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</si>
  <si>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</si>
  <si>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</si>
  <si>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</si>
  <si>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</si>
  <si>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</si>
  <si>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</si>
  <si>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</si>
  <si>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</si>
  <si>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</si>
  <si>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</si>
  <si>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</si>
  <si>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</si>
  <si>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</si>
  <si>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</si>
  <si>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</si>
  <si>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</si>
  <si>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</si>
  <si>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</si>
  <si>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</si>
  <si>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</si>
  <si>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</si>
  <si>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</si>
  <si>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</si>
  <si>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</si>
  <si>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</si>
  <si>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</si>
  <si>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</si>
  <si>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</si>
  <si>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</si>
  <si>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</si>
  <si>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</si>
  <si>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</si>
  <si>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</si>
  <si>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</si>
  <si>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</si>
  <si>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</si>
  <si>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</si>
  <si>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</si>
  <si>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</si>
  <si>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</si>
  <si>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</si>
  <si>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</si>
  <si>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</si>
  <si>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</si>
  <si>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</si>
  <si>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</si>
  <si>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</si>
  <si>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</si>
  <si>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</si>
  <si>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</si>
  <si>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</si>
  <si>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</si>
  <si>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</si>
  <si>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</si>
  <si>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</si>
  <si>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</si>
  <si>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</si>
  <si>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</si>
  <si>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</si>
  <si>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</si>
  <si>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</si>
  <si>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</si>
  <si>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</si>
  <si>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</si>
  <si>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</si>
  <si>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</si>
  <si>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</si>
  <si>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</si>
  <si>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</si>
  <si>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</si>
  <si>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</si>
  <si>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</si>
  <si>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</si>
  <si>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</si>
  <si>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</si>
  <si>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</si>
  <si>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</si>
  <si>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</si>
  <si>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</si>
  <si>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</si>
  <si>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</si>
  <si>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</si>
  <si>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</si>
  <si>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</si>
  <si>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</si>
  <si>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</si>
  <si>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</si>
  <si>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</si>
  <si>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</si>
  <si>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</si>
  <si>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</si>
  <si>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</si>
  <si>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</si>
  <si>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</si>
  <si>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</si>
  <si>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</si>
  <si>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</si>
  <si>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</si>
  <si>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</si>
  <si>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</si>
  <si>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</si>
  <si>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</si>
  <si>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</si>
  <si>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</si>
  <si>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</si>
  <si>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</si>
  <si>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</si>
  <si>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</si>
  <si>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</si>
  <si>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</si>
  <si>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</si>
  <si>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</si>
  <si>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</si>
  <si>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</si>
  <si>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</si>
  <si>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</si>
  <si>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</si>
  <si>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</si>
  <si>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</si>
  <si>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</si>
  <si>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</si>
  <si>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</si>
  <si>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</si>
  <si>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</si>
  <si>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</si>
  <si>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</si>
  <si>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</si>
  <si>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</si>
  <si>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</si>
  <si>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</si>
  <si>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</si>
  <si>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</si>
  <si>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</si>
  <si>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</si>
  <si>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</si>
  <si>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</si>
  <si>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</si>
  <si>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</si>
  <si>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</si>
  <si>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</si>
  <si>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</si>
  <si>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</si>
  <si>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</si>
  <si>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</si>
  <si>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</si>
  <si>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</si>
  <si>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</si>
  <si>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</si>
  <si>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</si>
  <si>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</si>
  <si>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</si>
  <si>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</si>
  <si>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</si>
  <si>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</si>
  <si>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</si>
  <si>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</si>
  <si>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</si>
  <si>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</si>
  <si>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</si>
  <si>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</si>
  <si>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</si>
  <si>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</si>
  <si>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</si>
  <si>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</si>
  <si>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</si>
  <si>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</si>
  <si>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</si>
  <si>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</si>
  <si>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</si>
  <si>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</si>
  <si>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</si>
  <si>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</si>
  <si>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</si>
  <si>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</si>
  <si>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</si>
  <si>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</si>
  <si>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</si>
  <si>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</si>
  <si>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</si>
  <si>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</si>
  <si>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</si>
  <si>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</si>
  <si>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</si>
  <si>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</si>
  <si>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</si>
  <si>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</si>
  <si>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</si>
  <si>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</si>
  <si>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</si>
  <si>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</si>
  <si>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</si>
  <si>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</si>
  <si>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</si>
  <si>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</si>
  <si>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</si>
  <si>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</si>
  <si>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</si>
  <si>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</si>
  <si>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</si>
  <si>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</si>
  <si>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</si>
  <si>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</si>
  <si>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</si>
  <si>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</si>
  <si>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</si>
  <si>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</si>
  <si>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</si>
  <si>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</si>
  <si>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</si>
  <si>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</si>
  <si>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</si>
  <si>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</si>
  <si>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</si>
  <si>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</si>
  <si>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</si>
  <si>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</si>
  <si>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</si>
  <si>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</si>
  <si>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</si>
  <si>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</si>
  <si>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</si>
  <si>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</si>
  <si>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</si>
  <si>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</si>
  <si>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</si>
  <si>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</si>
  <si>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</si>
  <si>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</si>
  <si>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</si>
  <si>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</si>
  <si>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</si>
  <si>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</si>
  <si>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</si>
  <si>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</si>
  <si>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</si>
  <si>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</si>
  <si>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</si>
  <si>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</si>
  <si>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</si>
  <si>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</si>
  <si>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</si>
  <si>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</si>
  <si>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</si>
  <si>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</si>
  <si>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</si>
  <si>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</si>
  <si>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</si>
  <si>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</si>
  <si>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</si>
  <si>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</si>
  <si>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</si>
  <si>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</si>
  <si>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</si>
  <si>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</si>
  <si>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</si>
  <si>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</si>
  <si>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</si>
  <si>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</si>
  <si>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</si>
  <si>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</si>
  <si>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</si>
  <si>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</si>
  <si>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</si>
  <si>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</si>
  <si>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</si>
  <si>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</si>
  <si>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</si>
  <si>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</si>
  <si>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</si>
  <si>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</si>
  <si>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</si>
  <si>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</si>
  <si>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</si>
  <si>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</si>
  <si>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</si>
  <si>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</si>
  <si>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</si>
  <si>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</si>
  <si>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</si>
  <si>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</si>
  <si>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</si>
  <si>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</si>
  <si>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</si>
  <si>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</si>
  <si>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</si>
  <si>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</si>
  <si>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</si>
  <si>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</si>
  <si>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</si>
  <si>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</si>
  <si>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</si>
  <si>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</si>
  <si>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</si>
  <si>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</si>
  <si>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</si>
  <si>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</si>
  <si>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</si>
  <si>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</si>
  <si>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</si>
  <si>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</si>
  <si>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</si>
  <si>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</si>
  <si>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</si>
  <si>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</si>
  <si>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</si>
  <si>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</si>
  <si>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</si>
  <si>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</si>
  <si>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</si>
  <si>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</si>
  <si>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</si>
  <si>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</si>
  <si>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</si>
  <si>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</si>
  <si>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</si>
  <si>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</si>
  <si>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</si>
  <si>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</si>
  <si>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</si>
  <si>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</si>
  <si>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</si>
  <si>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</si>
  <si>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</si>
  <si>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</si>
  <si>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</si>
  <si>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</si>
  <si>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</si>
  <si>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</si>
  <si>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</si>
  <si>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</si>
  <si>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</si>
  <si>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</si>
  <si>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</si>
  <si>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</si>
  <si>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</si>
  <si>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</si>
  <si>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</si>
  <si>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</si>
  <si>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</si>
  <si>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</si>
  <si>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</si>
  <si>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</si>
  <si>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</si>
  <si>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</si>
  <si>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</si>
  <si>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</si>
  <si>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</si>
  <si>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</si>
  <si>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</si>
  <si>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</si>
  <si>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</si>
  <si>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</si>
  <si>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</si>
  <si>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</si>
  <si>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</si>
  <si>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</si>
  <si>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</si>
  <si>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</si>
  <si>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</si>
  <si>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</si>
  <si>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</si>
  <si>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</si>
  <si>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</si>
  <si>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</si>
  <si>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</si>
  <si>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</si>
  <si>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</si>
  <si>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</si>
  <si>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</si>
  <si>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</si>
  <si>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</si>
  <si>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</si>
  <si>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</si>
  <si>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</si>
  <si>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</si>
  <si>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</si>
  <si>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</si>
  <si>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</si>
  <si>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</si>
  <si>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</si>
  <si>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</si>
  <si>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</si>
  <si>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</si>
  <si>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</si>
  <si>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</si>
  <si>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</si>
  <si>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</si>
  <si>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</si>
  <si>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</si>
  <si>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</si>
  <si>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</si>
  <si>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</si>
  <si>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</si>
  <si>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</si>
  <si>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</si>
  <si>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</si>
  <si>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</si>
  <si>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</si>
  <si>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</si>
  <si>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</si>
  <si>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</si>
  <si>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</si>
  <si>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</si>
  <si>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</si>
  <si>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</si>
  <si>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</si>
  <si>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</si>
  <si>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</si>
  <si>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</si>
  <si>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</si>
  <si>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</si>
  <si>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</si>
  <si>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</si>
  <si>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</si>
  <si>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</si>
  <si>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</si>
  <si>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</si>
  <si>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</si>
  <si>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</si>
  <si>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</si>
  <si>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</si>
  <si>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</si>
  <si>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</si>
  <si>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</si>
  <si>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</si>
  <si>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</si>
  <si>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</si>
  <si>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</si>
  <si>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</si>
  <si>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</si>
  <si>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</si>
  <si>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</si>
  <si>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</si>
  <si>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</si>
  <si>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</si>
  <si>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</si>
  <si>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</si>
  <si>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</si>
  <si>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</si>
  <si>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</si>
  <si>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</si>
  <si>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</si>
  <si>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</si>
  <si>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</si>
  <si>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</si>
  <si>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</si>
  <si>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</si>
  <si>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</si>
  <si>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</si>
  <si>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</si>
  <si>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</si>
  <si>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</si>
  <si>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</si>
  <si>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</si>
  <si>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</si>
  <si>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</si>
  <si>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</si>
  <si>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</si>
  <si>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</si>
  <si>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</si>
  <si>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</si>
  <si>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</si>
  <si>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</si>
  <si>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</si>
  <si>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</si>
  <si>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</si>
  <si>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</si>
  <si>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</si>
  <si>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</si>
  <si>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</si>
  <si>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</si>
  <si>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</si>
  <si>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</si>
  <si>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</si>
  <si>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</si>
  <si>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</si>
  <si>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</si>
  <si>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</si>
  <si>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</si>
  <si>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</si>
  <si>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</si>
  <si>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</si>
  <si>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</si>
  <si>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</si>
  <si>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</si>
  <si>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</si>
  <si>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</si>
  <si>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</si>
  <si>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</si>
  <si>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</si>
  <si>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</si>
  <si>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</si>
  <si>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</si>
  <si>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</si>
  <si>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</si>
  <si>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</si>
  <si>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</si>
  <si>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</si>
  <si>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</si>
  <si>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</si>
  <si>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</si>
  <si>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</si>
  <si>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</si>
  <si>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</si>
  <si>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</si>
  <si>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</si>
  <si>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</si>
  <si>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</si>
  <si>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</si>
  <si>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</si>
  <si>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</si>
  <si>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</si>
  <si>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</si>
  <si>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</si>
  <si>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</si>
  <si>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</si>
  <si>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</si>
  <si>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</si>
  <si>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</si>
  <si>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</si>
  <si>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</si>
  <si>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</si>
  <si>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</si>
  <si>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</si>
  <si>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</si>
  <si>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</si>
  <si>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</si>
  <si>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</si>
  <si>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</si>
  <si>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</si>
  <si>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</si>
  <si>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</si>
  <si>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</si>
  <si>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</si>
  <si>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</si>
  <si>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</si>
  <si>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</si>
  <si>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</si>
  <si>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</si>
  <si>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</si>
  <si>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</si>
  <si>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</si>
  <si>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</si>
  <si>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</si>
  <si>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</si>
  <si>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</si>
  <si>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</si>
  <si>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</si>
  <si>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</si>
  <si>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</si>
  <si>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</si>
  <si>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</si>
  <si>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</si>
  <si>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</si>
  <si>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</si>
  <si>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</si>
  <si>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</si>
  <si>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</si>
  <si>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</si>
  <si>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</si>
  <si>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</si>
  <si>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</si>
  <si>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</si>
  <si>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</si>
  <si>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</si>
  <si>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</si>
  <si>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</si>
  <si>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</si>
  <si>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</si>
  <si>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</si>
  <si>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</si>
  <si>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</si>
  <si>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</si>
  <si>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</si>
  <si>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</si>
  <si>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</si>
  <si>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</si>
  <si>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</si>
  <si>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</si>
  <si>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</si>
  <si>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</si>
  <si>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</si>
  <si>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</si>
  <si>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</si>
  <si>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</si>
  <si>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</si>
  <si>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</si>
  <si>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</si>
  <si>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</si>
  <si>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</si>
  <si>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</si>
  <si>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</si>
  <si>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</si>
  <si>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</si>
  <si>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</si>
  <si>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</si>
  <si>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</si>
  <si>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</si>
  <si>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</si>
  <si>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</si>
  <si>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</si>
  <si>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</si>
  <si>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</si>
  <si>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</si>
  <si>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</si>
  <si>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</si>
  <si>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</si>
  <si>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</si>
  <si>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</si>
  <si>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</si>
  <si>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</si>
  <si>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</si>
  <si>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</si>
  <si>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</si>
  <si>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</si>
  <si>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</si>
  <si>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</si>
  <si>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</si>
  <si>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</si>
  <si>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</si>
  <si>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</si>
  <si>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</si>
  <si>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</si>
  <si>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</si>
  <si>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</si>
  <si>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</si>
  <si>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</si>
  <si>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</si>
  <si>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</si>
  <si>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</si>
  <si>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</si>
  <si>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</si>
  <si>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</si>
  <si>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</si>
  <si>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</si>
  <si>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</si>
  <si>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</si>
  <si>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</si>
  <si>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</si>
  <si>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</si>
  <si>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</si>
  <si>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</si>
  <si>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</si>
  <si>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</si>
  <si>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</si>
  <si>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</si>
  <si>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</si>
  <si>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</si>
  <si>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</si>
  <si>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</si>
  <si>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</si>
  <si>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</si>
  <si>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</si>
  <si>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</si>
  <si>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</si>
  <si>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</si>
  <si>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</si>
  <si>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</si>
  <si>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</si>
  <si>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</si>
  <si>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</si>
  <si>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</si>
  <si>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</si>
  <si>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</si>
  <si>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</si>
  <si>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</si>
  <si>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</si>
  <si>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</si>
  <si>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</si>
  <si>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</si>
  <si>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</si>
  <si>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</si>
  <si>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</si>
  <si>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</si>
  <si>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</si>
  <si>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</si>
  <si>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</si>
  <si>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</si>
  <si>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</si>
  <si>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</si>
  <si>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</si>
  <si>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</si>
  <si>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</si>
  <si>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</si>
  <si>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</si>
  <si>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</si>
  <si>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</si>
  <si>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</si>
  <si>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</si>
  <si>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</si>
  <si>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</si>
  <si>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</si>
  <si>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</si>
  <si>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</si>
  <si>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</si>
  <si>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</si>
  <si>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</si>
  <si>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</si>
  <si>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</si>
  <si>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</si>
  <si>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</si>
  <si>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</si>
  <si>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</si>
  <si>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</si>
  <si>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</si>
  <si>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</si>
  <si>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</si>
  <si>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</si>
  <si>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</si>
  <si>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</si>
  <si>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</si>
  <si>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</si>
  <si>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</si>
  <si>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</si>
  <si>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</si>
  <si>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</si>
  <si>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</si>
  <si>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</si>
  <si>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</si>
  <si>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</si>
  <si>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</si>
  <si>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</si>
  <si>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</si>
  <si>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</si>
  <si>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</si>
  <si>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</si>
  <si>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</si>
  <si>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</si>
  <si>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</si>
  <si>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</si>
  <si>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</si>
  <si>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</si>
  <si>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</si>
  <si>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</si>
  <si>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</si>
  <si>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</si>
  <si>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</si>
  <si>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</si>
  <si>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</si>
  <si>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</si>
  <si>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</si>
  <si>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</si>
  <si>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</si>
  <si>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</si>
  <si>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</si>
  <si>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</si>
  <si>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</si>
  <si>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</si>
  <si>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</si>
  <si>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</si>
  <si>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</si>
  <si>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</si>
  <si>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</si>
  <si>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</si>
  <si>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</si>
  <si>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</si>
  <si>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</si>
  <si>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</si>
  <si>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</si>
  <si>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</si>
  <si>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</si>
  <si>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</si>
  <si>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</si>
  <si>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</si>
  <si>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</si>
  <si>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</si>
  <si>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</si>
  <si>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</si>
  <si>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</si>
  <si>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</si>
  <si>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</si>
  <si>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</si>
  <si>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</si>
  <si>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</si>
  <si>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</si>
  <si>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</si>
  <si>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</si>
  <si>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</si>
  <si>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</si>
  <si>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</si>
  <si>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</si>
  <si>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</si>
  <si>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</si>
  <si>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</si>
  <si>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</si>
  <si>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</si>
  <si>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</si>
  <si>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</si>
  <si>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</si>
  <si>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</si>
  <si>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</si>
  <si>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</si>
  <si>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</si>
  <si>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</si>
  <si>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</si>
  <si>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</si>
  <si>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</si>
  <si>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</si>
  <si>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</si>
  <si>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</si>
  <si>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</si>
  <si>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</si>
  <si>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</si>
  <si>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</si>
  <si>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</si>
  <si>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</si>
  <si>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</si>
  <si>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</si>
  <si>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</si>
  <si>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</si>
  <si>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</si>
  <si>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</si>
  <si>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</si>
  <si>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</si>
  <si>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</si>
  <si>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</si>
  <si>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</si>
  <si>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</si>
  <si>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</si>
  <si>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</si>
  <si>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</si>
  <si>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</si>
  <si>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</si>
  <si>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</si>
  <si>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</si>
  <si>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</si>
  <si>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</si>
  <si>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</si>
  <si>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</si>
  <si>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</si>
  <si>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</si>
  <si>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</si>
  <si>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</si>
  <si>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</si>
  <si>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</si>
  <si>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</si>
  <si>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</si>
  <si>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</si>
  <si>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</si>
  <si>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</si>
  <si>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</si>
  <si>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</si>
  <si>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</si>
  <si>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</si>
  <si>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</si>
  <si>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</si>
  <si>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</si>
  <si>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</si>
  <si>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</si>
  <si>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</si>
  <si>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</si>
  <si>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</si>
  <si>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</si>
  <si>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</si>
  <si>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</si>
  <si>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</si>
  <si>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</si>
  <si>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</si>
  <si>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</si>
  <si>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</si>
  <si>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</si>
  <si>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</si>
  <si>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</si>
  <si>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</si>
  <si>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</si>
  <si>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</si>
  <si>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</si>
  <si>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</si>
  <si>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</si>
  <si>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</si>
  <si>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</si>
  <si>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</si>
  <si>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</si>
  <si>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</si>
  <si>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</si>
  <si>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</si>
  <si>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</si>
  <si>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</si>
  <si>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</si>
  <si>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</si>
  <si>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</si>
  <si>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</si>
  <si>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</si>
  <si>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</si>
  <si>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</si>
  <si>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</si>
  <si>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</si>
  <si>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</si>
  <si>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</si>
  <si>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</si>
  <si>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</si>
  <si>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</si>
  <si>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</si>
  <si>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</si>
  <si>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</si>
  <si>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</si>
  <si>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</si>
  <si>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</si>
  <si>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</si>
  <si>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</si>
  <si>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</si>
  <si>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</si>
  <si>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</si>
  <si>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</si>
  <si>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</si>
  <si>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</si>
  <si>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</si>
  <si>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</si>
  <si>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</si>
  <si>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</si>
  <si>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</si>
  <si>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</si>
  <si>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</si>
  <si>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</si>
  <si>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</si>
  <si>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</si>
  <si>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</si>
  <si>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</si>
  <si>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</si>
  <si>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</si>
  <si>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</si>
  <si>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</si>
  <si>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</si>
  <si>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</si>
  <si>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</si>
  <si>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</si>
  <si>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</si>
  <si>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</si>
  <si>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</si>
  <si>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</si>
  <si>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</si>
  <si>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</si>
  <si>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</si>
  <si>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</si>
  <si>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</si>
  <si>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</si>
  <si>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</si>
  <si>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</si>
  <si>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</si>
  <si>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</si>
  <si>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</si>
  <si>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</si>
  <si>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</si>
  <si>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</si>
  <si>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</si>
  <si>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</si>
  <si>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</si>
  <si>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</si>
  <si>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</si>
  <si>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</si>
  <si>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</si>
  <si>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</si>
  <si>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</si>
  <si>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</si>
  <si>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</si>
  <si>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</si>
  <si>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</si>
  <si>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</si>
  <si>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</si>
  <si>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</si>
  <si>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</si>
  <si>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</si>
  <si>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</si>
  <si>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</si>
  <si>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</si>
  <si>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</si>
  <si>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</si>
  <si>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</si>
  <si>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</si>
  <si>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</si>
  <si>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</si>
  <si>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</si>
  <si>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</si>
  <si>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</si>
  <si>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</si>
  <si>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</si>
  <si>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</si>
  <si>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</si>
  <si>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</si>
  <si>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</si>
  <si>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</si>
  <si>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</si>
  <si>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</si>
  <si>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</si>
  <si>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</si>
  <si>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</si>
  <si>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</si>
  <si>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</si>
  <si>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</si>
  <si>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</si>
  <si>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</si>
  <si>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</si>
  <si>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</si>
  <si>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</si>
  <si>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</si>
  <si>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</si>
  <si>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</si>
  <si>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</si>
  <si>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</si>
  <si>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</si>
  <si>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</si>
  <si>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</si>
  <si>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</si>
  <si>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</si>
  <si>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</si>
  <si>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</si>
  <si>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</si>
  <si>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</si>
  <si>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</si>
  <si>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</si>
  <si>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</si>
  <si>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</si>
  <si>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</si>
  <si>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</si>
  <si>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</si>
  <si>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</si>
  <si>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</si>
  <si>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</si>
  <si>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</si>
  <si>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</si>
  <si>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</si>
  <si>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</si>
  <si>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</si>
  <si>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</si>
  <si>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</si>
  <si>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</si>
  <si>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</si>
  <si>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</si>
  <si>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</si>
  <si>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</si>
  <si>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</si>
  <si>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</si>
  <si>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</si>
  <si>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</si>
  <si>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</si>
  <si>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</si>
  <si>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</si>
  <si>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</si>
  <si>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</si>
  <si>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</si>
  <si>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</si>
  <si>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</si>
  <si>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</si>
  <si>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</si>
  <si>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</si>
  <si>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</si>
  <si>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</si>
  <si>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</si>
  <si>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</si>
  <si>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</si>
  <si>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</si>
  <si>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</si>
  <si>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</si>
  <si>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</si>
  <si>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</si>
  <si>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</si>
  <si>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</si>
  <si>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</si>
  <si>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</si>
  <si>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</si>
  <si>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</si>
  <si>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</si>
  <si>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</si>
  <si>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</si>
  <si>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</si>
  <si>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</si>
  <si>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</si>
  <si>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</si>
  <si>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</si>
  <si>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</si>
  <si>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</si>
  <si>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</si>
  <si>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</si>
  <si>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</si>
  <si>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</si>
  <si>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</si>
  <si>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</si>
  <si>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</si>
  <si>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</si>
  <si>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</si>
  <si>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</si>
  <si>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</si>
  <si>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</si>
  <si>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</si>
  <si>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</si>
  <si>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</si>
  <si>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</si>
  <si>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</si>
  <si>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</si>
  <si>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</si>
  <si>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</si>
  <si>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</si>
  <si>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</si>
  <si>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</si>
  <si>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</si>
  <si>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</si>
  <si>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</si>
  <si>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</si>
  <si>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</si>
  <si>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</si>
  <si>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</si>
  <si>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</si>
  <si>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</si>
  <si>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</si>
  <si>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</si>
  <si>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</si>
  <si>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</si>
  <si>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</si>
  <si>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</si>
  <si>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</si>
  <si>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</si>
  <si>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</si>
  <si>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</si>
  <si>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</si>
  <si>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</si>
  <si>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</si>
  <si>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</si>
  <si>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</si>
  <si>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</si>
  <si>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</si>
  <si>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</si>
  <si>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</si>
  <si>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</si>
  <si>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</si>
  <si>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</si>
  <si>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</si>
  <si>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</si>
  <si>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</si>
  <si>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</si>
  <si>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</si>
  <si>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</si>
  <si>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</si>
  <si>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</si>
  <si>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</si>
  <si>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</si>
  <si>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</si>
  <si>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</si>
  <si>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</si>
  <si>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</si>
  <si>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</si>
  <si>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</si>
  <si>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</si>
  <si>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</si>
  <si>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</si>
  <si>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</si>
  <si>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</si>
  <si>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</si>
  <si>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</si>
  <si>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</si>
  <si>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</si>
  <si>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</si>
  <si>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</si>
  <si>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</si>
  <si>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</si>
  <si>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</si>
  <si>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</si>
  <si>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</si>
  <si>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</si>
  <si>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</si>
  <si>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</si>
  <si>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</si>
  <si>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</si>
  <si>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</si>
  <si>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</si>
  <si>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</si>
  <si>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</si>
  <si>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</si>
  <si>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</si>
  <si>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</si>
  <si>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</si>
  <si>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</si>
  <si>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</si>
  <si>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</si>
  <si>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</si>
  <si>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</si>
  <si>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</si>
  <si>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</si>
  <si>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</si>
  <si>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</si>
  <si>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</si>
  <si>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</si>
  <si>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</si>
  <si>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</si>
  <si>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</si>
  <si>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</si>
  <si>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</si>
  <si>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</si>
  <si>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</si>
  <si>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</si>
  <si>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</si>
  <si>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</si>
  <si>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</si>
  <si>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</si>
  <si>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</si>
  <si>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</si>
  <si>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</si>
  <si>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</si>
  <si>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</si>
  <si>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</si>
  <si>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</si>
  <si>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</si>
  <si>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</si>
  <si>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</si>
  <si>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</si>
  <si>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</si>
  <si>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</si>
  <si>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</si>
  <si>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</si>
  <si>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</si>
  <si>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</si>
  <si>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</si>
  <si>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</si>
  <si>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</si>
  <si>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</si>
  <si>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</si>
  <si>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</si>
  <si>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</si>
  <si>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</si>
  <si>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</si>
  <si>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</si>
  <si>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</si>
  <si>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</si>
  <si>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</si>
  <si>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</si>
  <si>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</si>
  <si>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</si>
  <si>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</si>
  <si>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</si>
  <si>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</si>
  <si>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</si>
  <si>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</si>
  <si>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</si>
  <si>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</si>
  <si>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</si>
  <si>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</si>
  <si>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</si>
  <si>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</si>
  <si>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</si>
  <si>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</si>
  <si>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</si>
  <si>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</si>
  <si>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</si>
  <si>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</si>
  <si>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</si>
  <si>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</si>
  <si>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</si>
  <si>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</si>
  <si>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</si>
  <si>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</si>
  <si>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</si>
  <si>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</si>
  <si>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</si>
  <si>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</si>
  <si>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</si>
  <si>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</si>
  <si>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</si>
  <si>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</si>
  <si>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</si>
  <si>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</si>
  <si>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</si>
  <si>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</si>
  <si>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</si>
  <si>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</si>
  <si>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</si>
  <si>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</si>
  <si>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</si>
  <si>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</si>
  <si>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</si>
  <si>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</si>
  <si>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</si>
  <si>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</si>
  <si>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</si>
  <si>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</si>
  <si>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</si>
  <si>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</si>
  <si>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</si>
  <si>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</si>
  <si>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</si>
  <si>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</si>
  <si>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</si>
  <si>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</si>
  <si>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</si>
  <si>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</si>
  <si>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</si>
  <si>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</si>
  <si>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</si>
  <si>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</si>
  <si>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</si>
  <si>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</si>
  <si>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</si>
  <si>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</si>
  <si>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</si>
  <si>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</si>
  <si>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</si>
  <si>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</si>
  <si>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</si>
  <si>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</si>
  <si>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</si>
  <si>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</si>
  <si>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</si>
  <si>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</si>
  <si>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</si>
  <si>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</si>
  <si>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</si>
  <si>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</si>
  <si>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</si>
  <si>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</si>
  <si>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</si>
  <si>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</si>
  <si>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</si>
  <si>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</si>
  <si>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</si>
  <si>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</si>
  <si>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</si>
  <si>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</si>
  <si>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</si>
  <si>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</si>
  <si>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</si>
  <si>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</si>
  <si>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</si>
  <si>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</si>
  <si>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</si>
  <si>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</si>
  <si>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</si>
  <si>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</si>
  <si>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</si>
  <si>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</si>
  <si>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</si>
  <si>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</si>
  <si>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</si>
  <si>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</si>
  <si>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</si>
  <si>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</si>
  <si>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</si>
  <si>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</si>
  <si>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</si>
  <si>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</si>
  <si>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</si>
  <si>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</si>
  <si>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</si>
  <si>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</si>
  <si>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</si>
  <si>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</si>
  <si>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</si>
  <si>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</si>
  <si>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</si>
  <si>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</si>
  <si>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</si>
  <si>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</si>
  <si>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</si>
  <si>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</si>
  <si>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</si>
  <si>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</si>
  <si>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</si>
  <si>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</si>
  <si>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</si>
  <si>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</si>
  <si>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</si>
  <si>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</si>
  <si>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</si>
  <si>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</si>
  <si>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</si>
  <si>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</si>
  <si>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</si>
  <si>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</si>
  <si>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</si>
  <si>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</si>
  <si>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</si>
  <si>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</si>
  <si>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</si>
  <si>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</si>
  <si>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</si>
  <si>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</si>
  <si>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</si>
  <si>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</si>
  <si>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</si>
  <si>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</si>
  <si>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</si>
  <si>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</si>
  <si>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</si>
  <si>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</si>
  <si>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</si>
  <si>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</si>
  <si>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</si>
  <si>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</si>
  <si>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</si>
  <si>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</si>
  <si>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</si>
  <si>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</si>
  <si>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</si>
  <si>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</si>
  <si>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</si>
  <si>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</si>
  <si>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</si>
  <si>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</si>
  <si>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</si>
  <si>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</si>
  <si>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</si>
  <si>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</si>
  <si>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</si>
  <si>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</si>
  <si>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</si>
  <si>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</si>
  <si>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</si>
  <si>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</si>
  <si>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</si>
  <si>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</si>
  <si>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</si>
  <si>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</si>
  <si>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</si>
  <si>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</si>
  <si>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</si>
  <si>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</si>
  <si>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</si>
  <si>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</si>
  <si>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</si>
  <si>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</si>
  <si>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</si>
  <si>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</si>
  <si>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</si>
  <si>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</si>
  <si>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</si>
  <si>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</si>
  <si>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</si>
  <si>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</si>
  <si>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</si>
  <si>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</si>
  <si>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</si>
  <si>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</si>
  <si>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</si>
  <si>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</si>
  <si>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</si>
  <si>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</si>
  <si>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</si>
  <si>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</si>
  <si>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</si>
  <si>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</si>
  <si>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</si>
  <si>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</si>
  <si>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</si>
  <si>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</si>
  <si>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</si>
  <si>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</si>
  <si>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</si>
  <si>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</si>
  <si>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</si>
  <si>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</si>
  <si>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</si>
  <si>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</si>
  <si>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</si>
  <si>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</si>
  <si>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</si>
  <si>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</si>
  <si>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</si>
  <si>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</si>
  <si>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</si>
  <si>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</si>
  <si>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</si>
  <si>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</si>
  <si>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</si>
  <si>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</si>
  <si>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</si>
  <si>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</si>
  <si>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</si>
  <si>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</si>
  <si>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</si>
  <si>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</si>
  <si>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</si>
  <si>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</si>
  <si>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</si>
  <si>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</si>
  <si>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</si>
  <si>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</si>
  <si>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</si>
  <si>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</si>
  <si>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</si>
  <si>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</si>
  <si>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</si>
  <si>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</si>
  <si>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</si>
  <si>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</si>
  <si>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</si>
  <si>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</si>
  <si>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</si>
  <si>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</si>
  <si>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</si>
  <si>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</si>
  <si>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</si>
  <si>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</si>
  <si>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</si>
  <si>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</si>
  <si>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</si>
  <si>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</si>
  <si>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</si>
  <si>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</si>
  <si>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</si>
  <si>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</si>
  <si>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</si>
  <si>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</si>
  <si>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</si>
  <si>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</si>
  <si>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</si>
  <si>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</si>
  <si>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</si>
  <si>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</si>
  <si>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</si>
  <si>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</si>
  <si>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</si>
  <si>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</si>
  <si>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</si>
  <si>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</si>
  <si>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</si>
  <si>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</si>
  <si>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</si>
  <si>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</si>
  <si>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</si>
  <si>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</si>
  <si>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</si>
  <si>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</si>
  <si>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</si>
  <si>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</si>
  <si>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</si>
  <si>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</si>
  <si>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</si>
  <si>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</si>
  <si>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</si>
  <si>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</si>
  <si>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</si>
  <si>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</si>
  <si>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</si>
  <si>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</si>
  <si>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</si>
  <si>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</si>
  <si>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</si>
  <si>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</si>
  <si>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</si>
  <si>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</si>
  <si>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</si>
  <si>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</si>
  <si>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</si>
  <si>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</si>
  <si>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</si>
  <si>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</si>
  <si>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</si>
  <si>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</si>
  <si>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</si>
  <si>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</si>
  <si>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</si>
  <si>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</si>
  <si>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</si>
  <si>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</si>
  <si>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</si>
  <si>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</si>
  <si>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</si>
  <si>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</si>
  <si>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</si>
  <si>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</si>
  <si>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</si>
  <si>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</si>
  <si>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</si>
  <si>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</si>
  <si>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</si>
  <si>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</si>
  <si>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</si>
  <si>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</si>
  <si>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</si>
  <si>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</si>
  <si>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</si>
  <si>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</si>
  <si>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</si>
  <si>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</si>
  <si>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</si>
  <si>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</si>
  <si>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</si>
  <si>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</si>
  <si>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</si>
  <si>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</si>
  <si>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</si>
  <si>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</si>
  <si>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</si>
  <si>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</si>
  <si>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</si>
  <si>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</si>
  <si>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</si>
  <si>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</si>
  <si>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</si>
  <si>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</si>
  <si>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</si>
  <si>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</si>
  <si>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</si>
  <si>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</si>
  <si>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</si>
  <si>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</si>
  <si>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</si>
  <si>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</si>
  <si>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</si>
  <si>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</si>
  <si>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</si>
  <si>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</si>
  <si>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</si>
  <si>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</si>
  <si>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</si>
  <si>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</si>
  <si>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</si>
  <si>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</si>
  <si>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</si>
  <si>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</si>
  <si>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</si>
  <si>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</si>
  <si>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</si>
  <si>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</si>
  <si>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</si>
  <si>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</si>
  <si>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</si>
  <si>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</si>
  <si>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</si>
  <si>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</si>
  <si>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</si>
  <si>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</si>
  <si>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</si>
  <si>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</si>
  <si>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</si>
  <si>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</si>
  <si>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</si>
  <si>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</si>
  <si>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</si>
  <si>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</si>
  <si>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</si>
  <si>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</si>
  <si>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</si>
  <si>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</si>
  <si>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</si>
  <si>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</si>
  <si>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</si>
  <si>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</si>
  <si>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</si>
  <si>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</si>
  <si>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</si>
  <si>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</si>
  <si>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</si>
  <si>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</si>
  <si>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</si>
  <si>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</si>
  <si>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</si>
  <si>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</si>
  <si>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</si>
  <si>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</si>
  <si>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</si>
  <si>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</si>
  <si>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</si>
  <si>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</si>
  <si>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</si>
  <si>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</si>
  <si>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</si>
  <si>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</si>
  <si>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</si>
  <si>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</si>
  <si>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</si>
  <si>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</si>
  <si>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</si>
  <si>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</si>
  <si>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</si>
  <si>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</si>
  <si>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</si>
  <si>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</si>
  <si>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</si>
  <si>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</si>
  <si>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</si>
  <si>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</si>
  <si>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</si>
  <si>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</si>
  <si>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</si>
  <si>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</si>
  <si>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</si>
  <si>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</si>
  <si>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</si>
  <si>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</si>
  <si>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</si>
  <si>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</si>
  <si>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</si>
  <si>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</si>
  <si>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</si>
  <si>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</si>
  <si>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</si>
  <si>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</si>
  <si>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</si>
  <si>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</si>
  <si>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</si>
  <si>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</si>
  <si>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</si>
  <si>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</si>
  <si>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</si>
  <si>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</si>
  <si>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</si>
  <si>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</si>
  <si>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</si>
  <si>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</si>
  <si>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</si>
  <si>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</si>
  <si>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</si>
  <si>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</si>
  <si>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</si>
  <si>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</si>
  <si>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</si>
  <si>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</si>
  <si>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</si>
  <si>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</si>
  <si>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</si>
  <si>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</si>
  <si>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</si>
  <si>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</si>
  <si>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</si>
  <si>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</si>
  <si>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</si>
  <si>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</si>
  <si>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</si>
  <si>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</si>
  <si>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</si>
  <si>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</si>
  <si>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</si>
  <si>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</si>
  <si>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</si>
  <si>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</si>
  <si>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</si>
  <si>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</si>
  <si>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</si>
  <si>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</si>
  <si>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</si>
  <si>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</si>
  <si>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</si>
  <si>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</si>
  <si>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</si>
  <si>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</si>
  <si>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</si>
  <si>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</si>
  <si>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</si>
  <si>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</si>
  <si>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</si>
  <si>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</si>
  <si>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</si>
  <si>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</si>
  <si>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</si>
  <si>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</si>
  <si>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</si>
  <si>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</si>
  <si>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</si>
  <si>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</si>
  <si>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</si>
  <si>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</si>
  <si>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</si>
  <si>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</si>
  <si>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</si>
  <si>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</si>
  <si>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</si>
  <si>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</si>
  <si>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</si>
  <si>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</si>
  <si>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</si>
  <si>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</si>
  <si>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</si>
  <si>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</si>
  <si>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</si>
  <si>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</si>
  <si>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</si>
  <si>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</si>
  <si>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</si>
  <si>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</si>
  <si>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</si>
  <si>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</si>
  <si>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</si>
  <si>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</si>
  <si>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</si>
  <si>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</si>
  <si>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</si>
  <si>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</si>
  <si>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</si>
  <si>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</si>
  <si>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</si>
  <si>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</si>
  <si>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</si>
  <si>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</si>
  <si>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</si>
  <si>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</si>
  <si>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</si>
  <si>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</si>
  <si>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</si>
  <si>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</si>
  <si>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</si>
  <si>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</si>
  <si>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</si>
  <si>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</si>
  <si>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</si>
  <si>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</si>
  <si>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</si>
  <si>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</si>
  <si>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</si>
  <si>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</si>
  <si>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</si>
  <si>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</si>
  <si>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</si>
  <si>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</si>
  <si>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</si>
  <si>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</si>
  <si>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</si>
  <si>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</si>
  <si>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</si>
  <si>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</si>
  <si>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</si>
  <si>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</si>
  <si>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</si>
  <si>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</si>
  <si>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</si>
  <si>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</si>
  <si>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</si>
  <si>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</si>
  <si>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</si>
  <si>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</si>
  <si>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</si>
  <si>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</si>
  <si>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</si>
  <si>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</si>
  <si>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</si>
  <si>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</si>
  <si>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</si>
  <si>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</si>
  <si>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</si>
  <si>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</si>
  <si>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</si>
  <si>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</si>
  <si>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</si>
  <si>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</si>
  <si>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</si>
  <si>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</si>
  <si>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</si>
  <si>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</si>
  <si>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</si>
  <si>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</si>
  <si>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</si>
  <si>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</si>
  <si>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</si>
  <si>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</si>
  <si>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</si>
  <si>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</si>
  <si>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</si>
  <si>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</si>
  <si>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</si>
  <si>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</si>
  <si>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</si>
  <si>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</si>
  <si>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</si>
  <si>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</si>
  <si>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</si>
  <si>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</si>
  <si>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</si>
  <si>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</si>
  <si>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</si>
  <si>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</si>
  <si>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</si>
  <si>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</si>
  <si>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</si>
  <si>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</si>
  <si>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</si>
  <si>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</si>
  <si>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</si>
  <si>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</si>
  <si>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</si>
  <si>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</si>
  <si>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</si>
  <si>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</si>
  <si>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</si>
  <si>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</si>
  <si>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</si>
  <si>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</si>
  <si>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</si>
  <si>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</si>
  <si>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</si>
  <si>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</si>
  <si>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</si>
  <si>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</si>
  <si>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</si>
  <si>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</si>
  <si>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</si>
  <si>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</si>
  <si>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</si>
  <si>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</si>
  <si>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</si>
  <si>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</si>
  <si>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</si>
  <si>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</si>
  <si>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</si>
  <si>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</si>
  <si>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</si>
  <si>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</si>
  <si>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</si>
  <si>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</si>
  <si>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</si>
  <si>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</si>
  <si>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</si>
  <si>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</si>
  <si>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</si>
  <si>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</si>
  <si>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</si>
  <si>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</si>
  <si>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</si>
  <si>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</si>
  <si>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</si>
  <si>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</si>
  <si>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</si>
  <si>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</si>
  <si>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</si>
  <si>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</si>
  <si>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</si>
  <si>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</si>
  <si>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</si>
  <si>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</si>
  <si>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</si>
  <si>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</si>
  <si>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</si>
  <si>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</si>
  <si>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</si>
  <si>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</si>
  <si>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</si>
  <si>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</si>
  <si>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</si>
  <si>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</si>
  <si>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</si>
  <si>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</si>
  <si>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</si>
  <si>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</si>
  <si>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</si>
  <si>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</si>
  <si>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</si>
  <si>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</si>
  <si>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</si>
  <si>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</si>
  <si>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</si>
  <si>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</si>
  <si>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</si>
  <si>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</si>
  <si>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</si>
  <si>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</si>
  <si>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</si>
  <si>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</si>
  <si>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</si>
  <si>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</si>
  <si>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</si>
  <si>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</si>
  <si>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</si>
  <si>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</si>
  <si>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</si>
  <si>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</si>
  <si>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</si>
  <si>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</si>
  <si>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</si>
  <si>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</si>
  <si>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</si>
  <si>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</si>
  <si>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</si>
  <si>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</si>
  <si>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</si>
  <si>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</si>
  <si>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</si>
  <si>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</si>
  <si>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</si>
  <si>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</si>
  <si>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</si>
  <si>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</si>
  <si>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</si>
  <si>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</si>
  <si>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</si>
  <si>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</si>
  <si>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</si>
  <si>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</si>
  <si>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</si>
  <si>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</si>
  <si>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</si>
  <si>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</si>
  <si>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</si>
  <si>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</si>
  <si>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</si>
  <si>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</si>
  <si>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</si>
  <si>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</si>
  <si>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</si>
  <si>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</si>
  <si>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</si>
  <si>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</si>
  <si>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</si>
  <si>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</si>
  <si>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</si>
  <si>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</si>
  <si>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</si>
  <si>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</si>
  <si>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</si>
  <si>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</si>
  <si>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</si>
  <si>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</si>
  <si>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</si>
  <si>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</si>
  <si>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</si>
  <si>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</si>
  <si>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</si>
  <si>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</si>
  <si>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</si>
  <si>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</si>
  <si>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</si>
  <si>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</si>
  <si>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</si>
  <si>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</si>
  <si>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</si>
  <si>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</si>
  <si>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</si>
  <si>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</si>
  <si>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</si>
  <si>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</si>
  <si>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</si>
  <si>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</si>
  <si>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</si>
  <si>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</si>
  <si>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</si>
  <si>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</si>
  <si>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</si>
  <si>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</si>
  <si>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</si>
  <si>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</si>
  <si>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</si>
  <si>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</si>
  <si>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</si>
  <si>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</si>
  <si>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</si>
  <si>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</si>
  <si>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</si>
  <si>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</si>
  <si>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</si>
  <si>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</si>
  <si>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</si>
  <si>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</si>
  <si>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</si>
  <si>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</si>
  <si>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</si>
  <si>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</si>
  <si>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</si>
  <si>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</si>
  <si>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</si>
  <si>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</si>
  <si>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</si>
  <si>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</si>
  <si>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</si>
  <si>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</si>
  <si>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</si>
  <si>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</si>
  <si>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</si>
  <si>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</si>
  <si>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</si>
  <si>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</si>
  <si>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</si>
  <si>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</si>
  <si>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</si>
  <si>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</si>
  <si>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</si>
  <si>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</si>
  <si>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</si>
  <si>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</si>
  <si>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</si>
  <si>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</si>
  <si>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</si>
  <si>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</si>
  <si>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</si>
  <si>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</si>
  <si>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</si>
  <si>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</si>
  <si>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</si>
  <si>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</si>
  <si>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</si>
  <si>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</si>
  <si>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</si>
  <si>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</si>
  <si>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</si>
  <si>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</si>
  <si>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</si>
  <si>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</si>
  <si>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</si>
  <si>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</si>
  <si>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</si>
  <si>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</si>
  <si>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</si>
  <si>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</si>
  <si>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</si>
  <si>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</si>
  <si>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</si>
  <si>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</si>
  <si>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</si>
  <si>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</si>
  <si>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</si>
  <si>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</si>
  <si>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</si>
  <si>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</si>
  <si>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</si>
  <si>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</si>
  <si>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</si>
  <si>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</si>
  <si>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</si>
  <si>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</si>
  <si>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</si>
  <si>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</si>
  <si>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</si>
  <si>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</si>
  <si>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</si>
  <si>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</si>
  <si>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</si>
  <si>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</si>
  <si>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</si>
  <si>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</si>
  <si>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</si>
  <si>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</si>
  <si>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</si>
  <si>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</si>
  <si>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</si>
  <si>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</si>
  <si>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</si>
  <si>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</si>
  <si>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</si>
  <si>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</si>
  <si>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</si>
  <si>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</si>
  <si>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</si>
  <si>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</si>
  <si>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</si>
  <si>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</si>
  <si>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</si>
  <si>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</si>
  <si>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</si>
  <si>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</si>
  <si>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</si>
  <si>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</si>
  <si>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</si>
  <si>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</si>
  <si>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</si>
  <si>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</si>
  <si>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</si>
  <si>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</si>
  <si>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</si>
  <si>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</si>
  <si>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</si>
  <si>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</si>
  <si>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</si>
  <si>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</si>
  <si>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</si>
  <si>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</si>
  <si>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</si>
  <si>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</si>
  <si>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</si>
  <si>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</si>
  <si>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</si>
  <si>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</si>
  <si>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</si>
  <si>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</si>
  <si>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</si>
  <si>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</si>
  <si>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</si>
  <si>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</si>
  <si>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</si>
  <si>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</si>
  <si>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</si>
  <si>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</si>
  <si>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</si>
  <si>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</si>
  <si>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</si>
  <si>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</si>
  <si>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</si>
  <si>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</si>
  <si>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</si>
  <si>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</si>
  <si>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</si>
  <si>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</si>
  <si>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</si>
  <si>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</si>
  <si>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</si>
  <si>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</si>
  <si>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</si>
  <si>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</si>
  <si>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</si>
  <si>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</si>
  <si>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</si>
  <si>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</si>
  <si>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</si>
  <si>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</si>
  <si>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</si>
  <si>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</si>
  <si>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</si>
  <si>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</si>
  <si>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</si>
  <si>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</si>
  <si>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</si>
  <si>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</si>
  <si>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</si>
  <si>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</si>
  <si>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</si>
  <si>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</si>
  <si>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</si>
  <si>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</si>
  <si>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</si>
  <si>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</si>
  <si>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</si>
  <si>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</si>
  <si>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</si>
  <si>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</si>
  <si>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</si>
  <si>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</si>
  <si>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</si>
  <si>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</si>
  <si>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</si>
  <si>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</si>
  <si>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</si>
  <si>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</si>
  <si>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</si>
  <si>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</si>
  <si>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</si>
  <si>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</si>
  <si>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</si>
  <si>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</si>
  <si>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</si>
  <si>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</si>
  <si>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</si>
  <si>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</si>
  <si>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</si>
  <si>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</si>
  <si>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</si>
  <si>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</si>
  <si>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</si>
  <si>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</si>
  <si>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</si>
  <si>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</si>
  <si>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</si>
  <si>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</si>
  <si>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</si>
  <si>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</si>
  <si>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</si>
  <si>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</si>
  <si>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</si>
  <si>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</si>
  <si>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</si>
  <si>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</si>
  <si>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</si>
  <si>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</si>
  <si>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</si>
  <si>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</si>
  <si>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</si>
  <si>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</si>
  <si>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</si>
  <si>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</si>
  <si>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</si>
  <si>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</si>
  <si>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</si>
  <si>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</si>
  <si>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</si>
  <si>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</si>
  <si>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</si>
  <si>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</si>
  <si>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</si>
  <si>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</si>
  <si>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</si>
  <si>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</si>
  <si>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</si>
  <si>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</si>
  <si>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</si>
  <si>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</si>
  <si>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</si>
  <si>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</si>
  <si>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</si>
  <si>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</si>
  <si>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</si>
  <si>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</si>
  <si>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</si>
  <si>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</si>
  <si>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</si>
  <si>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</si>
  <si>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</si>
  <si>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</si>
  <si>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</si>
  <si>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</si>
  <si>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</si>
  <si>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</si>
  <si>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</si>
  <si>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</si>
  <si>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</si>
  <si>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</si>
  <si>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</si>
  <si>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</si>
  <si>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</si>
  <si>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</si>
  <si>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</si>
  <si>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</si>
  <si>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</si>
  <si>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</si>
  <si>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</si>
  <si>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</si>
  <si>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</si>
  <si>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</si>
  <si>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</si>
  <si>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</si>
  <si>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</si>
  <si>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</si>
  <si>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</si>
  <si>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</si>
  <si>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</si>
  <si>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</si>
  <si>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</si>
  <si>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</si>
  <si>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</si>
  <si>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</si>
  <si>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</si>
  <si>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</si>
  <si>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</si>
  <si>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</si>
  <si>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</si>
  <si>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</si>
  <si>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</si>
  <si>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</si>
  <si>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</si>
  <si>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</si>
  <si>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</si>
  <si>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</si>
  <si>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</si>
  <si>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</si>
  <si>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</si>
  <si>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</si>
  <si>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</si>
  <si>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</si>
  <si>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</si>
  <si>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</si>
  <si>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</si>
  <si>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</si>
  <si>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</si>
  <si>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</si>
  <si>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</si>
  <si>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</si>
  <si>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</si>
  <si>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</si>
  <si>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</si>
  <si>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</si>
  <si>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</si>
  <si>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</si>
  <si>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</si>
  <si>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</si>
  <si>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</si>
  <si>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</si>
  <si>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</si>
  <si>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</si>
  <si>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</si>
  <si>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</si>
  <si>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</si>
  <si>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</si>
  <si>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</si>
  <si>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</si>
  <si>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</si>
  <si>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</si>
  <si>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</si>
  <si>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</si>
  <si>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</si>
  <si>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</si>
  <si>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</si>
  <si>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</si>
  <si>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</si>
  <si>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</si>
  <si>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</si>
  <si>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</si>
  <si>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</si>
  <si>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</si>
  <si>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</si>
  <si>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</si>
  <si>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</si>
  <si>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</si>
  <si>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</si>
  <si>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</si>
  <si>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</si>
  <si>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</si>
  <si>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</si>
  <si>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</si>
  <si>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</si>
  <si>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</si>
  <si>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</si>
  <si>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</si>
  <si>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</si>
  <si>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</si>
  <si>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</si>
  <si>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</si>
  <si>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</si>
  <si>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</si>
  <si>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</si>
  <si>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</si>
  <si>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</si>
  <si>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</si>
  <si>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</si>
  <si>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</si>
  <si>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</si>
  <si>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</si>
  <si>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</si>
  <si>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</si>
  <si>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</si>
  <si>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</si>
  <si>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</si>
  <si>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</si>
  <si>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</si>
  <si>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</si>
  <si>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</si>
  <si>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</si>
  <si>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</si>
  <si>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</si>
  <si>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</si>
  <si>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</si>
  <si>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</si>
  <si>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</si>
  <si>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</si>
  <si>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</si>
  <si>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</si>
  <si>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</si>
  <si>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</si>
  <si>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</si>
  <si>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</si>
  <si>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</si>
  <si>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</si>
  <si>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</si>
  <si>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</si>
  <si>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</si>
  <si>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</si>
  <si>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</si>
  <si>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</si>
  <si>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</si>
  <si>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</si>
  <si>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</si>
  <si>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</si>
  <si>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</si>
  <si>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</si>
  <si>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</si>
  <si>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</si>
  <si>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</si>
  <si>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</si>
  <si>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</si>
  <si>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</si>
  <si>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</si>
  <si>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</si>
  <si>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</si>
  <si>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</si>
  <si>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</si>
  <si>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</si>
  <si>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</si>
  <si>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</si>
  <si>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</si>
  <si>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</si>
  <si>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</si>
  <si>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</si>
  <si>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</si>
  <si>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</si>
  <si>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</si>
  <si>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</si>
  <si>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</si>
  <si>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</si>
  <si>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</si>
  <si>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</si>
  <si>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</si>
  <si>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</si>
  <si>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</si>
  <si>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</si>
  <si>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</si>
  <si>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</si>
  <si>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</si>
  <si>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</si>
  <si>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</si>
  <si>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</si>
  <si>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</si>
  <si>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</si>
  <si>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</si>
  <si>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</si>
  <si>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</si>
  <si>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</si>
  <si>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</si>
  <si>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</si>
  <si>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</si>
  <si>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</si>
  <si>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</si>
  <si>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</si>
  <si>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</si>
  <si>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</si>
  <si>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</si>
  <si>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</si>
  <si>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</si>
  <si>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</si>
  <si>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</si>
  <si>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</si>
  <si>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</si>
  <si>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</si>
  <si>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</si>
  <si>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</si>
  <si>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</si>
  <si>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</si>
  <si>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</si>
  <si>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</si>
  <si>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</si>
  <si>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</si>
  <si>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</si>
  <si>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</si>
  <si>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</si>
  <si>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</si>
  <si>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</si>
  <si>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</si>
  <si>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</si>
  <si>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</si>
  <si>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</si>
  <si>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</si>
  <si>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</si>
  <si>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</si>
  <si>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</si>
  <si>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</si>
  <si>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</si>
  <si>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</si>
  <si>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</si>
  <si>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</si>
  <si>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</si>
  <si>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</si>
  <si>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</si>
  <si>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</si>
  <si>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</si>
  <si>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</si>
  <si>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</si>
  <si>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</si>
  <si>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</si>
  <si>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</si>
  <si>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</si>
  <si>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</si>
  <si>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</si>
  <si>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</si>
  <si>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</si>
  <si>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</si>
  <si>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</si>
  <si>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</si>
  <si>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</si>
  <si>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</si>
  <si>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</si>
  <si>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</si>
  <si>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</si>
  <si>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</si>
  <si>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</si>
  <si>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</si>
  <si>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</si>
  <si>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</si>
  <si>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</si>
  <si>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</si>
  <si>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</si>
  <si>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</si>
  <si>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</si>
  <si>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</si>
  <si>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</si>
  <si>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</si>
  <si>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</si>
  <si>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</si>
  <si>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</si>
  <si>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</si>
  <si>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</si>
  <si>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</si>
  <si>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</si>
  <si>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</si>
  <si>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</si>
  <si>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</si>
  <si>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</si>
  <si>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</si>
  <si>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</si>
  <si>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</si>
  <si>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</si>
  <si>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</si>
  <si>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</si>
  <si>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</si>
  <si>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</si>
  <si>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</si>
  <si>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</si>
  <si>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</si>
  <si>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</si>
  <si>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</si>
  <si>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</si>
  <si>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</si>
  <si>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</si>
  <si>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</si>
  <si>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</si>
  <si>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</si>
  <si>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</si>
  <si>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</si>
  <si>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</si>
  <si>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</si>
  <si>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</si>
  <si>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</si>
  <si>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</si>
  <si>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</si>
  <si>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</si>
  <si>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</si>
  <si>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</si>
  <si>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</si>
  <si>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</si>
  <si>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</si>
  <si>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</si>
  <si>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</si>
  <si>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</si>
  <si>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</si>
  <si>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</si>
  <si>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</si>
  <si>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</si>
  <si>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</si>
  <si>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</si>
  <si>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</si>
  <si>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</si>
  <si>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</si>
  <si>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</si>
  <si>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</si>
  <si>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</si>
  <si>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</si>
  <si>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</si>
  <si>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</si>
  <si>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</si>
  <si>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</si>
  <si>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</si>
  <si>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</si>
  <si>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</si>
  <si>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</si>
  <si>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</si>
  <si>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</si>
  <si>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</si>
  <si>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</si>
  <si>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</si>
  <si>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</si>
  <si>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</si>
  <si>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</si>
  <si>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</si>
  <si>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</si>
  <si>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</si>
  <si>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</si>
  <si>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</si>
  <si>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</si>
  <si>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</si>
  <si>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</si>
  <si>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</si>
  <si>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</si>
  <si>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</si>
  <si>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</si>
  <si>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</si>
  <si>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</si>
  <si>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</si>
  <si>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</si>
  <si>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</si>
  <si>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</si>
  <si>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</si>
  <si>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</si>
  <si>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</si>
  <si>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</si>
  <si>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</si>
  <si>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</si>
  <si>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</si>
  <si>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</si>
  <si>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</si>
  <si>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</si>
  <si>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</si>
  <si>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</si>
  <si>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</si>
  <si>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</si>
  <si>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</si>
  <si>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</si>
  <si>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</si>
  <si>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</si>
  <si>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</si>
  <si>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</si>
  <si>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</si>
  <si>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</si>
  <si>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</si>
  <si>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</si>
  <si>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</si>
  <si>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</si>
  <si>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</si>
  <si>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</si>
  <si>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</si>
  <si>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</si>
  <si>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</si>
  <si>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</si>
  <si>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</si>
  <si>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</si>
  <si>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</si>
  <si>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</si>
  <si>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</si>
  <si>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</si>
  <si>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</si>
  <si>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</si>
  <si>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</si>
  <si>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</si>
  <si>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</si>
  <si>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</si>
  <si>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</si>
  <si>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</si>
  <si>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</si>
  <si>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</si>
  <si>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</si>
  <si>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</si>
  <si>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</si>
  <si>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</si>
  <si>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</si>
  <si>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</si>
  <si>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</si>
  <si>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</si>
  <si>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</si>
  <si>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</si>
  <si>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</si>
  <si>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</si>
  <si>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</si>
  <si>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</si>
  <si>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</si>
  <si>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</si>
  <si>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</si>
  <si>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</si>
  <si>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</si>
  <si>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</si>
  <si>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</si>
  <si>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</si>
  <si>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</si>
  <si>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</si>
  <si>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</si>
  <si>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</si>
  <si>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</si>
  <si>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</si>
  <si>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</si>
  <si>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</si>
  <si>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</si>
  <si>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</si>
  <si>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</si>
  <si>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</si>
  <si>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</si>
  <si>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</si>
  <si>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</si>
  <si>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</si>
  <si>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</si>
  <si>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</si>
  <si>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</si>
  <si>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</si>
  <si>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</si>
  <si>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</si>
  <si>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</si>
  <si>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</si>
  <si>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</si>
  <si>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</si>
  <si>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</si>
  <si>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</si>
  <si>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</si>
  <si>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</si>
  <si>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</si>
  <si>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</si>
  <si>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</si>
  <si>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</si>
  <si>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</si>
  <si>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</si>
  <si>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</si>
  <si>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</si>
  <si>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</si>
  <si>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</si>
  <si>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</si>
  <si>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</si>
  <si>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</si>
  <si>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</si>
  <si>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</si>
  <si>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</si>
  <si>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</si>
  <si>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</si>
  <si>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</si>
  <si>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</si>
  <si>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</si>
  <si>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</si>
  <si>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</si>
  <si>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</si>
  <si>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</si>
  <si>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</si>
  <si>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</si>
  <si>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</si>
  <si>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</si>
  <si>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</si>
  <si>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</si>
  <si>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</si>
  <si>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</si>
  <si>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</si>
  <si>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</si>
  <si>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</si>
  <si>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</si>
  <si>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</si>
  <si>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</si>
  <si>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</si>
  <si>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</si>
  <si>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</si>
  <si>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</si>
  <si>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</si>
  <si>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</si>
  <si>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</si>
  <si>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</si>
  <si>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</si>
  <si>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</si>
  <si>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</si>
  <si>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</si>
  <si>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</si>
  <si>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</si>
  <si>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</si>
  <si>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</si>
  <si>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</si>
  <si>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</si>
  <si>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</si>
  <si>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</si>
  <si>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</si>
  <si>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</si>
  <si>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</si>
  <si>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</si>
  <si>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</si>
  <si>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</si>
  <si>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</si>
  <si>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</si>
  <si>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</si>
  <si>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</si>
  <si>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</si>
  <si>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</si>
  <si>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</si>
  <si>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</si>
  <si>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</si>
  <si>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</si>
  <si>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</si>
  <si>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</si>
  <si>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</si>
  <si>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</si>
  <si>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</si>
  <si>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</si>
  <si>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</si>
  <si>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</si>
  <si>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</si>
  <si>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</si>
  <si>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</si>
  <si>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</si>
  <si>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</si>
  <si>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</si>
  <si>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</si>
  <si>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</si>
  <si>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</si>
  <si>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</si>
  <si>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</si>
  <si>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</si>
  <si>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</si>
  <si>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</si>
  <si>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</si>
  <si>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</si>
  <si>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</si>
  <si>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</si>
  <si>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</si>
  <si>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</si>
  <si>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</si>
  <si>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</si>
  <si>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</si>
  <si>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</si>
  <si>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</si>
  <si>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</si>
  <si>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</si>
  <si>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</si>
  <si>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</si>
  <si>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</si>
  <si>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</si>
  <si>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</si>
  <si>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</si>
  <si>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</si>
  <si>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</si>
  <si>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</si>
  <si>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</si>
  <si>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</si>
  <si>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</si>
  <si>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</si>
  <si>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</si>
  <si>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</si>
  <si>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</si>
  <si>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</si>
  <si>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</si>
  <si>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</si>
  <si>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</si>
  <si>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</si>
  <si>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</si>
  <si>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</si>
  <si>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</si>
  <si>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</si>
  <si>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</si>
  <si>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</si>
  <si>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</si>
  <si>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</si>
  <si>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</si>
  <si>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</si>
  <si>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</si>
  <si>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</si>
  <si>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</si>
  <si>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</si>
  <si>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</si>
  <si>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</si>
  <si>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</si>
  <si>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</si>
  <si>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</si>
  <si>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</si>
  <si>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</si>
  <si>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</si>
  <si>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</si>
  <si>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</si>
  <si>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</si>
  <si>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</si>
  <si>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</si>
  <si>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</si>
  <si>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</si>
  <si>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</si>
  <si>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</si>
  <si>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</si>
  <si>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</si>
  <si>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</si>
  <si>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</si>
  <si>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</si>
  <si>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</si>
  <si>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</si>
  <si>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</si>
  <si>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</si>
  <si>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</si>
  <si>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</si>
  <si>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</si>
  <si>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</si>
  <si>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</si>
  <si>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</si>
  <si>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</si>
  <si>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</si>
  <si>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</si>
  <si>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</si>
  <si>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</si>
  <si>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</si>
  <si>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</si>
  <si>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</si>
  <si>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</si>
  <si>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</si>
  <si>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</si>
  <si>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</si>
  <si>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</si>
  <si>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</si>
  <si>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</si>
  <si>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</si>
  <si>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</si>
  <si>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</si>
  <si>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</si>
  <si>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</si>
  <si>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</si>
  <si>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</si>
  <si>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</si>
  <si>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</si>
  <si>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</si>
  <si>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</si>
  <si>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</si>
  <si>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</si>
  <si>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</si>
  <si>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</si>
  <si>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</si>
  <si>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</si>
  <si>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</si>
  <si>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</si>
  <si>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</si>
  <si>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</si>
  <si>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</si>
  <si>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</si>
  <si>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</si>
  <si>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</si>
  <si>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</si>
  <si>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</si>
  <si>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</si>
  <si>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</si>
  <si>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</si>
  <si>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</si>
  <si>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</si>
  <si>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</si>
  <si>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</si>
  <si>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</si>
  <si>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</si>
  <si>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</si>
  <si>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</si>
  <si>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</si>
  <si>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</si>
  <si>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</si>
  <si>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</si>
  <si>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</si>
  <si>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</si>
  <si>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</si>
  <si>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</si>
  <si>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</si>
  <si>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</si>
  <si>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</si>
  <si>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</si>
  <si>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</si>
  <si>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</si>
  <si>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</si>
  <si>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</si>
  <si>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</si>
  <si>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</si>
  <si>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</si>
  <si>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</si>
  <si>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</si>
  <si>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</si>
  <si>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</si>
  <si>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</si>
  <si>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</si>
  <si>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</si>
  <si>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</si>
  <si>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</si>
  <si>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</si>
  <si>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</si>
  <si>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</si>
  <si>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</si>
  <si>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</si>
  <si>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</si>
  <si>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</si>
  <si>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</si>
  <si>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</si>
  <si>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</si>
  <si>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</si>
  <si>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</si>
  <si>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</si>
  <si>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</si>
  <si>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</si>
  <si>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</si>
  <si>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</si>
  <si>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</si>
  <si>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</si>
  <si>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</si>
  <si>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</si>
  <si>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</si>
  <si>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</si>
  <si>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</si>
  <si>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</si>
  <si>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</si>
  <si>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</si>
  <si>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</si>
  <si>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</si>
  <si>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</si>
  <si>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</si>
  <si>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</si>
  <si>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</si>
  <si>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</si>
  <si>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</si>
  <si>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</si>
  <si>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</si>
  <si>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</si>
  <si>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</si>
  <si>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</si>
  <si>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</si>
  <si>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</si>
  <si>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</si>
  <si>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</si>
  <si>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</si>
  <si>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</si>
  <si>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</si>
  <si>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</si>
  <si>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</si>
  <si>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</si>
  <si>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</si>
  <si>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</si>
  <si>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</si>
  <si>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</si>
  <si>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</si>
  <si>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</si>
  <si>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</si>
  <si>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</si>
  <si>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</si>
  <si>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</si>
  <si>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</si>
  <si>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</si>
  <si>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</si>
  <si>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</si>
  <si>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</si>
  <si>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</si>
  <si>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</si>
  <si>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</si>
  <si>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</si>
  <si>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</si>
  <si>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</si>
  <si>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</si>
  <si>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</si>
  <si>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</si>
  <si>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</si>
  <si>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</si>
  <si>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</si>
  <si>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</si>
  <si>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</si>
  <si>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</si>
  <si>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</si>
  <si>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</si>
  <si>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</si>
  <si>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</si>
  <si>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</si>
  <si>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</si>
  <si>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</si>
  <si>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</si>
  <si>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</si>
  <si>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</si>
  <si>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</si>
  <si>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</si>
  <si>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</si>
  <si>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</si>
  <si>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</si>
  <si>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</si>
  <si>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</si>
  <si>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</si>
  <si>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</si>
  <si>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</si>
  <si>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</si>
  <si>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</si>
  <si>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</si>
  <si>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</si>
  <si>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</si>
  <si>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</si>
  <si>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</si>
  <si>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</si>
  <si>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</si>
  <si>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</si>
  <si>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</si>
  <si>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</si>
  <si>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</si>
  <si>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</si>
  <si>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</si>
  <si>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</si>
  <si>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</si>
  <si>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</si>
  <si>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</si>
  <si>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</si>
  <si>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</si>
  <si>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</si>
  <si>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</si>
  <si>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</si>
  <si>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</si>
  <si>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</si>
  <si>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</si>
  <si>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</si>
  <si>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</si>
  <si>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</si>
  <si>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</si>
  <si>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</si>
  <si>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</si>
  <si>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</si>
  <si>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</si>
  <si>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</si>
  <si>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</si>
  <si>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</si>
  <si>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</si>
  <si>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</si>
  <si>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</si>
  <si>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</si>
  <si>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</si>
  <si>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</si>
  <si>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</si>
  <si>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</si>
  <si>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</si>
  <si>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</si>
  <si>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</si>
  <si>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</si>
  <si>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</si>
  <si>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</si>
  <si>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</si>
  <si>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</si>
  <si>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</si>
  <si>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</si>
  <si>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</si>
  <si>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</si>
  <si>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</si>
  <si>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</si>
  <si>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</si>
  <si>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</si>
  <si>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</si>
  <si>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</si>
  <si>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</si>
  <si>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</si>
  <si>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</si>
  <si>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</si>
  <si>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</si>
  <si>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</si>
  <si>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</si>
  <si>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</si>
  <si>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</si>
  <si>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</si>
  <si>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</si>
  <si>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</si>
  <si>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</si>
  <si>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</si>
  <si>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</si>
  <si>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</si>
  <si>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</si>
  <si>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</si>
  <si>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</si>
  <si>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</si>
  <si>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</si>
  <si>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</si>
  <si>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</si>
  <si>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</si>
  <si>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</si>
  <si>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</si>
  <si>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</si>
  <si>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</si>
  <si>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</si>
  <si>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</si>
  <si>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</si>
  <si>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</si>
  <si>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</si>
  <si>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</si>
  <si>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</si>
  <si>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</si>
  <si>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</si>
  <si>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</si>
  <si>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</si>
  <si>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</si>
  <si>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</si>
  <si>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</si>
  <si>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</si>
  <si>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</si>
  <si>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</si>
  <si>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</si>
  <si>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</si>
  <si>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</si>
  <si>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</si>
  <si>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</si>
  <si>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</si>
  <si>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</si>
  <si>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</si>
  <si>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</si>
  <si>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</si>
  <si>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</si>
  <si>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</si>
  <si>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</si>
  <si>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</si>
  <si>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</si>
  <si>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</si>
  <si>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</si>
  <si>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</si>
  <si>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</si>
  <si>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</si>
  <si>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</si>
  <si>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</si>
  <si>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</si>
  <si>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</si>
  <si>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</si>
  <si>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</si>
  <si>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</si>
  <si>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</si>
  <si>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</si>
  <si>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</si>
  <si>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</si>
  <si>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</si>
  <si>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</si>
  <si>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</si>
  <si>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</si>
  <si>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</si>
  <si>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</si>
  <si>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</si>
  <si>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</si>
  <si>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</si>
  <si>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</si>
  <si>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</si>
  <si>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</si>
  <si>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</si>
  <si>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</si>
  <si>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</si>
  <si>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</si>
  <si>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</si>
  <si>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</si>
  <si>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</si>
  <si>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</si>
  <si>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</si>
  <si>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</si>
  <si>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</si>
  <si>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</si>
  <si>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</si>
  <si>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</si>
  <si>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</si>
  <si>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</si>
  <si>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</si>
  <si>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</si>
  <si>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</si>
  <si>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</si>
  <si>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</si>
  <si>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</si>
  <si>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</si>
  <si>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</si>
  <si>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</si>
  <si>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</si>
  <si>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</si>
  <si>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</si>
  <si>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</si>
  <si>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</si>
  <si>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</si>
  <si>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</si>
  <si>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</si>
  <si>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</si>
  <si>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</si>
  <si>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</si>
  <si>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</si>
  <si>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</si>
  <si>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</si>
  <si>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</si>
  <si>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</si>
  <si>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</si>
  <si>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</si>
  <si>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</si>
  <si>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</si>
  <si>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</si>
  <si>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</si>
  <si>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</si>
  <si>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</si>
  <si>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</si>
  <si>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</si>
  <si>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</si>
  <si>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</si>
  <si>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</si>
  <si>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</si>
  <si>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</si>
  <si>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</si>
  <si>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</si>
  <si>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</si>
  <si>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</si>
  <si>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</si>
  <si>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</si>
  <si>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</si>
  <si>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</si>
  <si>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</si>
  <si>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</si>
  <si>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</si>
  <si>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</si>
  <si>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</si>
  <si>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</si>
  <si>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</si>
  <si>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</si>
  <si>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</si>
  <si>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</si>
  <si>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</si>
  <si>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</si>
  <si>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</si>
  <si>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</si>
  <si>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</si>
  <si>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</si>
  <si>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</si>
  <si>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</si>
  <si>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</si>
  <si>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</si>
  <si>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</si>
  <si>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</si>
  <si>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</si>
  <si>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</si>
  <si>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</si>
  <si>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</si>
  <si>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</si>
  <si>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</si>
  <si>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</si>
  <si>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</si>
  <si>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</si>
  <si>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</si>
  <si>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</si>
  <si>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</si>
  <si>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</si>
  <si>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</si>
  <si>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</si>
  <si>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</si>
  <si>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</si>
  <si>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</si>
  <si>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</si>
  <si>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</si>
  <si>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</si>
  <si>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</si>
  <si>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</si>
  <si>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</si>
  <si>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</si>
  <si>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</si>
  <si>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</si>
  <si>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</si>
  <si>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</si>
  <si>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</si>
  <si>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</si>
  <si>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</si>
  <si>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</si>
  <si>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</si>
  <si>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</si>
  <si>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</si>
  <si>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</si>
  <si>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</si>
  <si>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</si>
  <si>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</si>
  <si>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</si>
  <si>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</si>
  <si>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</si>
  <si>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</si>
  <si>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</si>
  <si>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</si>
  <si>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</si>
  <si>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</si>
  <si>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</si>
  <si>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</si>
  <si>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</si>
  <si>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</si>
  <si>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</si>
  <si>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</si>
  <si>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</si>
  <si>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</si>
  <si>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</si>
  <si>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</si>
  <si>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</si>
  <si>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</si>
  <si>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</si>
  <si>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</si>
  <si>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</si>
  <si>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</si>
  <si>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</si>
  <si>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</si>
  <si>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</si>
  <si>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</si>
  <si>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</si>
  <si>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</si>
  <si>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</si>
  <si>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</si>
  <si>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</si>
  <si>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</si>
  <si>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</si>
  <si>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</si>
  <si>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</si>
  <si>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</si>
  <si>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</si>
  <si>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</si>
  <si>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</si>
  <si>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</si>
  <si>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</si>
  <si>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</si>
  <si>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</si>
  <si>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</si>
  <si>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</si>
  <si>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</si>
  <si>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</si>
  <si>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</si>
  <si>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</si>
  <si>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</si>
  <si>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</si>
  <si>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</si>
  <si>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</si>
  <si>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</si>
  <si>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</si>
  <si>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</si>
  <si>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</si>
  <si>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</si>
  <si>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</si>
  <si>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</si>
  <si>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</si>
  <si>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</si>
  <si>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</si>
  <si>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</si>
  <si>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</si>
  <si>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</si>
  <si>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</si>
  <si>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</si>
  <si>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</si>
  <si>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</si>
  <si>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</si>
  <si>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</si>
  <si>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</si>
  <si>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</si>
  <si>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</si>
  <si>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</si>
  <si>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</si>
  <si>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</si>
  <si>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</si>
  <si>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</si>
  <si>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</si>
  <si>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</si>
  <si>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</si>
  <si>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</si>
  <si>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</si>
  <si>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</si>
  <si>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</si>
  <si>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</si>
  <si>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</si>
  <si>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</si>
  <si>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</si>
  <si>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</si>
  <si>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</si>
  <si>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</si>
  <si>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</si>
  <si>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</si>
  <si>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</si>
  <si>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</si>
  <si>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</si>
  <si>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</si>
  <si>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</si>
  <si>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</si>
  <si>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</si>
  <si>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</si>
  <si>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</si>
  <si>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</si>
  <si>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</si>
  <si>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</si>
  <si>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</si>
  <si>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</si>
  <si>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</si>
  <si>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</si>
  <si>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</si>
  <si>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</si>
  <si>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</si>
  <si>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</si>
  <si>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</si>
  <si>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</si>
  <si>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</si>
  <si>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</si>
  <si>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</si>
  <si>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</si>
  <si>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</si>
  <si>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</si>
  <si>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</si>
  <si>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</si>
  <si>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</si>
  <si>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</si>
  <si>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</si>
  <si>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</si>
  <si>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</si>
  <si>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</si>
  <si>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</si>
  <si>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</si>
  <si>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</si>
  <si>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</si>
  <si>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</si>
  <si>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</si>
  <si>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</si>
  <si>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</si>
  <si>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</si>
  <si>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</si>
  <si>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</si>
  <si>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</si>
  <si>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</si>
  <si>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</si>
  <si>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</si>
  <si>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</si>
  <si>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</si>
  <si>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</si>
  <si>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</si>
  <si>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</si>
  <si>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</si>
  <si>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</si>
  <si>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</si>
  <si>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</si>
  <si>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</si>
  <si>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</si>
  <si>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</si>
  <si>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</si>
  <si>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</si>
  <si>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</si>
  <si>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</si>
  <si>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</si>
  <si>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</si>
  <si>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</si>
  <si>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</si>
  <si>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</si>
  <si>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</si>
  <si>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</si>
  <si>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</si>
  <si>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</si>
  <si>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</si>
  <si>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</si>
  <si>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</si>
  <si>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</si>
  <si>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</si>
  <si>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</si>
  <si>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</si>
  <si>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</si>
  <si>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</si>
  <si>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</si>
  <si>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</si>
  <si>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</si>
  <si>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</si>
  <si>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</si>
  <si>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</si>
  <si>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</si>
  <si>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</si>
  <si>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</si>
  <si>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</si>
  <si>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</si>
  <si>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</si>
  <si>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</si>
  <si>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</si>
  <si>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</si>
  <si>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</si>
  <si>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</si>
  <si>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</si>
  <si>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</si>
  <si>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</si>
  <si>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</si>
  <si>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</si>
  <si>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</si>
  <si>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</si>
  <si>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</si>
  <si>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</si>
  <si>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</si>
  <si>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</si>
  <si>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</si>
  <si>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</si>
  <si>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</si>
  <si>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</si>
  <si>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</si>
  <si>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</si>
  <si>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</si>
  <si>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</si>
  <si>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</si>
  <si>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</si>
  <si>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</si>
  <si>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</si>
  <si>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</si>
  <si>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</si>
  <si>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</si>
  <si>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</si>
  <si>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</si>
  <si>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</si>
  <si>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</si>
  <si>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</si>
  <si>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</si>
  <si>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</si>
  <si>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</si>
  <si>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</si>
  <si>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</si>
  <si>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</si>
  <si>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</si>
  <si>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</si>
  <si>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</si>
  <si>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</si>
  <si>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</si>
  <si>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</si>
  <si>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</si>
  <si>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</si>
  <si>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</si>
  <si>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</si>
  <si>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</si>
  <si>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</si>
  <si>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</si>
  <si>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</si>
  <si>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</si>
  <si>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</si>
  <si>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</si>
  <si>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</si>
  <si>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</si>
  <si>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</si>
  <si>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</si>
  <si>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</si>
  <si>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</si>
  <si>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</si>
  <si>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</si>
  <si>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</si>
  <si>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</si>
  <si>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</si>
  <si>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</si>
  <si>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</si>
  <si>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</si>
  <si>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</si>
  <si>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</si>
  <si>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</si>
  <si>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</si>
  <si>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</si>
  <si>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</si>
  <si>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</si>
  <si>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</si>
  <si>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</si>
  <si>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</si>
  <si>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</si>
  <si>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</si>
  <si>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</si>
  <si>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</si>
  <si>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</si>
  <si>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</si>
  <si>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</si>
  <si>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</si>
  <si>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</si>
  <si>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</si>
  <si>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</si>
  <si>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</si>
  <si>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</si>
  <si>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</si>
  <si>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</si>
  <si>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</si>
  <si>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</si>
  <si>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</si>
  <si>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</si>
  <si>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</si>
  <si>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</si>
  <si>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</si>
  <si>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</si>
  <si>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</si>
  <si>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</si>
  <si>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</si>
  <si>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</si>
  <si>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</si>
  <si>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</si>
  <si>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</si>
  <si>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</si>
  <si>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</si>
  <si>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</si>
  <si>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</si>
  <si>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</si>
  <si>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</si>
  <si>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</si>
  <si>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</si>
  <si>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</si>
  <si>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</si>
  <si>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</si>
  <si>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</si>
  <si>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</si>
  <si>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</si>
  <si>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</si>
  <si>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</si>
  <si>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</si>
  <si>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</si>
  <si>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</si>
  <si>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</si>
  <si>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</si>
  <si>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</si>
  <si>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</si>
  <si>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</si>
  <si>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</si>
  <si>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</si>
  <si>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</si>
  <si>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</si>
  <si>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</si>
  <si>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</si>
  <si>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</si>
  <si>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</si>
  <si>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</si>
  <si>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</si>
  <si>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</si>
  <si>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</si>
  <si>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</si>
  <si>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</si>
  <si>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</si>
  <si>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</si>
  <si>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</si>
  <si>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</si>
  <si>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</si>
  <si>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</si>
  <si>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</si>
  <si>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</si>
  <si>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</si>
  <si>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</si>
  <si>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</si>
  <si>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</si>
  <si>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</si>
  <si>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</si>
  <si>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</si>
  <si>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</si>
  <si>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</si>
  <si>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</si>
  <si>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</si>
  <si>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</si>
  <si>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</si>
  <si>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</si>
  <si>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</si>
  <si>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</si>
  <si>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</si>
  <si>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</si>
  <si>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</si>
  <si>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</si>
  <si>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</si>
  <si>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</si>
  <si>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</si>
  <si>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</si>
  <si>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</si>
  <si>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</si>
  <si>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</si>
  <si>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</si>
  <si>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</si>
  <si>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</si>
  <si>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</si>
  <si>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</si>
  <si>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</si>
  <si>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</si>
  <si>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</si>
  <si>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</si>
  <si>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</si>
  <si>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</si>
  <si>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</si>
  <si>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</si>
  <si>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</si>
  <si>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</si>
  <si>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</si>
  <si>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</si>
  <si>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</si>
  <si>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</si>
  <si>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</si>
  <si>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</si>
  <si>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</si>
  <si>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</si>
  <si>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</si>
  <si>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</si>
  <si>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</si>
  <si>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</si>
  <si>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</si>
  <si>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</si>
  <si>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</si>
  <si>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</si>
  <si>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</si>
  <si>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</si>
  <si>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</si>
  <si>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</si>
  <si>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</si>
  <si>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</si>
  <si>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</si>
  <si>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</si>
  <si>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</si>
  <si>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</si>
  <si>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</si>
  <si>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</si>
  <si>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</si>
  <si>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</si>
  <si>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</si>
  <si>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</si>
  <si>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</si>
  <si>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</si>
  <si>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</si>
  <si>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</si>
  <si>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</si>
  <si>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</si>
  <si>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</si>
  <si>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</si>
  <si>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</si>
  <si>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</si>
  <si>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</si>
  <si>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</si>
  <si>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</si>
  <si>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</si>
  <si>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</si>
  <si>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</si>
  <si>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</si>
  <si>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</si>
  <si>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</si>
  <si>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</si>
  <si>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</si>
  <si>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</si>
  <si>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</si>
  <si>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</si>
  <si>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</si>
  <si>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</si>
  <si>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</si>
  <si>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</si>
  <si>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</si>
  <si>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</si>
  <si>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</si>
  <si>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</si>
  <si>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</si>
  <si>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</si>
  <si>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</si>
  <si>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</si>
  <si>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</si>
  <si>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</si>
  <si>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</si>
  <si>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</si>
  <si>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</si>
  <si>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</si>
  <si>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</si>
  <si>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</si>
  <si>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</si>
  <si>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</si>
  <si>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</si>
  <si>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</si>
  <si>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</si>
  <si>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</si>
  <si>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</si>
  <si>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</si>
  <si>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</si>
  <si>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</si>
  <si>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</si>
  <si>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</si>
  <si>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</si>
  <si>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</si>
  <si>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</si>
  <si>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</si>
  <si>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</si>
  <si>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</si>
  <si>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</si>
  <si>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</si>
  <si>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</si>
  <si>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</si>
  <si>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</si>
  <si>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</si>
  <si>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</si>
  <si>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</si>
  <si>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</si>
  <si>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</si>
  <si>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</si>
  <si>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</si>
  <si>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</si>
  <si>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</si>
  <si>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</si>
  <si>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</si>
  <si>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</si>
  <si>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</si>
  <si>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</si>
  <si>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</si>
  <si>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</si>
  <si>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</si>
  <si>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</si>
  <si>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</si>
  <si>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</si>
  <si>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</si>
  <si>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</si>
  <si>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</si>
  <si>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</si>
  <si>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</si>
  <si>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</si>
  <si>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</si>
  <si>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</si>
  <si>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</si>
  <si>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</si>
  <si>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</si>
  <si>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</si>
  <si>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</si>
  <si>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</si>
  <si>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</si>
  <si>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</si>
  <si>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</si>
  <si>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</si>
  <si>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</si>
  <si>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</si>
  <si>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</si>
  <si>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</si>
  <si>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</si>
  <si>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</si>
  <si>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</si>
  <si>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</si>
  <si>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</si>
  <si>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</si>
  <si>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</si>
  <si>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</si>
  <si>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</si>
  <si>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</si>
  <si>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</si>
  <si>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</si>
  <si>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</si>
  <si>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</si>
  <si>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</si>
  <si>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</si>
  <si>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</si>
  <si>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</si>
  <si>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</si>
  <si>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</si>
  <si>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</si>
  <si>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</si>
  <si>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</si>
  <si>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</si>
  <si>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</si>
  <si>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</si>
  <si>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</si>
  <si>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</si>
  <si>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</si>
  <si>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</si>
  <si>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</si>
  <si>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</si>
  <si>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</si>
  <si>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</si>
  <si>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</si>
  <si>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</si>
  <si>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</si>
  <si>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</si>
  <si>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</si>
  <si>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</si>
  <si>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</si>
  <si>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</si>
  <si>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</si>
  <si>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</si>
  <si>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</si>
  <si>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</si>
  <si>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</si>
  <si>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</si>
  <si>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</si>
  <si>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</si>
  <si>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</si>
  <si>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</si>
  <si>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</si>
  <si>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</si>
  <si>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</si>
  <si>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</si>
  <si>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</si>
  <si>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</si>
  <si>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</si>
  <si>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</si>
  <si>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</si>
  <si>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</si>
  <si>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</si>
  <si>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</si>
  <si>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</si>
  <si>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</si>
  <si>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</si>
  <si>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</si>
  <si>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</si>
  <si>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</si>
  <si>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</si>
  <si>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</si>
  <si>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</si>
  <si>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</si>
  <si>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</si>
  <si>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</si>
  <si>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</si>
  <si>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</si>
  <si>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</si>
  <si>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</si>
  <si>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</si>
  <si>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</si>
  <si>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</si>
  <si>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</si>
  <si>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</si>
  <si>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</si>
  <si>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</si>
  <si>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</si>
  <si>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</si>
  <si>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</si>
  <si>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</si>
  <si>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</si>
  <si>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</si>
  <si>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</si>
  <si>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</si>
  <si>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</si>
  <si>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</si>
  <si>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</si>
  <si>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</si>
  <si>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</si>
  <si>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</si>
  <si>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</si>
  <si>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</si>
  <si>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</si>
  <si>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</si>
  <si>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</si>
  <si>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</si>
  <si>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</si>
  <si>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</si>
  <si>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</si>
  <si>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</si>
  <si>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</si>
  <si>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</si>
  <si>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</si>
  <si>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</si>
  <si>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</si>
  <si>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</si>
  <si>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</si>
  <si>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</si>
  <si>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</si>
  <si>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</si>
  <si>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</si>
  <si>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</si>
  <si>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</si>
  <si>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</si>
  <si>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</si>
  <si>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</si>
  <si>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</si>
  <si>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</si>
  <si>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</si>
  <si>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</si>
  <si>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</si>
  <si>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</si>
  <si>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</si>
  <si>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</si>
  <si>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</si>
  <si>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</si>
  <si>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</si>
  <si>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</si>
  <si>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</si>
  <si>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</si>
  <si>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</si>
  <si>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</si>
  <si>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</si>
  <si>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</si>
  <si>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</si>
  <si>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</si>
  <si>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</si>
  <si>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</si>
  <si>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</si>
  <si>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</si>
  <si>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</si>
  <si>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</si>
  <si>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</si>
  <si>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</si>
  <si>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</si>
  <si>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</si>
  <si>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</si>
  <si>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</si>
  <si>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</si>
  <si>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</si>
  <si>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</si>
  <si>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</si>
  <si>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</si>
  <si>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</si>
  <si>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</si>
  <si>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</si>
  <si>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</si>
  <si>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</si>
  <si>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</si>
  <si>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</si>
  <si>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</si>
  <si>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</si>
  <si>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</si>
  <si>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</si>
  <si>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</si>
  <si>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</si>
  <si>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</si>
  <si>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</si>
  <si>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</si>
  <si>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</si>
  <si>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</si>
  <si>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</si>
  <si>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</si>
  <si>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</si>
  <si>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</si>
  <si>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</si>
  <si>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</si>
  <si>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</si>
  <si>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</si>
  <si>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</si>
  <si>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</si>
  <si>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</si>
  <si>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</si>
  <si>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</si>
  <si>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</si>
  <si>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</si>
  <si>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</si>
  <si>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</si>
  <si>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</si>
  <si>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</si>
  <si>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</si>
  <si>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</si>
  <si>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</si>
  <si>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</si>
  <si>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</si>
  <si>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</si>
  <si>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</si>
  <si>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</si>
  <si>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</si>
  <si>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</si>
  <si>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</si>
  <si>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</si>
  <si>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</si>
  <si>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</si>
  <si>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</si>
  <si>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</si>
  <si>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</si>
  <si>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</si>
  <si>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</si>
  <si>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</si>
  <si>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</si>
  <si>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</si>
  <si>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</si>
  <si>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</si>
  <si>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</si>
  <si>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</si>
  <si>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</si>
  <si>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</si>
  <si>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</si>
  <si>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</si>
  <si>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</si>
  <si>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</si>
  <si>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</si>
  <si>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</si>
  <si>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</si>
  <si>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</si>
  <si>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</si>
  <si>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</si>
  <si>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</si>
  <si>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</si>
  <si>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</si>
  <si>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</si>
  <si>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</si>
  <si>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</si>
  <si>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</si>
  <si>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</si>
  <si>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</si>
  <si>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</si>
  <si>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</si>
  <si>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</si>
  <si>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</si>
  <si>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</si>
  <si>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</si>
  <si>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</si>
  <si>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</si>
  <si>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</si>
  <si>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</si>
  <si>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</si>
  <si>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</si>
  <si>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</si>
  <si>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</si>
  <si>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</si>
  <si>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</si>
  <si>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</si>
  <si>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</si>
  <si>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</si>
  <si>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</si>
  <si>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</si>
  <si>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</si>
  <si>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</si>
  <si>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</si>
  <si>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</si>
  <si>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</si>
  <si>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</si>
  <si>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</si>
  <si>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</si>
  <si>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</si>
  <si>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</si>
  <si>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</si>
  <si>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</si>
  <si>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</si>
  <si>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</si>
  <si>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</si>
  <si>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</si>
  <si>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</si>
  <si>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</si>
  <si>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</si>
  <si>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</si>
  <si>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</si>
  <si>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</si>
  <si>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</si>
  <si>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</si>
  <si>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</si>
  <si>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</si>
  <si>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</si>
  <si>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</si>
  <si>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</si>
  <si>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</si>
  <si>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</si>
  <si>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</si>
  <si>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</si>
  <si>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</si>
  <si>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</si>
  <si>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</si>
  <si>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</si>
  <si>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</si>
  <si>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</si>
  <si>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</si>
  <si>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</si>
  <si>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</si>
  <si>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</si>
  <si>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</si>
  <si>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</si>
  <si>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</si>
  <si>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</si>
  <si>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</si>
  <si>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</si>
  <si>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</si>
  <si>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</si>
  <si>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</si>
  <si>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</si>
  <si>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</si>
  <si>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</si>
  <si>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</si>
  <si>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</si>
  <si>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</si>
  <si>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</si>
  <si>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</si>
  <si>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</si>
  <si>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</si>
  <si>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</si>
  <si>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</si>
  <si>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</si>
  <si>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</si>
  <si>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</si>
  <si>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</si>
  <si>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</si>
  <si>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</si>
  <si>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</si>
  <si>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</si>
  <si>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</si>
  <si>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</si>
  <si>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</si>
  <si>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</si>
  <si>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</si>
  <si>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</si>
  <si>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</si>
  <si>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</si>
  <si>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</si>
  <si>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</si>
  <si>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</si>
  <si>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</si>
  <si>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</si>
  <si>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</si>
  <si>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</si>
  <si>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</si>
  <si>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</si>
  <si>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</si>
  <si>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</si>
  <si>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</si>
  <si>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</si>
  <si>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</si>
  <si>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</si>
  <si>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</si>
  <si>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</si>
  <si>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</si>
  <si>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</si>
  <si>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</si>
  <si>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</si>
  <si>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</si>
  <si>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</si>
  <si>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</si>
  <si>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</si>
  <si>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</si>
  <si>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</si>
  <si>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</si>
  <si>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</si>
  <si>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</si>
  <si>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</si>
  <si>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</si>
  <si>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</si>
  <si>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</si>
  <si>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</si>
  <si>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</si>
  <si>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</si>
  <si>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</si>
  <si>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</si>
  <si>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</si>
  <si>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</si>
  <si>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</si>
  <si>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</si>
  <si>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</si>
  <si>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</si>
  <si>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</si>
  <si>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</si>
  <si>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</si>
  <si>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</si>
  <si>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</si>
  <si>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</si>
  <si>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</si>
  <si>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</si>
  <si>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</si>
  <si>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</si>
  <si>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</si>
  <si>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</si>
  <si>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</si>
  <si>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</si>
  <si>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</si>
  <si>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</si>
  <si>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</si>
  <si>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</si>
  <si>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</si>
  <si>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</si>
  <si>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</si>
  <si>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</si>
  <si>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</si>
  <si>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</si>
  <si>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</si>
  <si>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</si>
  <si>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</si>
  <si>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</si>
  <si>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</si>
  <si>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</si>
  <si>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</si>
  <si>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</si>
  <si>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</si>
  <si>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</si>
  <si>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</si>
  <si>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</si>
  <si>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</si>
  <si>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</si>
  <si>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</si>
  <si>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</si>
  <si>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</si>
  <si>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</si>
  <si>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</si>
  <si>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</si>
  <si>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</si>
  <si>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</si>
  <si>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</si>
  <si>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</si>
  <si>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</si>
  <si>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</si>
  <si>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</si>
  <si>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</si>
  <si>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</si>
  <si>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</si>
  <si>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</si>
  <si>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</si>
  <si>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</si>
  <si>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</si>
  <si>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</si>
  <si>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</si>
  <si>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</si>
  <si>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</si>
  <si>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</si>
  <si>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</si>
  <si>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</si>
  <si>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</si>
  <si>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</si>
  <si>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</si>
  <si>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</si>
  <si>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</si>
  <si>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</si>
  <si>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</si>
  <si>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</si>
  <si>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</si>
  <si>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</si>
  <si>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</si>
  <si>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</si>
  <si>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</si>
  <si>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</si>
  <si>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</si>
  <si>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</si>
  <si>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</si>
  <si>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</si>
  <si>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</si>
  <si>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</si>
  <si>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</si>
  <si>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</si>
  <si>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</si>
  <si>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</si>
  <si>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</si>
  <si>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</si>
  <si>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</si>
  <si>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</si>
  <si>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</si>
  <si>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</si>
  <si>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</si>
  <si>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</si>
  <si>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</si>
  <si>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</si>
  <si>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</si>
  <si>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</si>
  <si>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</si>
  <si>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</si>
  <si>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</si>
  <si>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</si>
  <si>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</si>
  <si>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</si>
  <si>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</si>
  <si>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</si>
  <si>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</si>
  <si>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</si>
  <si>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</si>
  <si>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</si>
  <si>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</si>
  <si>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</si>
  <si>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</si>
  <si>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</si>
  <si>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</si>
  <si>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</si>
  <si>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</si>
  <si>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</si>
  <si>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</si>
  <si>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</si>
  <si>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</si>
  <si>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</si>
  <si>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</si>
  <si>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</si>
  <si>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</si>
  <si>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</si>
  <si>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</si>
  <si>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</si>
  <si>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</si>
  <si>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</si>
  <si>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</si>
  <si>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</si>
  <si>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</si>
  <si>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</si>
  <si>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</si>
  <si>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</si>
  <si>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</si>
  <si>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</si>
  <si>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</si>
  <si>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</si>
  <si>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</si>
  <si>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</si>
  <si>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</si>
  <si>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</si>
  <si>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</si>
  <si>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</si>
  <si>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</si>
  <si>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</si>
  <si>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</si>
  <si>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</si>
  <si>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</si>
  <si>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</si>
  <si>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</si>
  <si>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</si>
  <si>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</si>
  <si>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</si>
  <si>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</si>
  <si>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</si>
  <si>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</si>
  <si>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</si>
  <si>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</si>
  <si>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</si>
  <si>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</si>
  <si>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</si>
  <si>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</si>
  <si>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</si>
  <si>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</si>
  <si>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</si>
  <si>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</si>
  <si>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</si>
  <si>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</si>
  <si>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</si>
  <si>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</si>
  <si>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</si>
  <si>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</si>
  <si>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</si>
  <si>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</si>
  <si>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</si>
  <si>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</si>
  <si>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</si>
  <si>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</si>
  <si>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</si>
  <si>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</si>
  <si>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</si>
  <si>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</si>
  <si>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</si>
  <si>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</si>
  <si>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</si>
  <si>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</si>
  <si>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</si>
  <si>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</si>
  <si>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</si>
  <si>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</si>
  <si>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</si>
  <si>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</si>
  <si>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</si>
  <si>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</si>
  <si>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</si>
  <si>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</si>
  <si>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</si>
  <si>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</si>
  <si>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</si>
  <si>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</si>
  <si>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</si>
  <si>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</si>
  <si>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</si>
  <si>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</si>
  <si>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</si>
  <si>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</si>
  <si>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</si>
  <si>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</si>
  <si>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</si>
  <si>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</si>
  <si>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</si>
  <si>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</si>
  <si>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</si>
  <si>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</si>
  <si>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</si>
  <si>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</si>
  <si>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</si>
  <si>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</si>
  <si>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</si>
  <si>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</si>
  <si>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</si>
  <si>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</si>
  <si>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</si>
  <si>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</si>
  <si>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</si>
  <si>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</si>
  <si>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</si>
  <si>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</si>
  <si>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</si>
  <si>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</si>
  <si>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</si>
  <si>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</si>
  <si>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</si>
  <si>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</si>
  <si>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</si>
  <si>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</si>
  <si>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</si>
  <si>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</si>
  <si>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</si>
  <si>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</si>
  <si>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</si>
  <si>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</si>
  <si>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</si>
  <si>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</si>
  <si>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</si>
  <si>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</si>
  <si>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</si>
  <si>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</si>
  <si>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</si>
  <si>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</si>
  <si>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</si>
  <si>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</si>
  <si>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</si>
  <si>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</si>
  <si>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</si>
  <si>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</si>
  <si>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</si>
  <si>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</si>
  <si>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</si>
  <si>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</si>
  <si>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</si>
  <si>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</si>
  <si>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</si>
  <si>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</si>
  <si>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</si>
  <si>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</si>
  <si>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</si>
  <si>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</si>
  <si>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</si>
  <si>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</si>
  <si>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</si>
  <si>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</si>
  <si>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</si>
  <si>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</si>
  <si>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</si>
  <si>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</si>
  <si>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</si>
  <si>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</si>
  <si>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</si>
  <si>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</si>
  <si>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</si>
  <si>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</si>
  <si>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</si>
  <si>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</si>
  <si>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</si>
  <si>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</si>
  <si>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</si>
  <si>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</si>
  <si>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</si>
  <si>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</si>
  <si>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</si>
  <si>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</si>
  <si>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</si>
  <si>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</si>
  <si>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</si>
  <si>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</si>
  <si>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</si>
  <si>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</si>
  <si>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</si>
  <si>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</si>
  <si>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</si>
  <si>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</si>
  <si>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</si>
  <si>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</si>
  <si>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</si>
  <si>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</si>
  <si>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</si>
  <si>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</si>
  <si>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</si>
  <si>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</si>
  <si>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</si>
  <si>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</si>
  <si>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</si>
  <si>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</si>
  <si>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</si>
  <si>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</si>
  <si>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</si>
  <si>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</si>
  <si>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</si>
  <si>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</si>
  <si>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</si>
  <si>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</si>
  <si>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</si>
  <si>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</si>
  <si>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</si>
  <si>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</si>
  <si>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</si>
  <si>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</si>
  <si>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</si>
  <si>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</si>
  <si>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</si>
  <si>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</si>
  <si>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</si>
  <si>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</si>
  <si>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</si>
  <si>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</si>
  <si>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</si>
  <si>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</si>
  <si>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</si>
  <si>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</si>
  <si>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</si>
  <si>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</si>
  <si>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</si>
  <si>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</si>
  <si>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</si>
  <si>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</si>
  <si>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</si>
  <si>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</si>
  <si>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</si>
  <si>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</si>
  <si>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</si>
  <si>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</si>
  <si>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</si>
  <si>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</si>
  <si>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</si>
  <si>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</si>
  <si>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</si>
  <si>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</si>
  <si>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</si>
  <si>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</si>
  <si>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</si>
  <si>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</si>
  <si>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</si>
  <si>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</si>
  <si>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</si>
  <si>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</si>
  <si>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</si>
  <si>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</si>
  <si>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</si>
  <si>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</si>
  <si>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</si>
  <si>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</si>
  <si>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</si>
  <si>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</si>
  <si>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</si>
  <si>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</si>
  <si>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</si>
  <si>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</si>
  <si>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</si>
  <si>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</si>
  <si>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</si>
  <si>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</si>
  <si>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</si>
  <si>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</si>
  <si>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</si>
  <si>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</si>
  <si>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</si>
  <si>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</si>
  <si>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</si>
  <si>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</si>
  <si>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</si>
  <si>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</si>
  <si>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</si>
  <si>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</si>
  <si>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</si>
  <si>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</si>
  <si>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</si>
  <si>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</si>
  <si>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</si>
  <si>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</si>
  <si>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</si>
  <si>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</si>
  <si>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</si>
  <si>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</si>
  <si>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</si>
  <si>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</si>
  <si>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</si>
  <si>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</si>
  <si>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</si>
  <si>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</si>
  <si>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</si>
  <si>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</si>
  <si>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</si>
  <si>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</si>
  <si>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</si>
  <si>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</si>
  <si>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</si>
  <si>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</si>
  <si>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</si>
  <si>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</si>
  <si>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</si>
  <si>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</si>
  <si>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</si>
  <si>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</si>
  <si>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</si>
  <si>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</si>
  <si>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</si>
  <si>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</si>
  <si>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</si>
  <si>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</si>
  <si>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</si>
  <si>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</si>
  <si>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</si>
  <si>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</si>
  <si>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</si>
  <si>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</si>
  <si>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</si>
  <si>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</si>
  <si>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</si>
  <si>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</si>
  <si>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</si>
  <si>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</si>
  <si>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</si>
  <si>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</si>
  <si>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</si>
  <si>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</si>
  <si>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</si>
  <si>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</si>
  <si>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</si>
  <si>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</si>
  <si>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</si>
  <si>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</si>
  <si>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</si>
  <si>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</si>
  <si>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</si>
  <si>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</si>
  <si>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</si>
  <si>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</si>
  <si>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</si>
  <si>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</si>
  <si>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</si>
  <si>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</si>
  <si>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</si>
  <si>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</si>
  <si>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</si>
  <si>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</si>
  <si>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</si>
  <si>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</si>
  <si>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</si>
  <si>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</si>
  <si>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</si>
  <si>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</si>
  <si>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</si>
  <si>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</si>
  <si>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</si>
  <si>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</si>
  <si>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</si>
  <si>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</si>
  <si>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</si>
  <si>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</si>
  <si>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</si>
  <si>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</si>
  <si>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</si>
  <si>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</si>
  <si>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</si>
  <si>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</si>
  <si>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</si>
  <si>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</si>
  <si>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</si>
  <si>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</si>
  <si>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</si>
  <si>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</si>
  <si>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</si>
  <si>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</si>
  <si>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</si>
  <si>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</si>
  <si>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</si>
  <si>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</si>
  <si>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</si>
  <si>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</si>
  <si>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</si>
  <si>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</si>
  <si>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</si>
  <si>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</si>
  <si>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</si>
  <si>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</si>
  <si>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</si>
  <si>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</si>
  <si>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</si>
  <si>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</si>
  <si>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</si>
  <si>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</si>
  <si>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</si>
  <si>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</si>
  <si>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</si>
  <si>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</si>
  <si>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</si>
  <si>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</si>
  <si>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</si>
  <si>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</si>
  <si>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</si>
  <si>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</si>
  <si>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</si>
  <si>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</si>
  <si>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</si>
  <si>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</si>
  <si>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</si>
  <si>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</si>
  <si>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</si>
  <si>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</si>
  <si>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</si>
  <si>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</si>
  <si>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</si>
  <si>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</si>
  <si>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</si>
  <si>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</si>
  <si>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</si>
  <si>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</si>
  <si>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</si>
  <si>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</si>
  <si>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</si>
  <si>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</si>
  <si>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</si>
  <si>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</si>
  <si>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</si>
  <si>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</si>
  <si>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</si>
  <si>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</si>
  <si>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</si>
  <si>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</si>
  <si>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</si>
  <si>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</si>
  <si>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</si>
  <si>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</si>
  <si>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</si>
  <si>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</si>
  <si>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</si>
  <si>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</si>
  <si>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</si>
  <si>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</si>
  <si>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</si>
  <si>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</si>
  <si>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</si>
  <si>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</si>
  <si>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</si>
  <si>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</si>
  <si>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</si>
  <si>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</si>
  <si>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</si>
  <si>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</si>
  <si>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</si>
  <si>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</si>
  <si>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</si>
  <si>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</si>
  <si>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</si>
  <si>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</si>
  <si>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</si>
  <si>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</si>
  <si>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</si>
  <si>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</si>
  <si>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</si>
  <si>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</si>
  <si>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</si>
  <si>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</si>
  <si>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</si>
  <si>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</si>
  <si>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</si>
  <si>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</si>
  <si>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</si>
  <si>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</si>
  <si>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</si>
  <si>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</si>
  <si>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</si>
  <si>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</si>
  <si>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</si>
  <si>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</si>
  <si>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</si>
  <si>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</si>
  <si>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</si>
  <si>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</si>
  <si>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</si>
  <si>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</si>
  <si>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</si>
  <si>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</si>
  <si>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</si>
  <si>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</si>
  <si>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</si>
  <si>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</si>
  <si>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</si>
  <si>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</si>
  <si>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</si>
  <si>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</si>
  <si>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</si>
  <si>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</si>
  <si>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</si>
  <si>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</si>
  <si>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</si>
  <si>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</si>
  <si>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</si>
  <si>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</si>
  <si>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</si>
  <si>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</si>
  <si>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</si>
  <si>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</si>
  <si>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</si>
  <si>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</si>
  <si>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</si>
  <si>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</si>
  <si>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</si>
  <si>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</si>
  <si>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</si>
  <si>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</si>
  <si>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</si>
  <si>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</si>
  <si>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</si>
  <si>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</si>
  <si>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</si>
  <si>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</si>
  <si>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</si>
  <si>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</si>
  <si>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</si>
  <si>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</si>
  <si>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</si>
  <si>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</si>
  <si>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</si>
  <si>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</si>
  <si>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</si>
  <si>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</si>
  <si>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</si>
  <si>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</si>
  <si>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</si>
  <si>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</si>
  <si>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</si>
  <si>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</si>
  <si>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</si>
  <si>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</si>
  <si>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</si>
  <si>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</si>
  <si>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</si>
  <si>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</si>
  <si>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</si>
  <si>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</si>
  <si>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</si>
  <si>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</si>
  <si>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</si>
  <si>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</si>
  <si>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</si>
  <si>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</si>
  <si>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</si>
  <si>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</si>
  <si>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</si>
  <si>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</si>
  <si>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</si>
  <si>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</si>
  <si>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</si>
  <si>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</si>
  <si>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</si>
  <si>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</si>
  <si>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</si>
  <si>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</si>
  <si>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</si>
  <si>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</si>
  <si>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</si>
  <si>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</si>
  <si>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</si>
  <si>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</si>
  <si>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</si>
  <si>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</si>
  <si>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</si>
  <si>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</si>
  <si>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</si>
  <si>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</si>
  <si>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</si>
  <si>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</si>
  <si>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</si>
  <si>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</si>
  <si>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</si>
  <si>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</si>
  <si>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</si>
  <si>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</si>
  <si>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</si>
  <si>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</si>
  <si>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</si>
  <si>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</si>
  <si>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</si>
  <si>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</si>
  <si>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</si>
  <si>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</si>
  <si>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</si>
  <si>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</si>
  <si>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</si>
  <si>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</si>
  <si>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</si>
  <si>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</si>
  <si>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</si>
  <si>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</si>
  <si>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</si>
  <si>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</si>
  <si>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</si>
  <si>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</si>
  <si>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</si>
  <si>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</si>
  <si>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</si>
  <si>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</si>
  <si>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</si>
  <si>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</si>
  <si>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</si>
  <si>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</si>
  <si>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</si>
  <si>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</si>
  <si>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</si>
  <si>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</si>
  <si>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</si>
  <si>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</si>
  <si>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</si>
  <si>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</si>
  <si>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</si>
  <si>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</si>
  <si>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</si>
  <si>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</si>
  <si>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</si>
  <si>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</si>
  <si>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</si>
  <si>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</si>
  <si>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</si>
  <si>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</si>
  <si>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</si>
  <si>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</si>
  <si>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</si>
  <si>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</si>
  <si>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</si>
  <si>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</si>
  <si>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</si>
  <si>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</si>
  <si>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</si>
  <si>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</si>
  <si>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</si>
  <si>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</si>
  <si>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</si>
  <si>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</si>
  <si>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</si>
  <si>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</si>
  <si>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</si>
  <si>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</si>
  <si>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</si>
  <si>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</si>
  <si>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</si>
  <si>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</si>
  <si>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</si>
  <si>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</si>
  <si>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</si>
  <si>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</si>
  <si>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</si>
  <si>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</si>
  <si>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</si>
  <si>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</si>
  <si>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</si>
  <si>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</si>
  <si>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</si>
  <si>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</si>
  <si>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</si>
  <si>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</si>
  <si>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</si>
  <si>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</si>
  <si>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</si>
  <si>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</si>
  <si>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</si>
  <si>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</si>
  <si>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</si>
  <si>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</si>
  <si>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</si>
  <si>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</si>
  <si>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</si>
  <si>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</si>
  <si>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</si>
  <si>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</si>
  <si>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</si>
  <si>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</si>
  <si>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</si>
  <si>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</si>
  <si>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</si>
  <si>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</si>
  <si>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</si>
  <si>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</si>
  <si>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</si>
  <si>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</si>
  <si>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</si>
  <si>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</si>
  <si>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</si>
  <si>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</si>
  <si>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</si>
  <si>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</si>
  <si>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</si>
  <si>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</si>
  <si>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</si>
  <si>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</si>
  <si>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</si>
  <si>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</si>
  <si>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</si>
  <si>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</si>
  <si>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</si>
  <si>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</si>
  <si>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</si>
  <si>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</si>
  <si>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</si>
  <si>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</si>
  <si>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</si>
  <si>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</si>
  <si>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</si>
  <si>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</si>
  <si>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</si>
  <si>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</si>
  <si>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</si>
  <si>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</si>
  <si>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</si>
  <si>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</si>
  <si>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</si>
  <si>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</si>
  <si>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</si>
  <si>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</si>
  <si>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</si>
  <si>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</si>
  <si>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</si>
  <si>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</si>
  <si>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</si>
  <si>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</si>
  <si>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</si>
  <si>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</si>
  <si>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</si>
  <si>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</si>
  <si>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</si>
  <si>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</si>
  <si>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</si>
  <si>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</si>
  <si>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</si>
  <si>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</si>
  <si>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</si>
  <si>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</si>
  <si>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</si>
  <si>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</si>
  <si>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</si>
  <si>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</si>
  <si>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</si>
  <si>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</si>
  <si>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</si>
  <si>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</si>
  <si>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</si>
  <si>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</si>
  <si>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</si>
  <si>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</si>
  <si>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</si>
  <si>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</si>
  <si>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</si>
  <si>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</si>
  <si>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</si>
  <si>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</si>
  <si>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</si>
  <si>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</si>
  <si>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</si>
  <si>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</si>
  <si>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</si>
  <si>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</si>
  <si>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</si>
  <si>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</si>
  <si>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</si>
  <si>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</si>
  <si>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</si>
  <si>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</si>
  <si>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</si>
  <si>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</si>
  <si>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</si>
  <si>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</si>
  <si>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</si>
  <si>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</si>
  <si>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</si>
  <si>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</si>
  <si>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</si>
  <si>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</si>
  <si>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</si>
  <si>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</si>
  <si>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</si>
  <si>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</si>
  <si>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</si>
  <si>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</si>
  <si>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</si>
  <si>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</si>
  <si>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</si>
  <si>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</si>
  <si>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</si>
  <si>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</si>
  <si>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</si>
  <si>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</si>
  <si>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</si>
  <si>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</si>
  <si>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</si>
  <si>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</si>
  <si>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</si>
  <si>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</si>
  <si>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</si>
  <si>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</si>
  <si>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</si>
  <si>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</si>
  <si>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</si>
  <si>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</si>
  <si>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</si>
  <si>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</si>
  <si>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</si>
  <si>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</si>
  <si>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</si>
  <si>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</si>
  <si>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</si>
  <si>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</si>
  <si>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</si>
  <si>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</si>
  <si>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</si>
  <si>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</si>
  <si>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</si>
  <si>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</si>
  <si>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</si>
  <si>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</si>
  <si>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</si>
  <si>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</si>
  <si>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</si>
  <si>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</si>
  <si>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</si>
  <si>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</si>
  <si>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</si>
  <si>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</si>
  <si>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</si>
  <si>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</si>
  <si>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</si>
  <si>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</si>
  <si>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</si>
  <si>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</si>
  <si>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</si>
  <si>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</si>
  <si>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</si>
  <si>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</si>
  <si>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</si>
  <si>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</si>
  <si>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</si>
  <si>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</si>
  <si>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</si>
  <si>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</si>
  <si>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</si>
  <si>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</si>
  <si>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</si>
  <si>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</si>
  <si>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</si>
  <si>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</si>
  <si>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</si>
  <si>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</si>
  <si>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</si>
  <si>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</si>
  <si>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</si>
  <si>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</si>
  <si>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</si>
  <si>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</si>
  <si>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</si>
  <si>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</si>
  <si>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</si>
  <si>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</si>
  <si>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</si>
  <si>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</si>
  <si>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</si>
  <si>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</si>
  <si>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</si>
  <si>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</si>
  <si>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</si>
  <si>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</si>
  <si>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</si>
  <si>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</si>
  <si>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</si>
  <si>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</si>
  <si>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</si>
  <si>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</si>
  <si>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</si>
  <si>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</si>
  <si>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</si>
  <si>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</si>
  <si>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</si>
  <si>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</si>
  <si>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</si>
  <si>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</si>
  <si>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</si>
  <si>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</si>
  <si>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</si>
  <si>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</si>
  <si>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</si>
  <si>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</si>
  <si>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</si>
  <si>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</si>
  <si>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</si>
  <si>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</si>
  <si>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</si>
  <si>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</si>
  <si>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</si>
  <si>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</si>
  <si>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</si>
  <si>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</si>
  <si>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</si>
  <si>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</si>
  <si>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</si>
  <si>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</si>
  <si>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</si>
  <si>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</si>
  <si>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</si>
  <si>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</si>
  <si>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</si>
  <si>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</si>
  <si>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</si>
  <si>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</si>
  <si>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</si>
  <si>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</si>
  <si>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</si>
  <si>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</si>
  <si>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</si>
  <si>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</si>
  <si>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</si>
  <si>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</si>
  <si>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</si>
  <si>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</si>
  <si>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</si>
  <si>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</si>
  <si>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</si>
  <si>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</si>
  <si>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</si>
  <si>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</si>
  <si>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</si>
  <si>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</si>
  <si>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</si>
  <si>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</si>
  <si>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</si>
  <si>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</si>
  <si>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</si>
  <si>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</si>
  <si>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</si>
  <si>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</si>
  <si>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</si>
  <si>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</si>
  <si>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</si>
  <si>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</si>
  <si>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</si>
  <si>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</si>
  <si>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</si>
  <si>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</si>
  <si>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</si>
  <si>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</si>
  <si>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</si>
  <si>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</si>
  <si>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</si>
  <si>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</si>
  <si>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</si>
  <si>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</si>
  <si>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</si>
  <si>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</si>
  <si>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</si>
  <si>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</si>
  <si>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</si>
  <si>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</si>
  <si>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</si>
  <si>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</si>
  <si>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</si>
  <si>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</si>
  <si>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</si>
  <si>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</si>
  <si>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</si>
  <si>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</si>
  <si>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</si>
  <si>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</si>
  <si>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</si>
  <si>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</si>
  <si>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</si>
  <si>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</si>
  <si>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</si>
  <si>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</si>
  <si>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</si>
  <si>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</si>
  <si>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</si>
  <si>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</si>
  <si>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</si>
  <si>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</si>
  <si>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</si>
  <si>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</si>
  <si>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</si>
  <si>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</si>
  <si>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</si>
  <si>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</si>
  <si>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</si>
  <si>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</si>
  <si>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</si>
  <si>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</si>
  <si>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</si>
  <si>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</si>
  <si>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</si>
  <si>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</si>
  <si>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</si>
  <si>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</si>
  <si>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</si>
  <si>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</si>
  <si>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</si>
  <si>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</si>
  <si>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</si>
  <si>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</si>
  <si>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</si>
  <si>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</si>
  <si>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</si>
  <si>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</si>
  <si>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</si>
  <si>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</si>
  <si>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</si>
  <si>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</si>
  <si>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</si>
  <si>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</si>
  <si>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</si>
  <si>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</si>
  <si>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</si>
  <si>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</si>
  <si>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</si>
  <si>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</si>
  <si>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</si>
  <si>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</si>
  <si>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</si>
  <si>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</si>
  <si>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</si>
  <si>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</si>
  <si>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</si>
  <si>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</si>
  <si>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</si>
  <si>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</si>
  <si>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</si>
  <si>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</si>
  <si>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</si>
  <si>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</si>
  <si>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</si>
  <si>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</si>
  <si>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</si>
  <si>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</si>
  <si>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</si>
  <si>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</si>
  <si>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</si>
  <si>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</si>
  <si>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</si>
  <si>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</si>
  <si>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</si>
  <si>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</si>
  <si>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</si>
  <si>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</si>
  <si>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</si>
  <si>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</si>
  <si>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</si>
  <si>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</si>
  <si>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</si>
  <si>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</si>
  <si>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</si>
  <si>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</si>
  <si>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</si>
  <si>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</si>
  <si>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</si>
  <si>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</si>
  <si>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</si>
  <si>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</si>
  <si>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</si>
  <si>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</si>
  <si>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</si>
  <si>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</si>
  <si>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</si>
  <si>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</si>
  <si>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</si>
  <si>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</si>
  <si>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</si>
  <si>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</si>
  <si>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</si>
  <si>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</si>
  <si>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</si>
  <si>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</si>
  <si>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</si>
  <si>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</si>
  <si>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</si>
  <si>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</si>
  <si>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</si>
  <si>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</si>
  <si>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</si>
  <si>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</si>
  <si>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</si>
  <si>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</si>
  <si>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</si>
  <si>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</si>
  <si>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</si>
  <si>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</si>
  <si>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</si>
  <si>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</si>
  <si>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</si>
  <si>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</si>
  <si>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</si>
  <si>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</si>
  <si>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</si>
  <si>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</si>
  <si>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</si>
  <si>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</si>
  <si>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</si>
  <si>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</si>
  <si>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</si>
  <si>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</si>
  <si>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</si>
  <si>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</si>
  <si>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</si>
  <si>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</si>
  <si>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</si>
  <si>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</si>
  <si>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</si>
  <si>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</si>
  <si>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</si>
  <si>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</si>
  <si>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</si>
  <si>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</si>
  <si>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</si>
  <si>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</si>
  <si>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</si>
  <si>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</si>
  <si>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</si>
  <si>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</si>
  <si>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</si>
  <si>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</si>
  <si>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</si>
  <si>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</si>
  <si>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</si>
  <si>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</si>
  <si>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</si>
  <si>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</si>
  <si>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</si>
  <si>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</si>
  <si>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</si>
  <si>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</si>
  <si>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</si>
  <si>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</si>
  <si>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</si>
  <si>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</si>
  <si>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</si>
  <si>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</si>
  <si>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</si>
  <si>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</si>
  <si>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</si>
  <si>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</si>
  <si>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</si>
  <si>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</si>
  <si>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</si>
  <si>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</si>
  <si>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</si>
  <si>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</si>
  <si>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</si>
  <si>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</si>
  <si>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</si>
  <si>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</si>
  <si>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</si>
  <si>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</si>
  <si>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</si>
  <si>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</si>
  <si>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</si>
  <si>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</si>
  <si>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</si>
  <si>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</si>
  <si>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</si>
  <si>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</si>
  <si>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</si>
  <si>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</si>
  <si>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</si>
  <si>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</si>
  <si>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</si>
  <si>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</si>
  <si>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</si>
  <si>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</si>
  <si>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</si>
  <si>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</si>
  <si>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</si>
  <si>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</si>
  <si>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</si>
  <si>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</si>
  <si>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</si>
  <si>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</si>
  <si>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</si>
  <si>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</si>
  <si>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</si>
  <si>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</si>
  <si>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</si>
  <si>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</si>
  <si>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</si>
  <si>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</si>
  <si>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</si>
  <si>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</si>
  <si>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</si>
  <si>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</si>
  <si>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</si>
  <si>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</si>
  <si>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</si>
  <si>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</si>
  <si>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</si>
  <si>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</si>
  <si>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</si>
  <si>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</si>
  <si>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</si>
  <si>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</si>
  <si>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</si>
  <si>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</si>
  <si>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</si>
  <si>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</si>
  <si>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</si>
  <si>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</si>
  <si>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</si>
  <si>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</si>
  <si>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</si>
  <si>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</si>
  <si>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</si>
  <si>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</si>
  <si>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</si>
  <si>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</si>
  <si>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</si>
  <si>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</si>
  <si>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</si>
  <si>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</si>
  <si>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</si>
  <si>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</si>
  <si>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</si>
  <si>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</si>
  <si>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</si>
  <si>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</si>
  <si>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</si>
  <si>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</si>
  <si>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</si>
  <si>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</si>
  <si>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</si>
  <si>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</si>
  <si>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</si>
  <si>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</si>
  <si>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</si>
  <si>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</si>
  <si>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</si>
  <si>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</si>
  <si>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</si>
  <si>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</si>
  <si>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</si>
  <si>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</si>
  <si>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</si>
  <si>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</si>
  <si>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</si>
  <si>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</si>
  <si>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</si>
  <si>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</si>
  <si>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</si>
  <si>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</si>
  <si>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</si>
  <si>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</si>
  <si>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</si>
  <si>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</si>
  <si>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</si>
  <si>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</si>
  <si>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</si>
  <si>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</si>
  <si>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</si>
  <si>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</si>
  <si>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</si>
  <si>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</si>
  <si>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</si>
  <si>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</si>
  <si>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</si>
  <si>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</si>
  <si>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</si>
  <si>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</si>
  <si>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</si>
  <si>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</si>
  <si>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</si>
  <si>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</si>
  <si>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</si>
  <si>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</si>
  <si>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</si>
  <si>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</si>
  <si>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</si>
  <si>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</si>
  <si>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</si>
  <si>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</si>
  <si>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</si>
  <si>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</si>
  <si>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</si>
  <si>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</si>
  <si>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</si>
  <si>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</si>
  <si>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</si>
  <si>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</si>
  <si>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</si>
  <si>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</si>
  <si>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</si>
  <si>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</si>
  <si>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</si>
  <si>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</si>
  <si>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</si>
  <si>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</si>
  <si>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</si>
  <si>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</si>
  <si>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</si>
  <si>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</si>
  <si>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</si>
  <si>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</si>
  <si>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</si>
  <si>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</si>
  <si>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</si>
  <si>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</si>
  <si>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</si>
  <si>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</si>
  <si>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</si>
  <si>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</si>
  <si>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</si>
  <si>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</si>
  <si>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</si>
  <si>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</si>
  <si>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</si>
  <si>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</si>
  <si>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</si>
  <si>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</si>
  <si>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</si>
  <si>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</si>
  <si>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</si>
  <si>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</si>
  <si>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</si>
  <si>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</si>
  <si>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</si>
  <si>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</si>
  <si>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</si>
  <si>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</si>
  <si>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</si>
  <si>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</si>
  <si>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</si>
  <si>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</si>
  <si>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</si>
  <si>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</si>
  <si>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</si>
  <si>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</si>
  <si>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</si>
  <si>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</si>
  <si>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</si>
  <si>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</si>
  <si>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</si>
  <si>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</si>
  <si>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</si>
  <si>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</si>
  <si>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</si>
  <si>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</si>
  <si>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</si>
  <si>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</si>
  <si>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</si>
  <si>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</si>
  <si>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</si>
  <si>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</si>
  <si>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</si>
  <si>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</si>
  <si>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</si>
  <si>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</si>
  <si>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</si>
  <si>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</si>
  <si>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</si>
  <si>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</si>
  <si>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</si>
  <si>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</si>
  <si>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</si>
  <si>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</si>
  <si>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</si>
  <si>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</si>
  <si>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</si>
  <si>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</si>
  <si>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</si>
  <si>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</si>
  <si>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</si>
  <si>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</si>
  <si>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</si>
  <si>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</si>
  <si>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</si>
  <si>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</si>
  <si>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</si>
  <si>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</si>
  <si>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</si>
  <si>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</si>
  <si>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</si>
  <si>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</si>
  <si>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</si>
  <si>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</si>
  <si>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</si>
  <si>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</si>
  <si>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</si>
  <si>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</si>
  <si>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</si>
  <si>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</si>
  <si>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</si>
  <si>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</si>
  <si>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</si>
  <si>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</si>
  <si>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</si>
  <si>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</si>
  <si>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</si>
  <si>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</si>
  <si>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</si>
  <si>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</si>
  <si>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</si>
  <si>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</si>
  <si>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</si>
  <si>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</si>
  <si>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</si>
  <si>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</si>
  <si>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</si>
  <si>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</si>
  <si>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</si>
  <si>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</si>
  <si>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</si>
  <si>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</si>
  <si>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</si>
  <si>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</si>
  <si>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</si>
  <si>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</si>
  <si>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</si>
  <si>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</si>
  <si>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</si>
  <si>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</si>
  <si>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</si>
  <si>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</si>
  <si>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</si>
  <si>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</si>
  <si>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</si>
  <si>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</si>
  <si>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</si>
  <si>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</si>
  <si>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</si>
  <si>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food trucks</t>
  </si>
  <si>
    <t>restaurants</t>
  </si>
  <si>
    <t>small batch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</si>
  <si>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</si>
  <si>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</si>
  <si>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</si>
  <si>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</si>
  <si>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</si>
  <si>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</si>
  <si>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</si>
  <si>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</si>
  <si>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</si>
  <si>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</si>
  <si>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</si>
  <si>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</si>
  <si>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</si>
  <si>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</si>
  <si>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</si>
  <si>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</si>
  <si>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</si>
  <si>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</si>
  <si>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</si>
  <si>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</si>
  <si>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</si>
  <si>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</si>
  <si>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</si>
  <si>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</si>
  <si>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</si>
  <si>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</si>
  <si>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</si>
  <si>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</si>
  <si>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</si>
  <si>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</si>
  <si>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</si>
  <si>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</si>
  <si>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</si>
  <si>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</si>
  <si>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&lt;1000</t>
  </si>
  <si>
    <t>Successful</t>
  </si>
  <si>
    <t>Failed</t>
  </si>
  <si>
    <t>Mean Backers</t>
  </si>
  <si>
    <t>Median Backers</t>
  </si>
  <si>
    <t>Min Backers</t>
  </si>
  <si>
    <t>Max Backers</t>
  </si>
  <si>
    <t>Variance Backers</t>
  </si>
  <si>
    <t>St. Dev. Backers</t>
  </si>
  <si>
    <t>Success/Failure Ratio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</si>
  <si>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</si>
  <si>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</si>
  <si>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</si>
  <si>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</si>
  <si>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</si>
  <si>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</si>
  <si>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</si>
  <si>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</si>
  <si>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</si>
  <si>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</si>
  <si>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</si>
  <si>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</si>
  <si>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</si>
  <si>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</si>
  <si>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</si>
  <si>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</si>
  <si>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</si>
  <si>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</si>
  <si>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</si>
  <si>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</si>
  <si>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</si>
  <si>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</si>
  <si>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</si>
  <si>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</si>
  <si>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</si>
  <si>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</si>
  <si>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</si>
  <si>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</si>
  <si>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</si>
  <si>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</si>
  <si>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</si>
  <si>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</si>
  <si>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</si>
  <si>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</si>
  <si>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</si>
  <si>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</si>
  <si>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</si>
  <si>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</si>
  <si>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Month</t>
  </si>
  <si>
    <t>Total</t>
  </si>
  <si>
    <t>*Note: This table was developed to help draw additional conclusions for Analytical Question 1.</t>
  </si>
  <si>
    <t>Statistic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</si>
</sst>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&amp;quot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/>
    <xf numFmtId="9" fontId="1" fillId="0" borderId="0" xfId="0" applyNumberFormat="1" applyFont="1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  <xf numFmtId="2" fontId="0" fillId="0" borderId="5" xfId="0" applyNumberFormat="1" applyBorder="1"/>
    <xf numFmtId="0" fontId="0" fillId="0" borderId="5" xfId="0" applyBorder="1"/>
    <xf numFmtId="2" fontId="0" fillId="0" borderId="6" xfId="0" applyNumberFormat="1" applyBorder="1"/>
    <xf numFmtId="2" fontId="0" fillId="0" borderId="2" xfId="0" applyNumberFormat="1" applyBorder="1"/>
    <xf numFmtId="2" fontId="0" fillId="0" borderId="3" xfId="0" applyNumberFormat="1" applyBorder="1"/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numFmt numFmtId="2" formatCode="0.00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[Excel_Case_Assignment_CJM.xlsx]PivotTable_Bar_Cat!PivotTable1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PivotTable_Bar_Cat!$B$3:$B$4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PivotTable_Bar_Cat!$A$5:$A$14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PivotTable_Bar_Cat!$B$5:$B$14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2-4D63-AB4F-A018F2C40863}"/>
            </c:ext>
          </c:extLst>
        </c:ser>
        <c:ser>
          <c:idx val="1"/>
          <c:order val="1"/>
          <c:tx>
            <c:strRef>
              <c:f>PivotTable_Bar_Cat!$C$3:$C$4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PivotTable_Bar_Cat!$A$5:$A$14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PivotTable_Bar_Cat!$C$5:$C$14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2-4D63-AB4F-A018F2C40863}"/>
            </c:ext>
          </c:extLst>
        </c:ser>
        <c:ser>
          <c:idx val="2"/>
          <c:order val="2"/>
          <c:tx>
            <c:strRef>
              <c:f>PivotTable_Bar_Cat!$D$3:$D$4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PivotTable_Bar_Cat!$A$5:$A$14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PivotTable_Bar_Cat!$D$5:$D$14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2-4D63-AB4F-A018F2C40863}"/>
            </c:ext>
          </c:extLst>
        </c:ser>
        <c:ser>
          <c:idx val="3"/>
          <c:order val="3"/>
          <c:tx>
            <c:strRef>
              <c:f>PivotTable_Bar_Cat!$E$3:$E$4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PivotTable_Bar_Cat!$A$5:$A$14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PivotTable_Bar_Cat!$E$5:$E$14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52-4D63-AB4F-A018F2C40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735512"/>
        <c:axId val="406765464"/>
      </c:barChart>
      <c:catAx>
        <c:axId val="408735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65464"/>
        <c:crosses val="autoZero"/>
        <c:auto val="1"/>
        <c:lblAlgn val="ctr"/>
        <c:lblOffset val="100"/>
        <c:noMultiLvlLbl val="0"/>
      </c:catAx>
      <c:valAx>
        <c:axId val="40676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[Excel_Case_Assignment_CJM.xlsx]PivotTable_Bar_SubCat!PivotTable2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PivotTable_Bar_SubCat!$B$4:$B$5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PivotTable_Bar_SubCat!$A$6:$A$47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PivotTable_Bar_SubCat!$B$6:$B$47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C-4693-8EEC-D49226BF765C}"/>
            </c:ext>
          </c:extLst>
        </c:ser>
        <c:ser>
          <c:idx val="1"/>
          <c:order val="1"/>
          <c:tx>
            <c:strRef>
              <c:f>PivotTable_Bar_SubCat!$C$4:$C$5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PivotTable_Bar_SubCat!$A$6:$A$47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PivotTable_Bar_SubCat!$C$6:$C$47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1C-4693-8EEC-D49226BF765C}"/>
            </c:ext>
          </c:extLst>
        </c:ser>
        <c:ser>
          <c:idx val="2"/>
          <c:order val="2"/>
          <c:tx>
            <c:strRef>
              <c:f>PivotTable_Bar_SubCat!$D$4:$D$5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PivotTable_Bar_SubCat!$A$6:$A$47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PivotTable_Bar_SubCat!$D$6:$D$47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1C-4693-8EEC-D49226BF765C}"/>
            </c:ext>
          </c:extLst>
        </c:ser>
        <c:ser>
          <c:idx val="3"/>
          <c:order val="3"/>
          <c:tx>
            <c:strRef>
              <c:f>PivotTable_Bar_SubCat!$E$4:$E$5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PivotTable_Bar_SubCat!$A$6:$A$47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PivotTable_Bar_SubCat!$E$6:$E$47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1C-4693-8EEC-D49226BF7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6524488"/>
        <c:axId val="346525144"/>
      </c:barChart>
      <c:catAx>
        <c:axId val="346524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25144"/>
        <c:crosses val="autoZero"/>
        <c:auto val="1"/>
        <c:lblAlgn val="ctr"/>
        <c:lblOffset val="100"/>
        <c:noMultiLvlLbl val="0"/>
      </c:catAx>
      <c:valAx>
        <c:axId val="34652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2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[Excel_Case_Assignment_CJM.xlsx]PivotTable_Line_Count!PivotTable3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PivotTable_Line_Count!$B$4:$B$5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PivotTable_Line_Count!$A$6:$A$18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PivotTable_Line_Count!$B$6:$B$18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3-4C5F-B520-64A61098C829}"/>
            </c:ext>
          </c:extLst>
        </c:ser>
        <c:ser>
          <c:idx val="1"/>
          <c:order val="1"/>
          <c:tx>
            <c:strRef>
              <c:f>PivotTable_Line_Count!$C$4:$C$5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PivotTable_Line_Count!$A$6:$A$18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PivotTable_Line_Count!$C$6:$C$18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56-43F9-B487-4E5F2EBD04F0}"/>
            </c:ext>
          </c:extLst>
        </c:ser>
        <c:ser>
          <c:idx val="2"/>
          <c:order val="2"/>
          <c:tx>
            <c:strRef>
              <c:f>PivotTable_Line_Count!$D$4:$D$5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PivotTable_Line_Count!$A$6:$A$18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PivotTable_Line_Count!$D$6:$D$18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56-43F9-B487-4E5F2EBD0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256496"/>
        <c:axId val="584257480"/>
      </c:lineChart>
      <c:catAx>
        <c:axId val="58425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57480"/>
        <c:crosses val="autoZero"/>
        <c:auto val="1"/>
        <c:lblAlgn val="ctr"/>
        <c:lblOffset val="100"/>
        <c:noMultiLvlLbl val="0"/>
      </c:catAx>
      <c:valAx>
        <c:axId val="58425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Bonus_Chart!$F$1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Bonus_Chart!$A$2:$A$13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Bonus_Chart!$F$2:$F$13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1-47BF-AA9B-A0770E1CE6C9}"/>
            </c:ext>
          </c:extLst>
        </c:ser>
        <c:ser>
          <c:idx val="1"/>
          <c:order val="1"/>
          <c:tx>
            <c:strRef>
              <c:f>Bonus_Chart!$G$1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Bonus_Chart!$A$2:$A$13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Bonus_Chart!$G$2:$G$13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1-47BF-AA9B-A0770E1CE6C9}"/>
            </c:ext>
          </c:extLst>
        </c:ser>
        <c:ser>
          <c:idx val="2"/>
          <c:order val="2"/>
          <c:tx>
            <c:strRef>
              <c:f>Bonus_Chart!$H$1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Bonus_Chart!$A$2:$A$13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Bonus_Chart!$H$2:$H$13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1-47BF-AA9B-A0770E1CE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065024"/>
        <c:axId val="418065680"/>
      </c:lineChart>
      <c:catAx>
        <c:axId val="41806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Contribution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65680"/>
        <c:crosses val="autoZero"/>
        <c:auto val="1"/>
        <c:lblAlgn val="ctr"/>
        <c:lblOffset val="100"/>
        <c:noMultiLvlLbl val="0"/>
      </c:catAx>
      <c:valAx>
        <c:axId val="4180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State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6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175260</xdr:rowOff>
    </xdr:from>
    <xdr:to>
      <xdr:col>16</xdr:col>
      <xdr:colOff>388620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7029A-03D9-4749-8E61-7E43F2B0F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114301</xdr:rowOff>
    </xdr:from>
    <xdr:to>
      <xdr:col>20</xdr:col>
      <xdr:colOff>472440</xdr:colOff>
      <xdr:row>34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7CC68-403D-4CE9-AF6F-DE418F883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243846</xdr:colOff>
      <xdr:row>18</xdr:row>
      <xdr:rowOff>169545</xdr:rowOff>
    </xdr:from>
    <xdr:to>
      <xdr:col>8</xdr:col>
      <xdr:colOff>1447800</xdr:colOff>
      <xdr:row>42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A2953-36BE-4D33-834C-9ECD64B6A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630555</xdr:colOff>
      <xdr:row>14</xdr:row>
      <xdr:rowOff>11430</xdr:rowOff>
    </xdr:from>
    <xdr:to>
      <xdr:col>7</xdr:col>
      <xdr:colOff>933450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6CE6C-18C6-4D1B-B04E-ADA27A4AE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920.696614699074" createdVersion="6" refreshedVersion="6" minRefreshableVersion="3" recordCount="4114" xr:uid="{7FE70600-32DF-438A-A680-880FFF814E81}">
  <cacheSource type="worksheet">
    <worksheetSource ref="A1:R4115" sheet="Origin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920.72726550926" createdVersion="6" refreshedVersion="6" minRefreshableVersion="3" recordCount="4114" xr:uid="{7CB9C95F-2984-45B0-BA66-68238FD069B9}">
  <cacheSource type="worksheet">
    <worksheetSource ref="A1:T4115" sheet="Origin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0A806-1669-4080-8717-218690D12C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DE2EB-0C8A-4ADD-839E-D90958B754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F9296-B056-47DD-9374-A83426DEF90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82849D-B8BF-402D-AAD7-6F73F545F723}" name="Table1" displayName="Table1" ref="H5:J18" totalsRowShown="0">
  <autoFilter ref="H5:J18" xr:uid="{6E251733-43D8-42BD-9213-D4416AB29CA5}"/>
  <tableColumns count="3">
    <tableColumn id="1" xr3:uid="{5B3CF21B-D0B6-4BD0-B815-087F4B001D51}" name="Month" dataDxfId="14"/>
    <tableColumn id="2" xr3:uid="{7A9C2587-7990-40E7-A383-665461221654}" name="Percentage Successful" dataDxfId="13">
      <calculatedColumnFormula>$B6/$E6</calculatedColumnFormula>
    </tableColumn>
    <tableColumn id="3" xr3:uid="{AD9724DB-1424-4488-B7E2-D92B21BA19FD}" name="Success/Failure Ratio" dataDxfId="12">
      <calculatedColumnFormula>$B6/$C6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E1" sqref="E1"/>
    </sheetView>
  </sheetViews>
  <sheetFormatPr defaultRowHeight="14.4"/>
  <cols>
    <col min="2" max="2" width="38.44140625" style="3" customWidth="1"/>
    <col min="3" max="3" width="40.33203125" style="3" customWidth="1"/>
    <col min="4" max="4" width="10.5546875" bestFit="1" customWidth="1"/>
    <col min="5" max="5" width="13.44140625" bestFit="1" customWidth="1"/>
    <col min="6" max="6" width="11.109375" bestFit="1" customWidth="1"/>
    <col min="7" max="7" width="13.21875" bestFit="1" customWidth="1"/>
    <col min="8" max="9" width="14" bestFit="1" customWidth="1"/>
    <col min="10" max="10" width="17.21875" bestFit="1" customWidth="1"/>
    <col min="11" max="11" width="15.21875" bestFit="1" customWidth="1"/>
    <col min="12" max="12" width="19" bestFit="1" customWidth="1"/>
    <col min="13" max="13" width="14.109375" bestFit="1" customWidth="1"/>
    <col min="14" max="14" width="30.5546875" bestFit="1" customWidth="1"/>
    <col min="15" max="15" width="20.109375" style="6" bestFit="1" customWidth="1"/>
    <col min="16" max="16" width="23.88671875" style="9" bestFit="1" customWidth="1"/>
    <col min="17" max="17" width="14.44140625" bestFit="1" customWidth="1"/>
    <col min="18" max="18" width="18.5546875" bestFit="1" customWidth="1"/>
    <col min="19" max="19" width="27.109375" style="16" bestFit="1" customWidth="1"/>
    <col min="20" max="20" width="26.88671875" style="13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5" t="s">
        <v>8308</v>
      </c>
      <c r="R1" s="5" t="s">
        <v>8309</v>
      </c>
      <c r="S1" s="15" t="s">
        <v>8327</v>
      </c>
      <c r="T1" s="12" t="s">
        <v>8328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tr">
        <f>LEFT(N2, SEARCH("/",N2,1)-1)</f>
        <v>film &amp; video</v>
      </c>
      <c r="R2" t="str">
        <f>RIGHT(N2, LEN(N2) - SEARCH("/", N2))</f>
        <v>television</v>
      </c>
      <c r="S2" s="14">
        <f>(((J2/60)/60)/24)+DATE(1970,1,1)</f>
        <v>42177.007071759261</v>
      </c>
      <c r="T2" s="13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 N3))</f>
        <v>television</v>
      </c>
      <c r="S3" s="14">
        <f>(((J3/60)/60)/24)+DATE(1970,1,1)</f>
        <v>42766.600497685184</v>
      </c>
      <c r="T3" s="13">
        <f t="shared" ref="T3:T66" si="4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ref="S4:S66" si="5">(((J4/60)/60)/24)+DATE(1970,1,1)</f>
        <v>42405.702349537038</v>
      </c>
      <c r="T4" s="13">
        <f t="shared" si="4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5"/>
        <v>41828.515127314815</v>
      </c>
      <c r="T5" s="13">
        <f t="shared" si="4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5"/>
        <v>42327.834247685183</v>
      </c>
      <c r="T6" s="13">
        <f t="shared" si="4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5"/>
        <v>42563.932951388888</v>
      </c>
      <c r="T7" s="13">
        <f t="shared" si="4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5"/>
        <v>41794.072337962964</v>
      </c>
      <c r="T8" s="13">
        <f t="shared" si="4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5"/>
        <v>42516.047071759262</v>
      </c>
      <c r="T9" s="13">
        <f t="shared" si="4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5"/>
        <v>42468.94458333333</v>
      </c>
      <c r="T10" s="13">
        <f t="shared" si="4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5"/>
        <v>42447.103518518517</v>
      </c>
      <c r="T11" s="13">
        <f t="shared" si="4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5"/>
        <v>41780.068043981482</v>
      </c>
      <c r="T12" s="13">
        <f t="shared" si="4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5"/>
        <v>42572.778495370367</v>
      </c>
      <c r="T13" s="13">
        <f t="shared" si="4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5"/>
        <v>41791.713252314818</v>
      </c>
      <c r="T14" s="13">
        <f t="shared" si="4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5"/>
        <v>42508.677187499998</v>
      </c>
      <c r="T15" s="13">
        <f t="shared" si="4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5"/>
        <v>41808.02648148148</v>
      </c>
      <c r="T16" s="13">
        <f t="shared" si="4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5"/>
        <v>42256.391875000001</v>
      </c>
      <c r="T17" s="13">
        <f t="shared" si="4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5"/>
        <v>41760.796423611115</v>
      </c>
      <c r="T18" s="13">
        <f t="shared" si="4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5"/>
        <v>41917.731736111113</v>
      </c>
      <c r="T19" s="13">
        <f t="shared" si="4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5"/>
        <v>41869.542314814818</v>
      </c>
      <c r="T20" s="13">
        <f t="shared" si="4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5"/>
        <v>42175.816365740742</v>
      </c>
      <c r="T21" s="13">
        <f t="shared" si="4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5"/>
        <v>42200.758240740746</v>
      </c>
      <c r="T22" s="13">
        <f t="shared" si="4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5"/>
        <v>41878.627187500002</v>
      </c>
      <c r="T23" s="13">
        <f t="shared" si="4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5"/>
        <v>41989.91134259259</v>
      </c>
      <c r="T24" s="13">
        <f t="shared" si="4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5"/>
        <v>42097.778946759259</v>
      </c>
      <c r="T25" s="13">
        <f t="shared" si="4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5"/>
        <v>42229.820173611108</v>
      </c>
      <c r="T26" s="13">
        <f t="shared" si="4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5"/>
        <v>42318.025011574078</v>
      </c>
      <c r="T27" s="13">
        <f t="shared" si="4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5"/>
        <v>41828.515555555554</v>
      </c>
      <c r="T28" s="13">
        <f t="shared" si="4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5"/>
        <v>41929.164733796293</v>
      </c>
      <c r="T29" s="13">
        <f t="shared" si="4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5"/>
        <v>42324.96393518518</v>
      </c>
      <c r="T30" s="13">
        <f t="shared" si="4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5"/>
        <v>41812.67324074074</v>
      </c>
      <c r="T31" s="13">
        <f t="shared" si="4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5"/>
        <v>41842.292997685188</v>
      </c>
      <c r="T32" s="13">
        <f t="shared" si="4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5"/>
        <v>42376.79206018518</v>
      </c>
      <c r="T33" s="13">
        <f t="shared" si="4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5"/>
        <v>42461.627511574072</v>
      </c>
      <c r="T34" s="13">
        <f t="shared" si="4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5"/>
        <v>42286.660891203705</v>
      </c>
      <c r="T35" s="13">
        <f t="shared" si="4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5"/>
        <v>41841.321770833332</v>
      </c>
      <c r="T36" s="13">
        <f t="shared" si="4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5"/>
        <v>42098.291828703703</v>
      </c>
      <c r="T37" s="13">
        <f t="shared" si="4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5"/>
        <v>42068.307002314818</v>
      </c>
      <c r="T38" s="13">
        <f t="shared" si="4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5"/>
        <v>42032.693043981482</v>
      </c>
      <c r="T39" s="13">
        <f t="shared" si="4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5"/>
        <v>41375.057222222218</v>
      </c>
      <c r="T40" s="13">
        <f t="shared" si="4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5"/>
        <v>41754.047083333331</v>
      </c>
      <c r="T41" s="13">
        <f t="shared" si="4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5"/>
        <v>41789.21398148148</v>
      </c>
      <c r="T42" s="13">
        <f t="shared" si="4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5"/>
        <v>41887.568912037037</v>
      </c>
      <c r="T43" s="13">
        <f t="shared" si="4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5"/>
        <v>41971.639189814814</v>
      </c>
      <c r="T44" s="13">
        <f t="shared" si="4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5"/>
        <v>41802.790347222224</v>
      </c>
      <c r="T45" s="13">
        <f t="shared" si="4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5"/>
        <v>41874.098807870374</v>
      </c>
      <c r="T46" s="13">
        <f t="shared" si="4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5"/>
        <v>42457.623923611114</v>
      </c>
      <c r="T47" s="13">
        <f t="shared" si="4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5"/>
        <v>42323.964976851858</v>
      </c>
      <c r="T48" s="13">
        <f t="shared" si="4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5"/>
        <v>41932.819525462961</v>
      </c>
      <c r="T49" s="13">
        <f t="shared" si="4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5"/>
        <v>42033.516898148147</v>
      </c>
      <c r="T50" s="13">
        <f t="shared" si="4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5"/>
        <v>42271.176446759258</v>
      </c>
      <c r="T51" s="13">
        <f t="shared" si="4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5"/>
        <v>41995.752986111111</v>
      </c>
      <c r="T52" s="13">
        <f t="shared" si="4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5"/>
        <v>42196.928668981483</v>
      </c>
      <c r="T53" s="13">
        <f t="shared" si="4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5"/>
        <v>41807.701921296299</v>
      </c>
      <c r="T54" s="13">
        <f t="shared" si="4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5"/>
        <v>41719.549131944441</v>
      </c>
      <c r="T55" s="13">
        <f t="shared" si="4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5"/>
        <v>42333.713206018518</v>
      </c>
      <c r="T56" s="13">
        <f t="shared" si="4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5"/>
        <v>42496.968935185185</v>
      </c>
      <c r="T57" s="13">
        <f t="shared" si="4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5"/>
        <v>42149.548888888887</v>
      </c>
      <c r="T58" s="13">
        <f t="shared" si="4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5"/>
        <v>42089.83289351852</v>
      </c>
      <c r="T59" s="13">
        <f t="shared" si="4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5"/>
        <v>41932.745046296295</v>
      </c>
      <c r="T60" s="13">
        <f t="shared" si="4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5"/>
        <v>42230.23583333334</v>
      </c>
      <c r="T61" s="13">
        <f t="shared" si="4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5"/>
        <v>41701.901817129627</v>
      </c>
      <c r="T62" s="13">
        <f t="shared" si="4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5"/>
        <v>41409.814317129632</v>
      </c>
      <c r="T63" s="13">
        <f t="shared" si="4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5"/>
        <v>41311.799513888887</v>
      </c>
      <c r="T64" s="13">
        <f t="shared" si="4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5"/>
        <v>41612.912187499998</v>
      </c>
      <c r="T65" s="13">
        <f t="shared" si="4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5"/>
        <v>41433.01829861111</v>
      </c>
      <c r="T66" s="13">
        <f t="shared" si="4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9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 N67))</f>
        <v>shorts</v>
      </c>
      <c r="S67" s="14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3">
        <f t="shared" si="11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3">
        <f t="shared" si="11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3">
        <f t="shared" si="11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3">
        <f t="shared" si="11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3">
        <f t="shared" si="11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3">
        <f t="shared" si="11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3">
        <f t="shared" si="11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3">
        <f t="shared" si="11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3">
        <f t="shared" si="11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3">
        <f t="shared" si="11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3">
        <f t="shared" si="11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3">
        <f t="shared" si="11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3">
        <f t="shared" si="11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3">
        <f t="shared" si="11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3">
        <f t="shared" si="11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3">
        <f t="shared" si="11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3">
        <f t="shared" si="11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3">
        <f t="shared" si="11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3">
        <f t="shared" si="11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3">
        <f t="shared" si="11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3">
        <f t="shared" si="11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3">
        <f t="shared" si="11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3">
        <f t="shared" si="11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3">
        <f t="shared" si="11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3">
        <f t="shared" si="11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3">
        <f t="shared" si="11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3">
        <f t="shared" si="11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3">
        <f t="shared" si="11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3">
        <f t="shared" si="11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3">
        <f t="shared" si="11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3">
        <f t="shared" si="11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3">
        <f t="shared" si="11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3">
        <f t="shared" si="11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3">
        <f t="shared" si="11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3">
        <f t="shared" si="11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3">
        <f t="shared" si="11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3">
        <f t="shared" si="11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3">
        <f t="shared" si="11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3">
        <f t="shared" si="11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3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3">
        <f t="shared" si="11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3">
        <f t="shared" si="11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3">
        <f t="shared" si="11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3">
        <f t="shared" si="11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3">
        <f t="shared" si="11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3">
        <f t="shared" si="11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3">
        <f t="shared" si="11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3">
        <f t="shared" si="11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3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3">
        <f t="shared" si="11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3">
        <f t="shared" si="11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3">
        <f t="shared" si="11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3">
        <f t="shared" si="11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3">
        <f t="shared" si="11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3">
        <f t="shared" si="11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3">
        <f t="shared" si="11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3">
        <f t="shared" si="11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3">
        <f t="shared" si="11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3">
        <f t="shared" si="11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3">
        <f t="shared" si="11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3">
        <f t="shared" si="11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3">
        <f t="shared" si="11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3">
        <f t="shared" si="11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9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 - SEARCH("/", N131))</f>
        <v>science fiction</v>
      </c>
      <c r="S131" s="14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3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3">
        <f t="shared" si="17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3">
        <f t="shared" si="17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3">
        <f t="shared" si="17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3">
        <f t="shared" si="17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3">
        <f t="shared" si="17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3">
        <f t="shared" si="17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3">
        <f t="shared" si="17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3">
        <f t="shared" si="17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3">
        <f t="shared" si="17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3">
        <f t="shared" si="17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3">
        <f t="shared" si="17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3">
        <f t="shared" si="17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3">
        <f t="shared" si="17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3">
        <f t="shared" si="17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3">
        <f t="shared" si="17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3">
        <f t="shared" si="17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3">
        <f t="shared" si="17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3">
        <f t="shared" si="17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3">
        <f t="shared" si="17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3">
        <f t="shared" si="17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3">
        <f t="shared" si="17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3">
        <f t="shared" si="17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3">
        <f t="shared" si="17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3">
        <f t="shared" si="17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3">
        <f t="shared" si="17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3">
        <f t="shared" si="17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3">
        <f t="shared" si="17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3">
        <f t="shared" si="17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3">
        <f t="shared" si="17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3">
        <f t="shared" si="17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3">
        <f t="shared" si="17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3">
        <f t="shared" si="17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3">
        <f t="shared" si="17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3">
        <f t="shared" si="17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3">
        <f t="shared" si="17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3">
        <f t="shared" si="17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3">
        <f t="shared" si="17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3">
        <f t="shared" si="17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3">
        <f t="shared" si="17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3">
        <f t="shared" si="17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3">
        <f t="shared" si="17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3">
        <f t="shared" si="17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3">
        <f t="shared" si="17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3">
        <f t="shared" si="17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3">
        <f t="shared" si="17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3">
        <f t="shared" si="17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3">
        <f t="shared" si="17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3">
        <f t="shared" si="17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3">
        <f t="shared" si="17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3">
        <f t="shared" si="17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3">
        <f t="shared" si="17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3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3">
        <f t="shared" si="17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3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3">
        <f t="shared" si="17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3">
        <f t="shared" si="17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3">
        <f t="shared" si="17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3">
        <f t="shared" si="17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3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3">
        <f t="shared" si="17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3">
        <f t="shared" si="17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3">
        <f t="shared" si="17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9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 - SEARCH("/", N195))</f>
        <v>drama</v>
      </c>
      <c r="S195" s="14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3">
        <f t="shared" si="23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3">
        <f t="shared" si="23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3">
        <f t="shared" si="23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3">
        <f t="shared" si="23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3">
        <f t="shared" si="23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3">
        <f t="shared" si="23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3">
        <f t="shared" si="23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3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3">
        <f t="shared" si="23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3">
        <f t="shared" si="23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3">
        <f t="shared" si="23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3">
        <f t="shared" si="23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3">
        <f t="shared" si="23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3">
        <f t="shared" si="23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3">
        <f t="shared" si="23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3">
        <f t="shared" si="23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3">
        <f t="shared" si="23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3">
        <f t="shared" si="23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3">
        <f t="shared" si="23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3">
        <f t="shared" si="23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3">
        <f t="shared" si="23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3">
        <f t="shared" si="23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3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3">
        <f t="shared" si="23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3">
        <f t="shared" si="23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3">
        <f t="shared" si="23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3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3">
        <f t="shared" si="23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3">
        <f t="shared" si="23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3">
        <f t="shared" si="23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3">
        <f t="shared" si="23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3">
        <f t="shared" si="23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3">
        <f t="shared" si="23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3">
        <f t="shared" si="23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3">
        <f t="shared" si="23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3">
        <f t="shared" si="23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3">
        <f t="shared" si="23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3">
        <f t="shared" si="23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3">
        <f t="shared" si="23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3">
        <f t="shared" si="23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3">
        <f t="shared" si="23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3">
        <f t="shared" si="23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3">
        <f t="shared" si="23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3">
        <f t="shared" si="23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3">
        <f t="shared" si="23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3">
        <f t="shared" si="23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3">
        <f t="shared" si="23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3">
        <f t="shared" si="23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3">
        <f t="shared" si="23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3">
        <f t="shared" si="23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3">
        <f t="shared" si="23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3">
        <f t="shared" si="23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3">
        <f t="shared" si="23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3">
        <f t="shared" si="23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3">
        <f t="shared" si="23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3">
        <f t="shared" si="23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3">
        <f t="shared" si="23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3">
        <f t="shared" si="23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3">
        <f t="shared" si="23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3">
        <f t="shared" si="23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3">
        <f t="shared" si="23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3">
        <f t="shared" si="23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3">
        <f t="shared" si="23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9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 N259))</f>
        <v>documentary</v>
      </c>
      <c r="S259" s="14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3">
        <f t="shared" si="2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3">
        <f t="shared" si="2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3">
        <f t="shared" si="2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3">
        <f t="shared" si="2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3">
        <f t="shared" si="2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3">
        <f t="shared" si="2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3">
        <f t="shared" si="2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3">
        <f t="shared" si="2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3">
        <f t="shared" si="29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3">
        <f t="shared" si="2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3">
        <f t="shared" si="2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3">
        <f t="shared" si="2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3">
        <f t="shared" si="2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3">
        <f t="shared" si="2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3">
        <f t="shared" si="2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3">
        <f t="shared" si="2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3">
        <f t="shared" si="2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3">
        <f t="shared" si="2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3">
        <f t="shared" si="2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3">
        <f t="shared" si="2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3">
        <f t="shared" si="2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3">
        <f t="shared" si="2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3">
        <f t="shared" si="2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3">
        <f t="shared" si="2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3">
        <f t="shared" si="2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3">
        <f t="shared" si="2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3">
        <f t="shared" si="2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3">
        <f t="shared" si="2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3">
        <f t="shared" si="2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3">
        <f t="shared" si="2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3">
        <f t="shared" si="29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3">
        <f t="shared" si="2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3">
        <f t="shared" si="2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3">
        <f t="shared" si="2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3">
        <f t="shared" si="2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3">
        <f t="shared" si="2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3">
        <f t="shared" si="2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3">
        <f t="shared" si="29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3">
        <f t="shared" si="2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3">
        <f t="shared" si="2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3">
        <f t="shared" si="2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3">
        <f t="shared" si="2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3">
        <f t="shared" si="2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3">
        <f t="shared" si="2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3">
        <f t="shared" si="2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3">
        <f t="shared" si="2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3">
        <f t="shared" si="2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3">
        <f t="shared" si="2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3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3">
        <f t="shared" si="2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3">
        <f t="shared" si="2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3">
        <f t="shared" si="2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3">
        <f t="shared" si="2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3">
        <f t="shared" si="2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3">
        <f t="shared" si="2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3">
        <f t="shared" si="2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3">
        <f t="shared" si="2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3">
        <f t="shared" si="2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3">
        <f t="shared" si="2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3">
        <f t="shared" si="2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3">
        <f t="shared" si="2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3">
        <f t="shared" si="29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3">
        <f t="shared" si="29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9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 N323))</f>
        <v>documentary</v>
      </c>
      <c r="S323" s="14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3">
        <f t="shared" si="35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3">
        <f t="shared" si="35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3">
        <f t="shared" si="35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3">
        <f t="shared" si="35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3">
        <f t="shared" si="35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3">
        <f t="shared" si="35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3">
        <f t="shared" si="35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3">
        <f t="shared" si="35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3">
        <f t="shared" si="35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3">
        <f t="shared" si="35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3">
        <f t="shared" si="35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3">
        <f t="shared" si="35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3">
        <f t="shared" si="35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3">
        <f t="shared" si="35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3">
        <f t="shared" si="35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3">
        <f t="shared" si="35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3">
        <f t="shared" si="35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3">
        <f t="shared" si="35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3">
        <f t="shared" si="35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3">
        <f t="shared" si="35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3">
        <f t="shared" si="35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3">
        <f t="shared" si="35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3">
        <f t="shared" si="35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3">
        <f t="shared" si="35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3">
        <f t="shared" si="35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3">
        <f t="shared" si="35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3">
        <f t="shared" si="35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3">
        <f t="shared" si="35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3">
        <f t="shared" si="35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3">
        <f t="shared" si="35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3">
        <f t="shared" si="35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3">
        <f t="shared" si="35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3">
        <f t="shared" si="35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3">
        <f t="shared" si="35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3">
        <f t="shared" si="35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3">
        <f t="shared" si="35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3">
        <f t="shared" si="35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3">
        <f t="shared" si="35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3">
        <f t="shared" si="35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3">
        <f t="shared" si="35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3">
        <f t="shared" si="35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3">
        <f t="shared" si="35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3">
        <f t="shared" si="35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3">
        <f t="shared" si="35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3">
        <f t="shared" si="35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3">
        <f t="shared" si="35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3">
        <f t="shared" si="35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3">
        <f t="shared" si="35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3">
        <f t="shared" si="35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3">
        <f t="shared" si="35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3">
        <f t="shared" si="35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3">
        <f t="shared" si="35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3">
        <f t="shared" si="35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3">
        <f t="shared" si="35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3">
        <f t="shared" si="35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3">
        <f t="shared" si="35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3">
        <f t="shared" si="35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3">
        <f t="shared" si="35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3">
        <f t="shared" si="35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3">
        <f t="shared" si="35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3">
        <f t="shared" si="35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3">
        <f t="shared" si="35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3">
        <f t="shared" si="35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9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 N387))</f>
        <v>documentary</v>
      </c>
      <c r="S387" s="14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3">
        <f t="shared" si="41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3">
        <f t="shared" si="41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3">
        <f t="shared" si="41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3">
        <f t="shared" si="41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3">
        <f t="shared" si="41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3">
        <f t="shared" si="41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3">
        <f t="shared" si="41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3">
        <f t="shared" si="41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3">
        <f t="shared" si="41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3">
        <f t="shared" si="41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3">
        <f t="shared" si="41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3">
        <f t="shared" si="41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3">
        <f t="shared" si="41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3">
        <f t="shared" si="41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3">
        <f t="shared" si="41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3">
        <f t="shared" si="41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3">
        <f t="shared" si="41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3">
        <f t="shared" si="41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3">
        <f t="shared" si="41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3">
        <f t="shared" si="41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3">
        <f t="shared" si="41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3">
        <f t="shared" si="41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3">
        <f t="shared" si="41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3">
        <f t="shared" si="41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3">
        <f t="shared" si="41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3">
        <f t="shared" si="41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3">
        <f t="shared" si="41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3">
        <f t="shared" si="41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3">
        <f t="shared" si="41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3">
        <f t="shared" si="41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3">
        <f t="shared" si="41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3">
        <f t="shared" si="41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3">
        <f t="shared" si="41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3">
        <f t="shared" si="41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3">
        <f t="shared" si="41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3">
        <f t="shared" si="41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3">
        <f t="shared" si="41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3">
        <f t="shared" si="41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3">
        <f t="shared" si="41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3">
        <f t="shared" si="41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3">
        <f t="shared" si="41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3">
        <f t="shared" si="41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3">
        <f t="shared" si="41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3">
        <f t="shared" si="41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3">
        <f t="shared" si="41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3">
        <f t="shared" si="41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3">
        <f t="shared" si="41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3">
        <f t="shared" si="41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3">
        <f t="shared" si="41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3">
        <f t="shared" si="41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3">
        <f t="shared" si="41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3">
        <f t="shared" si="41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3">
        <f t="shared" si="41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3">
        <f t="shared" si="41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3">
        <f t="shared" si="41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3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3">
        <f t="shared" si="41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3">
        <f t="shared" si="41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3">
        <f t="shared" si="41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3">
        <f t="shared" si="41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3">
        <f t="shared" si="41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3">
        <f t="shared" si="41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3">
        <f t="shared" si="41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9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 N451))</f>
        <v>animation</v>
      </c>
      <c r="S451" s="14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3">
        <f t="shared" si="47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3">
        <f t="shared" si="47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3">
        <f t="shared" si="47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3">
        <f t="shared" si="47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3">
        <f t="shared" si="47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3">
        <f t="shared" si="47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3">
        <f t="shared" si="47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3">
        <f t="shared" si="47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3">
        <f t="shared" si="47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3">
        <f t="shared" si="47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3">
        <f t="shared" si="47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3">
        <f t="shared" si="47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3">
        <f t="shared" si="47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3">
        <f t="shared" si="47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3">
        <f t="shared" si="47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3">
        <f t="shared" si="47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3">
        <f t="shared" si="47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3">
        <f t="shared" si="47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3">
        <f t="shared" si="47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3">
        <f t="shared" si="47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3">
        <f t="shared" si="47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3">
        <f t="shared" si="47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3">
        <f t="shared" si="47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3">
        <f t="shared" si="47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3">
        <f t="shared" si="47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3">
        <f t="shared" si="47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3">
        <f t="shared" si="47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3">
        <f t="shared" si="47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3">
        <f t="shared" si="47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3">
        <f t="shared" si="47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3">
        <f t="shared" si="47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3">
        <f t="shared" si="47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3">
        <f t="shared" si="47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3">
        <f t="shared" si="47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3">
        <f t="shared" si="47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3">
        <f t="shared" si="47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3">
        <f t="shared" si="47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3">
        <f t="shared" si="47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3">
        <f t="shared" si="47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3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3">
        <f t="shared" si="47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3">
        <f t="shared" si="47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3">
        <f t="shared" si="47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3">
        <f t="shared" si="47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3">
        <f t="shared" si="47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3">
        <f t="shared" si="47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3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3">
        <f t="shared" si="47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3">
        <f t="shared" si="47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3">
        <f t="shared" si="47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3">
        <f t="shared" si="47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3">
        <f t="shared" si="47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3">
        <f t="shared" si="47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3">
        <f t="shared" si="47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3">
        <f t="shared" si="47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3">
        <f t="shared" si="47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3">
        <f t="shared" si="47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3">
        <f t="shared" si="47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3">
        <f t="shared" si="47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3">
        <f t="shared" si="47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3">
        <f t="shared" si="47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3">
        <f t="shared" si="47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3">
        <f t="shared" si="47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9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 N515))</f>
        <v>animation</v>
      </c>
      <c r="S515" s="14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3">
        <f t="shared" si="53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3">
        <f t="shared" si="53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3">
        <f t="shared" si="53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3">
        <f t="shared" si="53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3">
        <f t="shared" si="53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3">
        <f t="shared" si="53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3">
        <f t="shared" si="53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3">
        <f t="shared" si="53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3">
        <f t="shared" si="53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3">
        <f t="shared" si="53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3">
        <f t="shared" si="53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3">
        <f t="shared" si="53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3">
        <f t="shared" si="53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3">
        <f t="shared" si="53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3">
        <f t="shared" si="53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3">
        <f t="shared" si="53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3">
        <f t="shared" si="53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3">
        <f t="shared" si="53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3">
        <f t="shared" si="53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3">
        <f t="shared" si="53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3">
        <f t="shared" si="53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3">
        <f t="shared" si="53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3">
        <f t="shared" si="53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3">
        <f t="shared" si="53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3">
        <f t="shared" si="53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3">
        <f t="shared" si="53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3">
        <f t="shared" si="53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3">
        <f t="shared" si="53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3">
        <f t="shared" si="53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3">
        <f t="shared" si="53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3">
        <f t="shared" si="53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3">
        <f t="shared" si="53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3">
        <f t="shared" si="53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3">
        <f t="shared" si="53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3">
        <f t="shared" si="53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3">
        <f t="shared" si="53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3">
        <f t="shared" si="53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3">
        <f t="shared" si="53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3">
        <f t="shared" si="53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3">
        <f t="shared" si="53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3">
        <f t="shared" si="53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3">
        <f t="shared" si="53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3">
        <f t="shared" si="53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3">
        <f t="shared" si="53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3">
        <f t="shared" si="53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3">
        <f t="shared" si="53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3">
        <f t="shared" si="53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3">
        <f t="shared" si="53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3">
        <f t="shared" si="53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3">
        <f t="shared" si="53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3">
        <f t="shared" si="53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3">
        <f t="shared" si="53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3">
        <f t="shared" si="53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3">
        <f t="shared" si="53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3">
        <f t="shared" si="53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3">
        <f t="shared" si="53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3">
        <f t="shared" si="53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3">
        <f t="shared" si="53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3">
        <f t="shared" si="53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3">
        <f t="shared" si="53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3">
        <f t="shared" si="53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3">
        <f t="shared" si="53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3">
        <f t="shared" si="53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9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 N579))</f>
        <v>web</v>
      </c>
      <c r="S579" s="14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3">
        <f t="shared" si="5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3">
        <f t="shared" si="5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3">
        <f t="shared" si="5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3">
        <f t="shared" si="5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3">
        <f t="shared" si="5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3">
        <f t="shared" si="5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3">
        <f t="shared" si="5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3">
        <f t="shared" si="5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3">
        <f t="shared" si="5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3">
        <f t="shared" si="5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3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3">
        <f t="shared" si="5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3">
        <f t="shared" si="5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3">
        <f t="shared" si="5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3">
        <f t="shared" si="5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3">
        <f t="shared" si="5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3">
        <f t="shared" si="5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3">
        <f t="shared" si="5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3">
        <f t="shared" si="5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3">
        <f t="shared" si="5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3">
        <f t="shared" si="5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3">
        <f t="shared" si="5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3">
        <f t="shared" si="5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3">
        <f t="shared" si="5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3">
        <f t="shared" si="5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3">
        <f t="shared" si="5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3">
        <f t="shared" si="5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3">
        <f t="shared" si="5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3">
        <f t="shared" si="5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3">
        <f t="shared" si="5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3">
        <f t="shared" si="5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3">
        <f t="shared" si="5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3">
        <f t="shared" si="5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3">
        <f t="shared" si="5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3">
        <f t="shared" si="5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3">
        <f t="shared" si="5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3">
        <f t="shared" si="5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3">
        <f t="shared" si="5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3">
        <f t="shared" si="5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3">
        <f t="shared" si="5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3">
        <f t="shared" si="5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3">
        <f t="shared" si="5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3">
        <f t="shared" si="5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3">
        <f t="shared" si="5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3">
        <f t="shared" si="5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3">
        <f t="shared" si="5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3">
        <f t="shared" si="5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3">
        <f t="shared" si="5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3">
        <f t="shared" si="5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3">
        <f t="shared" si="5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3">
        <f t="shared" si="5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3">
        <f t="shared" si="5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3">
        <f t="shared" si="5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3">
        <f t="shared" si="5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3">
        <f t="shared" si="5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3">
        <f t="shared" si="5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3">
        <f t="shared" si="5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3">
        <f t="shared" si="5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3">
        <f t="shared" si="5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3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3">
        <f t="shared" si="5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3">
        <f t="shared" si="5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3">
        <f t="shared" si="5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9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 N643))</f>
        <v>wearables</v>
      </c>
      <c r="S643" s="14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3">
        <f t="shared" si="65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3">
        <f t="shared" si="65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3">
        <f t="shared" si="65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3">
        <f t="shared" si="65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3">
        <f t="shared" si="65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3">
        <f t="shared" si="65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3">
        <f t="shared" si="65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3">
        <f t="shared" si="65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3">
        <f t="shared" si="65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3">
        <f t="shared" si="65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3">
        <f t="shared" si="65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3">
        <f t="shared" si="65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3">
        <f t="shared" si="65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3">
        <f t="shared" si="65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3">
        <f t="shared" si="65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3">
        <f t="shared" si="65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3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3">
        <f t="shared" si="65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3">
        <f t="shared" si="65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3">
        <f t="shared" si="65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3">
        <f t="shared" si="65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3">
        <f t="shared" si="65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3">
        <f t="shared" si="65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3">
        <f t="shared" si="65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3">
        <f t="shared" si="65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3">
        <f t="shared" si="65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3">
        <f t="shared" si="65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3">
        <f t="shared" si="65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3">
        <f t="shared" si="65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3">
        <f t="shared" si="65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3">
        <f t="shared" si="65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3">
        <f t="shared" si="65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3">
        <f t="shared" si="65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3">
        <f t="shared" si="65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3">
        <f t="shared" si="65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3">
        <f t="shared" si="65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3">
        <f t="shared" si="65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3">
        <f t="shared" si="65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3">
        <f t="shared" si="65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3">
        <f t="shared" si="65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3">
        <f t="shared" si="65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3">
        <f t="shared" si="65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3">
        <f t="shared" si="65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3">
        <f t="shared" si="65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3">
        <f t="shared" si="65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3">
        <f t="shared" si="65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3">
        <f t="shared" si="65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3">
        <f t="shared" si="65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3">
        <f t="shared" si="65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3">
        <f t="shared" si="65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3">
        <f t="shared" si="65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3">
        <f t="shared" si="65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3">
        <f t="shared" si="65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3">
        <f t="shared" si="65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3">
        <f t="shared" si="65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3">
        <f t="shared" si="65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3">
        <f t="shared" si="65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3">
        <f t="shared" si="65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3">
        <f t="shared" si="65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3">
        <f t="shared" si="65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3">
        <f t="shared" si="65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3">
        <f t="shared" si="65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3">
        <f t="shared" si="65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9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 N707))</f>
        <v>wearables</v>
      </c>
      <c r="S707" s="14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3">
        <f t="shared" si="71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3">
        <f t="shared" si="71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3">
        <f t="shared" si="71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3">
        <f t="shared" si="71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3">
        <f t="shared" si="71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3">
        <f t="shared" si="71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3">
        <f t="shared" si="71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3">
        <f t="shared" si="71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3">
        <f t="shared" si="71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3">
        <f t="shared" si="71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3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3">
        <f t="shared" si="71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3">
        <f t="shared" si="71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3">
        <f t="shared" si="71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3">
        <f t="shared" si="71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3">
        <f t="shared" si="71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3">
        <f t="shared" si="71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3">
        <f t="shared" si="71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3">
        <f t="shared" si="71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3">
        <f t="shared" si="71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3">
        <f t="shared" si="71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3">
        <f t="shared" si="71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3">
        <f t="shared" si="71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3">
        <f t="shared" si="71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3">
        <f t="shared" si="71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3">
        <f t="shared" si="71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3">
        <f t="shared" si="71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3">
        <f t="shared" si="71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3">
        <f t="shared" si="71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3">
        <f t="shared" si="71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3">
        <f t="shared" si="71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3">
        <f t="shared" si="71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3">
        <f t="shared" si="71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3">
        <f t="shared" si="71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3">
        <f t="shared" si="71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3">
        <f t="shared" si="71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3">
        <f t="shared" si="71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3">
        <f t="shared" si="71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3">
        <f t="shared" si="71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3">
        <f t="shared" si="71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3">
        <f t="shared" si="71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3">
        <f t="shared" si="71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3">
        <f t="shared" si="71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3">
        <f t="shared" si="71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3">
        <f t="shared" si="71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3">
        <f t="shared" si="71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3">
        <f t="shared" si="71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3">
        <f t="shared" si="71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3">
        <f t="shared" si="71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3">
        <f t="shared" si="71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3">
        <f t="shared" si="71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3">
        <f t="shared" si="71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3">
        <f t="shared" si="71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3">
        <f t="shared" si="71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3">
        <f t="shared" si="71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3">
        <f t="shared" si="71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3">
        <f t="shared" si="71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3">
        <f t="shared" si="71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3">
        <f t="shared" si="71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3">
        <f t="shared" si="71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3">
        <f t="shared" si="71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3">
        <f t="shared" si="71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3">
        <f t="shared" si="71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9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 N771))</f>
        <v>fiction</v>
      </c>
      <c r="S771" s="14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3">
        <f t="shared" si="77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3">
        <f t="shared" si="77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3">
        <f t="shared" si="77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3">
        <f t="shared" si="77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3">
        <f t="shared" si="77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3">
        <f t="shared" si="77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3">
        <f t="shared" si="77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3">
        <f t="shared" si="77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3">
        <f t="shared" si="77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3">
        <f t="shared" si="77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3">
        <f t="shared" si="77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3">
        <f t="shared" si="77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3">
        <f t="shared" si="77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3">
        <f t="shared" si="77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3">
        <f t="shared" si="77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3">
        <f t="shared" si="77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3">
        <f t="shared" si="77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3">
        <f t="shared" si="77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3">
        <f t="shared" si="77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3">
        <f t="shared" si="77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3">
        <f t="shared" si="77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3">
        <f t="shared" si="77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3">
        <f t="shared" si="77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3">
        <f t="shared" si="77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3">
        <f t="shared" si="77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3">
        <f t="shared" si="77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3">
        <f t="shared" si="77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3">
        <f t="shared" si="77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3">
        <f t="shared" si="77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3">
        <f t="shared" si="77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3">
        <f t="shared" si="77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3">
        <f t="shared" si="77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3">
        <f t="shared" si="77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3">
        <f t="shared" si="77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3">
        <f t="shared" si="77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3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3">
        <f t="shared" si="77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3">
        <f t="shared" si="77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3">
        <f t="shared" si="77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3">
        <f t="shared" si="77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3">
        <f t="shared" si="77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3">
        <f t="shared" si="77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3">
        <f t="shared" si="77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3">
        <f t="shared" si="77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3">
        <f t="shared" si="77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3">
        <f t="shared" si="77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3">
        <f t="shared" si="77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3">
        <f t="shared" si="77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3">
        <f t="shared" si="77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3">
        <f t="shared" si="77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3">
        <f t="shared" si="77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3">
        <f t="shared" si="77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3">
        <f t="shared" si="77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3">
        <f t="shared" si="77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3">
        <f t="shared" si="77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3">
        <f t="shared" si="77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3">
        <f t="shared" si="77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3">
        <f t="shared" si="77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3">
        <f t="shared" si="77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3">
        <f t="shared" si="77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3">
        <f t="shared" si="77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3">
        <f t="shared" si="77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3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9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 N835))</f>
        <v>rock</v>
      </c>
      <c r="S835" s="14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3">
        <f t="shared" si="83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3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3">
        <f t="shared" si="83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3">
        <f t="shared" si="83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3">
        <f t="shared" si="83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3">
        <f t="shared" si="83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3">
        <f t="shared" si="83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3">
        <f t="shared" si="83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3">
        <f t="shared" si="83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3">
        <f t="shared" si="83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3">
        <f t="shared" si="83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3">
        <f t="shared" si="83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3">
        <f t="shared" si="83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3">
        <f t="shared" si="83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3">
        <f t="shared" si="83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3">
        <f t="shared" si="83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3">
        <f t="shared" si="83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3">
        <f t="shared" si="83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3">
        <f t="shared" si="83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3">
        <f t="shared" si="83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3">
        <f t="shared" si="83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3">
        <f t="shared" si="83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3">
        <f t="shared" si="83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3">
        <f t="shared" si="83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3">
        <f t="shared" si="83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3">
        <f t="shared" si="83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3">
        <f t="shared" si="83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3">
        <f t="shared" si="83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3">
        <f t="shared" si="83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3">
        <f t="shared" si="83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3">
        <f t="shared" si="83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3">
        <f t="shared" si="83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3">
        <f t="shared" si="83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3">
        <f t="shared" si="83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3">
        <f t="shared" si="83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3">
        <f t="shared" si="83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3">
        <f t="shared" si="83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3">
        <f t="shared" si="83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3">
        <f t="shared" si="83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3">
        <f t="shared" si="83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3">
        <f t="shared" si="83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3">
        <f t="shared" si="83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3">
        <f t="shared" si="83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3">
        <f t="shared" si="83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3">
        <f t="shared" si="83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3">
        <f t="shared" si="83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3">
        <f t="shared" si="83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3">
        <f t="shared" si="83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3">
        <f t="shared" si="83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3">
        <f t="shared" si="83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3">
        <f t="shared" si="83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3">
        <f t="shared" si="83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3">
        <f t="shared" si="83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3">
        <f t="shared" si="83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3">
        <f t="shared" si="83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3">
        <f t="shared" si="83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3">
        <f t="shared" si="83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3">
        <f t="shared" si="83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3">
        <f t="shared" si="83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3">
        <f t="shared" si="83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3">
        <f t="shared" si="83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3">
        <f t="shared" si="83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3">
        <f t="shared" si="83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9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 LEN(N899) - SEARCH("/", N899))</f>
        <v>indie rock</v>
      </c>
      <c r="S899" s="14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3">
        <f t="shared" si="8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3">
        <f t="shared" si="8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3">
        <f t="shared" si="8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3">
        <f t="shared" si="8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3">
        <f t="shared" si="8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3">
        <f t="shared" si="8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3">
        <f t="shared" si="8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3">
        <f t="shared" si="8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3">
        <f t="shared" si="8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3">
        <f t="shared" si="8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3">
        <f t="shared" si="8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3">
        <f t="shared" si="8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3">
        <f t="shared" si="8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3">
        <f t="shared" si="8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3">
        <f t="shared" si="8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3">
        <f t="shared" si="8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3">
        <f t="shared" si="8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3">
        <f t="shared" si="8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3">
        <f t="shared" si="8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3">
        <f t="shared" si="8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3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3">
        <f t="shared" si="8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3">
        <f t="shared" si="8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3">
        <f t="shared" si="8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3">
        <f t="shared" si="8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3">
        <f t="shared" si="8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3">
        <f t="shared" si="8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3">
        <f t="shared" si="8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3">
        <f t="shared" si="8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3">
        <f t="shared" si="8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3">
        <f t="shared" si="8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3">
        <f t="shared" si="8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3">
        <f t="shared" si="8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3">
        <f t="shared" si="8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3">
        <f t="shared" si="8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3">
        <f t="shared" si="8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3">
        <f t="shared" si="8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3">
        <f t="shared" si="8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3">
        <f t="shared" si="8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3">
        <f t="shared" si="8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3">
        <f t="shared" si="8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3">
        <f t="shared" si="8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3">
        <f t="shared" si="8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3">
        <f t="shared" si="8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3">
        <f t="shared" si="8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3">
        <f t="shared" si="8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3">
        <f t="shared" si="8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3">
        <f t="shared" si="8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3">
        <f t="shared" si="8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3">
        <f t="shared" si="8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3">
        <f t="shared" si="8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3">
        <f t="shared" si="8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3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3">
        <f t="shared" si="8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3">
        <f t="shared" si="8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3">
        <f t="shared" si="8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3">
        <f t="shared" si="8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3">
        <f t="shared" si="8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3">
        <f t="shared" si="8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3">
        <f t="shared" si="8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3">
        <f t="shared" si="8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3">
        <f t="shared" si="8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3">
        <f t="shared" si="8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9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 N963))</f>
        <v>wearables</v>
      </c>
      <c r="S963" s="14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3">
        <f t="shared" si="95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3">
        <f t="shared" si="95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3">
        <f t="shared" si="95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3">
        <f t="shared" si="95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3">
        <f t="shared" si="95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3">
        <f t="shared" si="95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3">
        <f t="shared" si="95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3">
        <f t="shared" si="95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3">
        <f t="shared" si="95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3">
        <f t="shared" si="95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3">
        <f t="shared" si="95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3">
        <f t="shared" si="95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3">
        <f t="shared" si="95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3">
        <f t="shared" si="95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3">
        <f t="shared" si="95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3">
        <f t="shared" si="95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3">
        <f t="shared" si="95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3">
        <f t="shared" si="95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3">
        <f t="shared" si="95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3">
        <f t="shared" si="95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3">
        <f t="shared" si="95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3">
        <f t="shared" si="95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3">
        <f t="shared" si="95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3">
        <f t="shared" si="95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3">
        <f t="shared" si="95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3">
        <f t="shared" si="95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3">
        <f t="shared" si="95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3">
        <f t="shared" si="95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3">
        <f t="shared" si="95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3">
        <f t="shared" si="95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3">
        <f t="shared" si="95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3">
        <f t="shared" si="95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3">
        <f t="shared" si="95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3">
        <f t="shared" si="95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3">
        <f t="shared" si="95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3">
        <f t="shared" si="95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3">
        <f t="shared" si="95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3">
        <f t="shared" si="95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3">
        <f t="shared" si="95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3">
        <f t="shared" si="95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3">
        <f t="shared" si="95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3">
        <f t="shared" si="95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3">
        <f t="shared" si="95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3">
        <f t="shared" si="95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3">
        <f t="shared" si="95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3">
        <f t="shared" si="95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3">
        <f t="shared" si="95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3">
        <f t="shared" si="95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3">
        <f t="shared" si="95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3">
        <f t="shared" si="95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3">
        <f t="shared" si="95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3">
        <f t="shared" si="95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3">
        <f t="shared" si="95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3">
        <f t="shared" si="95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3">
        <f t="shared" si="95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3">
        <f t="shared" si="95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3">
        <f t="shared" si="95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3">
        <f t="shared" si="95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3">
        <f t="shared" si="95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3">
        <f t="shared" si="95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3">
        <f t="shared" si="95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3">
        <f t="shared" si="95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3">
        <f t="shared" si="95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9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 N1027))</f>
        <v>electronic music</v>
      </c>
      <c r="S1027" s="14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3">
        <f t="shared" si="101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3">
        <f t="shared" si="101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3">
        <f t="shared" si="101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3">
        <f t="shared" si="101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3">
        <f t="shared" si="101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3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3">
        <f t="shared" si="101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3">
        <f t="shared" si="101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3">
        <f t="shared" si="101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3">
        <f t="shared" si="101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3">
        <f t="shared" si="101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3">
        <f t="shared" si="101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3">
        <f t="shared" si="101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3">
        <f t="shared" si="101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3">
        <f t="shared" si="101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3">
        <f t="shared" si="101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3">
        <f t="shared" si="101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3">
        <f t="shared" si="101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3">
        <f t="shared" si="101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3">
        <f t="shared" si="101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3">
        <f t="shared" si="101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3">
        <f t="shared" si="101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3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3">
        <f t="shared" si="101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3">
        <f t="shared" si="101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3">
        <f t="shared" si="101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3">
        <f t="shared" si="101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3">
        <f t="shared" si="101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3">
        <f t="shared" si="101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3">
        <f t="shared" si="101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3">
        <f t="shared" si="101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3">
        <f t="shared" si="101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3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3">
        <f t="shared" si="101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3">
        <f t="shared" si="101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3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3">
        <f t="shared" si="101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3">
        <f t="shared" si="101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3">
        <f t="shared" si="101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3">
        <f t="shared" si="101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3">
        <f t="shared" si="101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3">
        <f t="shared" si="101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3">
        <f t="shared" si="101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3">
        <f t="shared" si="101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3">
        <f t="shared" si="101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3">
        <f t="shared" si="101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3">
        <f t="shared" si="101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3">
        <f t="shared" si="101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3">
        <f t="shared" si="101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3">
        <f t="shared" si="101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3">
        <f t="shared" si="101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3">
        <f t="shared" si="101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3">
        <f t="shared" si="101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3">
        <f t="shared" si="101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3">
        <f t="shared" si="101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3">
        <f t="shared" si="101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3">
        <f t="shared" si="101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3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3">
        <f t="shared" si="101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3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3">
        <f t="shared" si="101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3">
        <f t="shared" si="101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3">
        <f t="shared" si="101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9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 N1091))</f>
        <v>video games</v>
      </c>
      <c r="S1091" s="14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3">
        <f t="shared" si="107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3">
        <f t="shared" si="107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3">
        <f t="shared" si="107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3">
        <f t="shared" si="107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3">
        <f t="shared" si="107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3">
        <f t="shared" si="107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3">
        <f t="shared" si="107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3">
        <f t="shared" si="107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3">
        <f t="shared" si="107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3">
        <f t="shared" si="107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3">
        <f t="shared" si="107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3">
        <f t="shared" si="107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3">
        <f t="shared" si="107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3">
        <f t="shared" si="107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3">
        <f t="shared" si="107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3">
        <f t="shared" si="107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3">
        <f t="shared" si="107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3">
        <f t="shared" si="107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3">
        <f t="shared" si="107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3">
        <f t="shared" si="107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3">
        <f t="shared" si="107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3">
        <f t="shared" si="107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3">
        <f t="shared" si="107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3">
        <f t="shared" si="107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3">
        <f t="shared" si="107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3">
        <f t="shared" si="107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3">
        <f t="shared" si="107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3">
        <f t="shared" si="107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3">
        <f t="shared" si="107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3">
        <f t="shared" si="107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3">
        <f t="shared" si="107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3">
        <f t="shared" si="107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3">
        <f t="shared" si="107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3">
        <f t="shared" si="107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3">
        <f t="shared" si="107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3">
        <f t="shared" si="107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3">
        <f t="shared" si="107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3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3">
        <f t="shared" si="107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3">
        <f t="shared" si="107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3">
        <f t="shared" si="107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3">
        <f t="shared" si="107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3">
        <f t="shared" si="107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3">
        <f t="shared" si="107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3">
        <f t="shared" si="107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3">
        <f t="shared" si="107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3">
        <f t="shared" si="107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3">
        <f t="shared" si="107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3">
        <f t="shared" si="107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3">
        <f t="shared" si="107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3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3">
        <f t="shared" si="107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3">
        <f t="shared" si="107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3">
        <f t="shared" si="107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3">
        <f t="shared" si="107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3">
        <f t="shared" si="107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3">
        <f t="shared" si="107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3">
        <f t="shared" si="107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3">
        <f t="shared" si="107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3">
        <f t="shared" si="107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3">
        <f t="shared" si="107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3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3">
        <f t="shared" si="107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9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 N1155))</f>
        <v>food trucks</v>
      </c>
      <c r="S1155" s="14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3">
        <f t="shared" si="113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3">
        <f t="shared" si="113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3">
        <f t="shared" si="113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3">
        <f t="shared" si="113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3">
        <f t="shared" si="113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3">
        <f t="shared" si="113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3">
        <f t="shared" si="113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3">
        <f t="shared" si="113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3">
        <f t="shared" si="113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3">
        <f t="shared" si="113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3">
        <f t="shared" si="113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3">
        <f t="shared" si="113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3">
        <f t="shared" si="113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3">
        <f t="shared" si="113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3">
        <f t="shared" si="113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3">
        <f t="shared" si="113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3">
        <f t="shared" si="113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3">
        <f t="shared" si="113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3">
        <f t="shared" si="113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3">
        <f t="shared" si="113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3">
        <f t="shared" si="113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3">
        <f t="shared" si="113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3">
        <f t="shared" si="113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3">
        <f t="shared" si="113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3">
        <f t="shared" si="113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3">
        <f t="shared" si="113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3">
        <f t="shared" si="113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3">
        <f t="shared" si="113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3">
        <f t="shared" si="113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3">
        <f t="shared" si="113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3">
        <f t="shared" si="113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3">
        <f t="shared" si="113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3">
        <f t="shared" si="113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3">
        <f t="shared" si="113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3">
        <f t="shared" si="113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3">
        <f t="shared" si="113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3">
        <f t="shared" si="113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3">
        <f t="shared" si="113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3">
        <f t="shared" si="113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3">
        <f t="shared" si="113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3">
        <f t="shared" si="113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3">
        <f t="shared" si="113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3">
        <f t="shared" si="113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3">
        <f t="shared" si="113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3">
        <f t="shared" si="113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3">
        <f t="shared" si="113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3">
        <f t="shared" si="113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3">
        <f t="shared" si="113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3">
        <f t="shared" si="113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3">
        <f t="shared" si="113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3">
        <f t="shared" si="113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3">
        <f t="shared" si="113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3">
        <f t="shared" si="113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3">
        <f t="shared" si="113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3">
        <f t="shared" si="113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3">
        <f t="shared" si="113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3">
        <f t="shared" si="113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3">
        <f t="shared" si="113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3">
        <f t="shared" si="113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3">
        <f t="shared" si="113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3">
        <f t="shared" si="113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3">
        <f t="shared" si="113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3">
        <f t="shared" si="113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9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 N1219))</f>
        <v>photobooks</v>
      </c>
      <c r="S1219" s="14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3">
        <f t="shared" si="11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3">
        <f t="shared" si="11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3">
        <f t="shared" si="11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3">
        <f t="shared" si="11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3">
        <f t="shared" si="11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3">
        <f t="shared" si="11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3">
        <f t="shared" si="11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3">
        <f t="shared" si="11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3">
        <f t="shared" si="11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3">
        <f t="shared" si="11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3">
        <f t="shared" si="11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3">
        <f t="shared" si="11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3">
        <f t="shared" si="11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3">
        <f t="shared" si="11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3">
        <f t="shared" si="11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3">
        <f t="shared" si="11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3">
        <f t="shared" si="11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3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3">
        <f t="shared" si="11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3">
        <f t="shared" si="11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3">
        <f t="shared" si="11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3">
        <f t="shared" si="11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3">
        <f t="shared" si="11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3">
        <f t="shared" si="11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3">
        <f t="shared" si="11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3">
        <f t="shared" si="11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3">
        <f t="shared" si="11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3">
        <f t="shared" si="11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3">
        <f t="shared" si="11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3">
        <f t="shared" si="11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3">
        <f t="shared" si="11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3">
        <f t="shared" si="11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3">
        <f t="shared" si="11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3">
        <f t="shared" si="11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3">
        <f t="shared" si="11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3">
        <f t="shared" si="11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3">
        <f t="shared" si="11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3">
        <f t="shared" si="11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3">
        <f t="shared" si="11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3">
        <f t="shared" si="11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3">
        <f t="shared" si="11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3">
        <f t="shared" si="11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3">
        <f t="shared" si="11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3">
        <f t="shared" si="11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3">
        <f t="shared" si="11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3">
        <f t="shared" si="11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3">
        <f t="shared" si="11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3">
        <f t="shared" si="11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3">
        <f t="shared" si="11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3">
        <f t="shared" si="11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3">
        <f t="shared" si="11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3">
        <f t="shared" si="11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3">
        <f t="shared" si="11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3">
        <f t="shared" si="11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3">
        <f t="shared" si="11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3">
        <f t="shared" si="11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3">
        <f t="shared" si="11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3">
        <f t="shared" si="11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3">
        <f t="shared" si="11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3">
        <f t="shared" si="11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3">
        <f t="shared" si="11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3">
        <f t="shared" si="11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3">
        <f t="shared" si="11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9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 N1283))</f>
        <v>rock</v>
      </c>
      <c r="S1283" s="14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3">
        <f t="shared" si="125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3">
        <f t="shared" si="125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3">
        <f t="shared" si="125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3">
        <f t="shared" si="125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3">
        <f t="shared" si="125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3">
        <f t="shared" si="125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3">
        <f t="shared" si="125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3">
        <f t="shared" si="125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3">
        <f t="shared" si="125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3">
        <f t="shared" si="125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3">
        <f t="shared" si="125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3">
        <f t="shared" si="125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3">
        <f t="shared" si="125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3">
        <f t="shared" si="125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3">
        <f t="shared" si="125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3">
        <f t="shared" si="125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3">
        <f t="shared" si="125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3">
        <f t="shared" si="125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3">
        <f t="shared" si="125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3">
        <f t="shared" si="125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3">
        <f t="shared" si="125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3">
        <f t="shared" si="125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3">
        <f t="shared" si="125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3">
        <f t="shared" si="125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3">
        <f t="shared" si="125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3">
        <f t="shared" si="125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3">
        <f t="shared" si="125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3">
        <f t="shared" si="125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3">
        <f t="shared" si="125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3">
        <f t="shared" si="125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3">
        <f t="shared" si="125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3">
        <f t="shared" si="125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3">
        <f t="shared" si="125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3">
        <f t="shared" si="125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3">
        <f t="shared" si="125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3">
        <f t="shared" si="125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3">
        <f t="shared" si="125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3">
        <f t="shared" si="125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3">
        <f t="shared" si="125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3">
        <f t="shared" si="125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3">
        <f t="shared" si="125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3">
        <f t="shared" si="125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3">
        <f t="shared" si="125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3">
        <f t="shared" si="125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3">
        <f t="shared" si="125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3">
        <f t="shared" si="125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3">
        <f t="shared" si="125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3">
        <f t="shared" si="125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3">
        <f t="shared" si="125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3">
        <f t="shared" si="125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3">
        <f t="shared" si="125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3">
        <f t="shared" si="125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3">
        <f t="shared" si="125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3">
        <f t="shared" si="125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3">
        <f t="shared" si="125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3">
        <f t="shared" si="125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3">
        <f t="shared" si="125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3">
        <f t="shared" si="125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3">
        <f t="shared" si="125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3">
        <f t="shared" si="125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3">
        <f t="shared" si="125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3">
        <f t="shared" si="125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3">
        <f t="shared" si="125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9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 N1347))</f>
        <v>nonfiction</v>
      </c>
      <c r="S1347" s="14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3">
        <f t="shared" si="131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3">
        <f t="shared" si="131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3">
        <f t="shared" si="131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3">
        <f t="shared" si="131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3">
        <f t="shared" si="131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3">
        <f t="shared" si="131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3">
        <f t="shared" si="131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3">
        <f t="shared" si="131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3">
        <f t="shared" si="131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3">
        <f t="shared" si="131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3">
        <f t="shared" si="131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3">
        <f t="shared" si="131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3">
        <f t="shared" si="131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3">
        <f t="shared" si="131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3">
        <f t="shared" si="131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3">
        <f t="shared" si="131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3">
        <f t="shared" si="131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3">
        <f t="shared" si="131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3">
        <f t="shared" si="131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3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3">
        <f t="shared" si="131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3">
        <f t="shared" si="131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3">
        <f t="shared" si="131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3">
        <f t="shared" si="131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3">
        <f t="shared" si="131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3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3">
        <f t="shared" si="131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3">
        <f t="shared" si="131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3">
        <f t="shared" si="131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3">
        <f t="shared" si="131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3">
        <f t="shared" si="131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3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3">
        <f t="shared" si="131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3">
        <f t="shared" si="131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3">
        <f t="shared" si="131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3">
        <f t="shared" si="131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3">
        <f t="shared" si="131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3">
        <f t="shared" si="131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3">
        <f t="shared" si="131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3">
        <f t="shared" si="131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3">
        <f t="shared" si="131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3">
        <f t="shared" si="131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3">
        <f t="shared" si="131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3">
        <f t="shared" si="131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3">
        <f t="shared" si="131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3">
        <f t="shared" si="131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3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3">
        <f t="shared" si="131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3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3">
        <f t="shared" si="131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3">
        <f t="shared" si="131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3">
        <f t="shared" si="131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3">
        <f t="shared" si="131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3">
        <f t="shared" si="131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3">
        <f t="shared" si="131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3">
        <f t="shared" si="131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3">
        <f t="shared" si="131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3">
        <f t="shared" si="131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3">
        <f t="shared" si="131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3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3">
        <f t="shared" si="131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3">
        <f t="shared" si="131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3">
        <f t="shared" si="131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9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 N1411))</f>
        <v>translations</v>
      </c>
      <c r="S1411" s="14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3">
        <f t="shared" si="137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3">
        <f t="shared" si="137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3">
        <f t="shared" si="137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3">
        <f t="shared" si="137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3">
        <f t="shared" si="137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3">
        <f t="shared" si="137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3">
        <f t="shared" si="137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3">
        <f t="shared" si="137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3">
        <f t="shared" si="137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3">
        <f t="shared" si="137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3">
        <f t="shared" si="137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3">
        <f t="shared" si="137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3">
        <f t="shared" si="137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3">
        <f t="shared" si="137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3">
        <f t="shared" si="137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3">
        <f t="shared" si="137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3">
        <f t="shared" si="137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3">
        <f t="shared" si="137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3">
        <f t="shared" si="137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3">
        <f t="shared" si="137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3">
        <f t="shared" si="137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3">
        <f t="shared" si="137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3">
        <f t="shared" si="137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3">
        <f t="shared" si="137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3">
        <f t="shared" si="137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3">
        <f t="shared" si="137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3">
        <f t="shared" si="137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3">
        <f t="shared" si="137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3">
        <f t="shared" si="137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3">
        <f t="shared" si="137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3">
        <f t="shared" si="137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3">
        <f t="shared" si="137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3">
        <f t="shared" si="137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3">
        <f t="shared" si="137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3">
        <f t="shared" si="137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3">
        <f t="shared" si="137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3">
        <f t="shared" si="137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3">
        <f t="shared" si="137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3">
        <f t="shared" si="137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3">
        <f t="shared" si="137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3">
        <f t="shared" si="137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3">
        <f t="shared" si="137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3">
        <f t="shared" si="137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3">
        <f t="shared" si="137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3">
        <f t="shared" si="137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3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3">
        <f t="shared" si="137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3">
        <f t="shared" si="137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3">
        <f t="shared" si="137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3">
        <f t="shared" si="137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3">
        <f t="shared" si="137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3">
        <f t="shared" si="137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3">
        <f t="shared" si="137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3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3">
        <f t="shared" si="137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3">
        <f t="shared" si="137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3">
        <f t="shared" si="137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3">
        <f t="shared" si="137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3">
        <f t="shared" si="137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3">
        <f t="shared" si="137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3">
        <f t="shared" si="137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3">
        <f t="shared" si="137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3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9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 N1475))</f>
        <v>radio &amp; podcasts</v>
      </c>
      <c r="S1475" s="14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3">
        <f t="shared" si="143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3">
        <f t="shared" si="143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3">
        <f t="shared" si="143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3">
        <f t="shared" si="143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3">
        <f t="shared" si="143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3">
        <f t="shared" si="143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3">
        <f t="shared" si="143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3">
        <f t="shared" si="143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3">
        <f t="shared" si="143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3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3">
        <f t="shared" si="143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3">
        <f t="shared" si="143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3">
        <f t="shared" si="143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3">
        <f t="shared" si="143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3">
        <f t="shared" si="143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3">
        <f t="shared" si="143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3">
        <f t="shared" si="143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3">
        <f t="shared" si="143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3">
        <f t="shared" si="143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3">
        <f t="shared" si="143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3">
        <f t="shared" si="143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3">
        <f t="shared" si="143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3">
        <f t="shared" si="143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3">
        <f t="shared" si="143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3">
        <f t="shared" si="143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3">
        <f t="shared" si="143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3">
        <f t="shared" si="143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3">
        <f t="shared" si="143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3">
        <f t="shared" si="143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3">
        <f t="shared" si="143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3">
        <f t="shared" si="143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3">
        <f t="shared" si="143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3">
        <f t="shared" si="143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3">
        <f t="shared" si="143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3">
        <f t="shared" si="143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3">
        <f t="shared" si="143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3">
        <f t="shared" si="143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3">
        <f t="shared" si="143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3">
        <f t="shared" si="143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3">
        <f t="shared" si="143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3">
        <f t="shared" si="143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3">
        <f t="shared" si="143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3">
        <f t="shared" si="143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3">
        <f t="shared" si="143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3">
        <f t="shared" si="143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3">
        <f t="shared" si="143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3">
        <f t="shared" si="143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3">
        <f t="shared" si="143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3">
        <f t="shared" si="143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3">
        <f t="shared" si="143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3">
        <f t="shared" si="143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3">
        <f t="shared" si="143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3">
        <f t="shared" si="143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3">
        <f t="shared" si="143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3">
        <f t="shared" si="143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3">
        <f t="shared" si="143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3">
        <f t="shared" si="143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3">
        <f t="shared" si="143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3">
        <f t="shared" si="143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3">
        <f t="shared" si="143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3">
        <f t="shared" si="143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3">
        <f t="shared" si="143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3">
        <f t="shared" si="143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9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 N1539))</f>
        <v>photobooks</v>
      </c>
      <c r="S1539" s="14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3">
        <f t="shared" si="14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3">
        <f t="shared" si="14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3">
        <f t="shared" si="14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3">
        <f t="shared" si="14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3">
        <f t="shared" si="14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3">
        <f t="shared" si="14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3">
        <f t="shared" si="14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3">
        <f t="shared" si="14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3">
        <f t="shared" si="14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3">
        <f t="shared" si="14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3">
        <f t="shared" si="14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3">
        <f t="shared" si="14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3">
        <f t="shared" si="14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3">
        <f t="shared" si="14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3">
        <f t="shared" si="14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3">
        <f t="shared" si="14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3">
        <f t="shared" si="14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3">
        <f t="shared" si="14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3">
        <f t="shared" si="14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3">
        <f t="shared" si="14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3">
        <f t="shared" si="14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3">
        <f t="shared" si="14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3">
        <f t="shared" si="149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3">
        <f t="shared" si="149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3">
        <f t="shared" si="149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3">
        <f t="shared" si="149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3">
        <f t="shared" si="14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3">
        <f t="shared" si="149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3">
        <f t="shared" si="149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3">
        <f t="shared" si="149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3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3">
        <f t="shared" si="14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3">
        <f t="shared" si="149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3">
        <f t="shared" si="149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3">
        <f t="shared" si="149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3">
        <f t="shared" si="14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3">
        <f t="shared" si="149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3">
        <f t="shared" si="149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3">
        <f t="shared" si="149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3">
        <f t="shared" si="149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3">
        <f t="shared" si="14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3">
        <f t="shared" si="149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3">
        <f t="shared" si="14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3">
        <f t="shared" si="14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3">
        <f t="shared" si="14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3">
        <f t="shared" si="14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3">
        <f t="shared" si="14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3">
        <f t="shared" si="14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3">
        <f t="shared" si="14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3">
        <f t="shared" si="14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3">
        <f t="shared" si="14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3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3">
        <f t="shared" si="14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3">
        <f t="shared" si="14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3">
        <f t="shared" si="14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3">
        <f t="shared" si="14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3">
        <f t="shared" si="14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3">
        <f t="shared" si="14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3">
        <f t="shared" si="14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3">
        <f t="shared" si="14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3">
        <f t="shared" si="14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3">
        <f t="shared" si="14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3">
        <f t="shared" si="149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9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 N1603))</f>
        <v>rock</v>
      </c>
      <c r="S1603" s="14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3">
        <f t="shared" si="155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3">
        <f t="shared" si="155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3">
        <f t="shared" si="155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3">
        <f t="shared" si="155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3">
        <f t="shared" si="155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3">
        <f t="shared" si="155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3">
        <f t="shared" si="155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3">
        <f t="shared" si="155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3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3">
        <f t="shared" si="155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3">
        <f t="shared" si="155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3">
        <f t="shared" si="155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3">
        <f t="shared" si="155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3">
        <f t="shared" si="155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3">
        <f t="shared" si="155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3">
        <f t="shared" si="155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3">
        <f t="shared" si="155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3">
        <f t="shared" si="155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3">
        <f t="shared" si="155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3">
        <f t="shared" si="155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3">
        <f t="shared" si="155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3">
        <f t="shared" si="155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3">
        <f t="shared" si="155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3">
        <f t="shared" si="155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3">
        <f t="shared" si="155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3">
        <f t="shared" si="155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3">
        <f t="shared" si="155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3">
        <f t="shared" si="155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3">
        <f t="shared" si="155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3">
        <f t="shared" si="155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3">
        <f t="shared" si="155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3">
        <f t="shared" si="155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3">
        <f t="shared" si="155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3">
        <f t="shared" si="155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3">
        <f t="shared" si="155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3">
        <f t="shared" si="155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3">
        <f t="shared" si="155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3">
        <f t="shared" si="155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3">
        <f t="shared" si="155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3">
        <f t="shared" si="155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3">
        <f t="shared" si="155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3">
        <f t="shared" si="155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3">
        <f t="shared" si="155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3">
        <f t="shared" si="155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3">
        <f t="shared" si="155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3">
        <f t="shared" si="155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3">
        <f t="shared" si="155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3">
        <f t="shared" si="155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3">
        <f t="shared" si="155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3">
        <f t="shared" si="155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3">
        <f t="shared" si="155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3">
        <f t="shared" si="155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3">
        <f t="shared" si="155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3">
        <f t="shared" si="155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3">
        <f t="shared" si="155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3">
        <f t="shared" si="155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3">
        <f t="shared" si="155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3">
        <f t="shared" si="155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3">
        <f t="shared" si="155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3">
        <f t="shared" si="155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3">
        <f t="shared" si="155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3">
        <f t="shared" si="155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3">
        <f t="shared" si="155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9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 N1667))</f>
        <v>pop</v>
      </c>
      <c r="S1667" s="14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3">
        <f t="shared" si="161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3">
        <f t="shared" si="161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3">
        <f t="shared" si="161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3">
        <f t="shared" si="161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3">
        <f t="shared" si="161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3">
        <f t="shared" si="161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3">
        <f t="shared" si="161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3">
        <f t="shared" si="161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3">
        <f t="shared" si="161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3">
        <f t="shared" si="161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3">
        <f t="shared" si="161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3">
        <f t="shared" si="161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3">
        <f t="shared" si="161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3">
        <f t="shared" si="161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3">
        <f t="shared" si="161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3">
        <f t="shared" si="161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3">
        <f t="shared" si="161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3">
        <f t="shared" si="161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3">
        <f t="shared" si="161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3">
        <f t="shared" si="161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3">
        <f t="shared" si="161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3">
        <f t="shared" si="161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3">
        <f t="shared" si="161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3">
        <f t="shared" si="161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3">
        <f t="shared" si="161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3">
        <f t="shared" si="161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3">
        <f t="shared" si="161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3">
        <f t="shared" si="161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3">
        <f t="shared" si="161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3">
        <f t="shared" si="161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3">
        <f t="shared" si="161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3">
        <f t="shared" si="161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3">
        <f t="shared" si="161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3">
        <f t="shared" si="161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3">
        <f t="shared" si="161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3">
        <f t="shared" si="161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3">
        <f t="shared" si="161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3">
        <f t="shared" si="161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3">
        <f t="shared" si="161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3">
        <f t="shared" si="161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3">
        <f t="shared" si="161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3">
        <f t="shared" si="161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3">
        <f t="shared" si="161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3">
        <f t="shared" si="161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3">
        <f t="shared" si="161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3">
        <f t="shared" si="161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3">
        <f t="shared" si="161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3">
        <f t="shared" si="161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3">
        <f t="shared" si="161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3">
        <f t="shared" si="161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3">
        <f t="shared" si="161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3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3">
        <f t="shared" si="161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3">
        <f t="shared" si="161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3">
        <f t="shared" si="161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3">
        <f t="shared" si="161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3">
        <f t="shared" si="161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3">
        <f t="shared" si="161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3">
        <f t="shared" si="161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3">
        <f t="shared" si="161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3">
        <f t="shared" si="161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3">
        <f t="shared" si="161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3">
        <f t="shared" si="161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9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 - SEARCH("/", N1731))</f>
        <v>faith</v>
      </c>
      <c r="S1731" s="14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3">
        <f t="shared" si="167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3">
        <f t="shared" si="167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3">
        <f t="shared" si="167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3">
        <f t="shared" si="167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3">
        <f t="shared" si="167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3">
        <f t="shared" si="167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3">
        <f t="shared" si="167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3">
        <f t="shared" si="167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3">
        <f t="shared" si="167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3">
        <f t="shared" si="167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3">
        <f t="shared" si="167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3">
        <f t="shared" si="167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3">
        <f t="shared" si="167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3">
        <f t="shared" si="167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3">
        <f t="shared" si="167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3">
        <f t="shared" si="167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3">
        <f t="shared" si="167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3">
        <f t="shared" si="167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3">
        <f t="shared" si="167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3">
        <f t="shared" si="167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3">
        <f t="shared" si="167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3">
        <f t="shared" si="167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3">
        <f t="shared" si="167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3">
        <f t="shared" si="167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3">
        <f t="shared" si="167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3">
        <f t="shared" si="167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3">
        <f t="shared" si="167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3">
        <f t="shared" si="167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3">
        <f t="shared" si="167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3">
        <f t="shared" si="167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3">
        <f t="shared" si="167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3">
        <f t="shared" si="167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3">
        <f t="shared" si="167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3">
        <f t="shared" si="167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3">
        <f t="shared" si="167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3">
        <f t="shared" si="167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3">
        <f t="shared" si="167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3">
        <f t="shared" si="167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3">
        <f t="shared" si="167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3">
        <f t="shared" si="167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3">
        <f t="shared" si="167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3">
        <f t="shared" si="167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3">
        <f t="shared" si="167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3">
        <f t="shared" si="167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3">
        <f t="shared" si="167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3">
        <f t="shared" si="167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3">
        <f t="shared" si="167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3">
        <f t="shared" si="167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3">
        <f t="shared" si="167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3">
        <f t="shared" si="167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3">
        <f t="shared" si="167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3">
        <f t="shared" si="167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3">
        <f t="shared" si="167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3">
        <f t="shared" si="167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3">
        <f t="shared" si="167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3">
        <f t="shared" si="167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3">
        <f t="shared" si="167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3">
        <f t="shared" si="167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3">
        <f t="shared" si="167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3">
        <f t="shared" si="167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3">
        <f t="shared" si="167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3">
        <f t="shared" si="167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3">
        <f t="shared" si="167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9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 N1795))</f>
        <v>photobooks</v>
      </c>
      <c r="S1795" s="14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3">
        <f t="shared" si="173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3">
        <f t="shared" si="173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3">
        <f t="shared" si="173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3">
        <f t="shared" si="173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3">
        <f t="shared" si="173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3">
        <f t="shared" si="173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3">
        <f t="shared" si="173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3">
        <f t="shared" si="173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3">
        <f t="shared" si="173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3">
        <f t="shared" si="173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3">
        <f t="shared" si="173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3">
        <f t="shared" si="173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3">
        <f t="shared" si="173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3">
        <f t="shared" si="173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3">
        <f t="shared" si="173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3">
        <f t="shared" si="173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3">
        <f t="shared" si="173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3">
        <f t="shared" si="173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3">
        <f t="shared" si="173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3">
        <f t="shared" si="173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3">
        <f t="shared" si="173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3">
        <f t="shared" si="173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3">
        <f t="shared" si="173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3">
        <f t="shared" si="173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3">
        <f t="shared" si="173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3">
        <f t="shared" si="173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3">
        <f t="shared" si="173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3">
        <f t="shared" si="173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3">
        <f t="shared" si="173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3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3">
        <f t="shared" si="173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3">
        <f t="shared" si="173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3">
        <f t="shared" si="173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3">
        <f t="shared" si="173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3">
        <f t="shared" si="173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3">
        <f t="shared" si="173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3">
        <f t="shared" si="173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3">
        <f t="shared" si="173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3">
        <f t="shared" si="173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3">
        <f t="shared" si="173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3">
        <f t="shared" si="173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3">
        <f t="shared" si="173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3">
        <f t="shared" si="173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3">
        <f t="shared" si="173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3">
        <f t="shared" si="173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3">
        <f t="shared" si="173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3">
        <f t="shared" si="173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3">
        <f t="shared" si="173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3">
        <f t="shared" si="173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3">
        <f t="shared" si="173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3">
        <f t="shared" si="173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3">
        <f t="shared" si="173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3">
        <f t="shared" si="173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3">
        <f t="shared" si="173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3">
        <f t="shared" si="173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3">
        <f t="shared" si="173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3">
        <f t="shared" si="173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3">
        <f t="shared" si="173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3">
        <f t="shared" si="173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3">
        <f t="shared" si="173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3">
        <f t="shared" si="173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3">
        <f t="shared" si="173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3">
        <f t="shared" si="173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9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 N1859))</f>
        <v>rock</v>
      </c>
      <c r="S1859" s="14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3">
        <f t="shared" si="17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3">
        <f t="shared" si="17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3">
        <f t="shared" si="17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3">
        <f t="shared" si="17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3">
        <f t="shared" si="17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3">
        <f t="shared" si="17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3">
        <f t="shared" si="17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3">
        <f t="shared" si="17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3">
        <f t="shared" si="17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3">
        <f t="shared" si="17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3">
        <f t="shared" si="17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3">
        <f t="shared" si="17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3">
        <f t="shared" si="17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3">
        <f t="shared" si="17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3">
        <f t="shared" si="17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3">
        <f t="shared" si="17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3">
        <f t="shared" si="17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3">
        <f t="shared" si="17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3">
        <f t="shared" si="17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3">
        <f t="shared" si="17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3">
        <f t="shared" si="17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3">
        <f t="shared" si="17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3">
        <f t="shared" si="17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3">
        <f t="shared" si="17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3">
        <f t="shared" si="17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3">
        <f t="shared" si="17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3">
        <f t="shared" si="17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3">
        <f t="shared" si="17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3">
        <f t="shared" si="17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3">
        <f t="shared" si="17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3">
        <f t="shared" si="17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3">
        <f t="shared" si="17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3">
        <f t="shared" si="17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3">
        <f t="shared" si="17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3">
        <f t="shared" si="17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3">
        <f t="shared" si="17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3">
        <f t="shared" si="17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3">
        <f t="shared" si="17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3">
        <f t="shared" si="17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3">
        <f t="shared" si="17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3">
        <f t="shared" si="17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3">
        <f t="shared" si="17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3">
        <f t="shared" si="17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3">
        <f t="shared" si="17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3">
        <f t="shared" si="17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3">
        <f t="shared" si="17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3">
        <f t="shared" si="17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3">
        <f t="shared" si="17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3">
        <f t="shared" si="17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3">
        <f t="shared" si="17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3">
        <f t="shared" si="17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3">
        <f t="shared" si="17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3">
        <f t="shared" si="17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3">
        <f t="shared" si="17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3">
        <f t="shared" si="17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3">
        <f t="shared" si="17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3">
        <f t="shared" si="17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3">
        <f t="shared" si="17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3">
        <f t="shared" si="17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3">
        <f t="shared" si="17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3">
        <f t="shared" si="17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3">
        <f t="shared" si="17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3">
        <f t="shared" si="17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9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 N1923))</f>
        <v>indie rock</v>
      </c>
      <c r="S1923" s="14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3">
        <f t="shared" si="185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3">
        <f t="shared" si="185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3">
        <f t="shared" si="185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3">
        <f t="shared" si="185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3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3">
        <f t="shared" si="185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3">
        <f t="shared" si="185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3">
        <f t="shared" si="185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3">
        <f t="shared" si="185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3">
        <f t="shared" si="185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3">
        <f t="shared" si="185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3">
        <f t="shared" si="185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3">
        <f t="shared" si="185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3">
        <f t="shared" si="185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3">
        <f t="shared" si="185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3">
        <f t="shared" si="185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3">
        <f t="shared" si="185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3">
        <f t="shared" si="185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3">
        <f t="shared" si="185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3">
        <f t="shared" si="185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3">
        <f t="shared" si="185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3">
        <f t="shared" si="185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3">
        <f t="shared" si="185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3">
        <f t="shared" si="185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3">
        <f t="shared" si="185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3">
        <f t="shared" si="185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3">
        <f t="shared" si="185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3">
        <f t="shared" si="185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3">
        <f t="shared" si="185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3">
        <f t="shared" si="185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3">
        <f t="shared" si="185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3">
        <f t="shared" si="185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3">
        <f t="shared" si="185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3">
        <f t="shared" si="185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3">
        <f t="shared" si="185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3">
        <f t="shared" si="185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3">
        <f t="shared" si="185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3">
        <f t="shared" si="185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3">
        <f t="shared" si="185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3">
        <f t="shared" si="185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3">
        <f t="shared" si="185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3">
        <f t="shared" si="185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3">
        <f t="shared" si="185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3">
        <f t="shared" si="185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3">
        <f t="shared" si="185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3">
        <f t="shared" si="185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3">
        <f t="shared" si="185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3">
        <f t="shared" si="185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3">
        <f t="shared" si="185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3">
        <f t="shared" si="185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3">
        <f t="shared" si="185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3">
        <f t="shared" si="185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3">
        <f t="shared" si="185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3">
        <f t="shared" si="185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3">
        <f t="shared" si="185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3">
        <f t="shared" si="185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3">
        <f t="shared" si="185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3">
        <f t="shared" si="185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3">
        <f t="shared" si="185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3">
        <f t="shared" si="185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3">
        <f t="shared" si="185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3">
        <f t="shared" si="185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3">
        <f t="shared" si="185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9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 N1987))</f>
        <v>people</v>
      </c>
      <c r="S1987" s="14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3">
        <f t="shared" si="191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3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3">
        <f t="shared" si="191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3">
        <f t="shared" si="191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3">
        <f t="shared" si="191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3">
        <f t="shared" si="191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3">
        <f t="shared" si="191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3">
        <f t="shared" si="191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3">
        <f t="shared" si="191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3">
        <f t="shared" si="191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3">
        <f t="shared" si="191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3">
        <f t="shared" si="191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3">
        <f t="shared" si="191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3">
        <f t="shared" si="191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3">
        <f t="shared" si="191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3">
        <f t="shared" si="191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3">
        <f t="shared" si="191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3">
        <f t="shared" si="191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3">
        <f t="shared" si="191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3">
        <f t="shared" si="191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3">
        <f t="shared" si="191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3">
        <f t="shared" si="191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3">
        <f t="shared" si="191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3">
        <f t="shared" si="191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3">
        <f t="shared" si="191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3">
        <f t="shared" si="191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3">
        <f t="shared" si="191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3">
        <f t="shared" si="191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3">
        <f t="shared" si="191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3">
        <f t="shared" si="191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3">
        <f t="shared" si="191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3">
        <f t="shared" si="191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3">
        <f t="shared" si="191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3">
        <f t="shared" si="191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3">
        <f t="shared" si="191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3">
        <f t="shared" si="191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3">
        <f t="shared" si="191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3">
        <f t="shared" si="191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3">
        <f t="shared" si="191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3">
        <f t="shared" si="191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3">
        <f t="shared" si="191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3">
        <f t="shared" si="191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3">
        <f t="shared" si="191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3">
        <f t="shared" si="191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3">
        <f t="shared" si="191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3">
        <f t="shared" si="191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3">
        <f t="shared" si="191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3">
        <f t="shared" si="191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3">
        <f t="shared" si="191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3">
        <f t="shared" si="191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3">
        <f t="shared" si="191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3">
        <f t="shared" si="191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3">
        <f t="shared" si="191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3">
        <f t="shared" si="191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3">
        <f t="shared" si="191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3">
        <f t="shared" si="191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3">
        <f t="shared" si="191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3">
        <f t="shared" si="191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3">
        <f t="shared" si="191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3">
        <f t="shared" si="191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3">
        <f t="shared" si="191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3">
        <f t="shared" si="191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3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9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 N2051))</f>
        <v>hardware</v>
      </c>
      <c r="S2051" s="14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3">
        <f t="shared" si="197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3">
        <f t="shared" si="197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3">
        <f t="shared" si="197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3">
        <f t="shared" si="197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3">
        <f t="shared" si="197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3">
        <f t="shared" si="197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3">
        <f t="shared" si="197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3">
        <f t="shared" si="197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3">
        <f t="shared" si="197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3">
        <f t="shared" si="197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3">
        <f t="shared" si="197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3">
        <f t="shared" si="197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3">
        <f t="shared" si="197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3">
        <f t="shared" si="197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3">
        <f t="shared" si="197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3">
        <f t="shared" si="197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3">
        <f t="shared" si="197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3">
        <f t="shared" si="197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3">
        <f t="shared" si="197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3">
        <f t="shared" si="197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3">
        <f t="shared" si="197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3">
        <f t="shared" si="197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3">
        <f t="shared" si="197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3">
        <f t="shared" si="197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3">
        <f t="shared" si="197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3">
        <f t="shared" si="197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3">
        <f t="shared" si="197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3">
        <f t="shared" si="197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3">
        <f t="shared" si="197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3">
        <f t="shared" si="197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3">
        <f t="shared" si="197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3">
        <f t="shared" si="197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3">
        <f t="shared" si="197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3">
        <f t="shared" si="197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3">
        <f t="shared" si="197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3">
        <f t="shared" si="197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3">
        <f t="shared" si="197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3">
        <f t="shared" si="197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3">
        <f t="shared" si="197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3">
        <f t="shared" si="197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3">
        <f t="shared" si="197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3">
        <f t="shared" si="197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3">
        <f t="shared" si="197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3">
        <f t="shared" si="197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3">
        <f t="shared" si="197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3">
        <f t="shared" si="197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3">
        <f t="shared" si="197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3">
        <f t="shared" si="197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3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3">
        <f t="shared" si="197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3">
        <f t="shared" si="197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3">
        <f t="shared" si="197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3">
        <f t="shared" si="197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3">
        <f t="shared" si="197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3">
        <f t="shared" si="197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3">
        <f t="shared" si="197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3">
        <f t="shared" si="197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3">
        <f t="shared" si="197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3">
        <f t="shared" si="197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3">
        <f t="shared" si="197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3">
        <f t="shared" si="197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3">
        <f t="shared" si="197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3">
        <f t="shared" si="197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9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 N2115))</f>
        <v>indie rock</v>
      </c>
      <c r="S2115" s="14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3">
        <f t="shared" si="203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3">
        <f t="shared" si="203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3">
        <f t="shared" si="203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3">
        <f t="shared" si="203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3">
        <f t="shared" si="203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3">
        <f t="shared" si="203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3">
        <f t="shared" si="203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3">
        <f t="shared" si="203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3">
        <f t="shared" si="203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3">
        <f t="shared" si="203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3">
        <f t="shared" si="203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3">
        <f t="shared" si="203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3">
        <f t="shared" si="203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3">
        <f t="shared" si="203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3">
        <f t="shared" si="203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3">
        <f t="shared" si="203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3">
        <f t="shared" si="203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3">
        <f t="shared" si="203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3">
        <f t="shared" si="203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3">
        <f t="shared" si="203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3">
        <f t="shared" si="203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3">
        <f t="shared" si="203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3">
        <f t="shared" si="203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3">
        <f t="shared" si="203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3">
        <f t="shared" si="203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3">
        <f t="shared" si="203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3">
        <f t="shared" si="203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3">
        <f t="shared" si="203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3">
        <f t="shared" si="203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3">
        <f t="shared" si="203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3">
        <f t="shared" si="203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3">
        <f t="shared" si="203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3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3">
        <f t="shared" si="203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3">
        <f t="shared" si="203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3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3">
        <f t="shared" si="203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3">
        <f t="shared" si="203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3">
        <f t="shared" si="203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3">
        <f t="shared" si="203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3">
        <f t="shared" si="203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3">
        <f t="shared" si="203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3">
        <f t="shared" si="203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3">
        <f t="shared" si="203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3">
        <f t="shared" si="203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3">
        <f t="shared" si="203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3">
        <f t="shared" si="203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3">
        <f t="shared" si="203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3">
        <f t="shared" si="203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3">
        <f t="shared" si="203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3">
        <f t="shared" si="203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3">
        <f t="shared" si="203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3">
        <f t="shared" si="203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3">
        <f t="shared" si="203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3">
        <f t="shared" si="203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3">
        <f t="shared" si="203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3">
        <f t="shared" si="203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3">
        <f t="shared" si="203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3">
        <f t="shared" si="203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3">
        <f t="shared" si="203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3">
        <f t="shared" si="203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3">
        <f t="shared" si="203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3">
        <f t="shared" si="203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9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 N2179))</f>
        <v>rock</v>
      </c>
      <c r="S2179" s="14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3">
        <f t="shared" si="20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3">
        <f t="shared" si="20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3">
        <f t="shared" si="20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3">
        <f t="shared" si="20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3">
        <f t="shared" si="20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3">
        <f t="shared" si="20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3">
        <f t="shared" si="20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3">
        <f t="shared" si="20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3">
        <f t="shared" si="20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3">
        <f t="shared" si="20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3">
        <f t="shared" si="20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3">
        <f t="shared" si="20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3">
        <f t="shared" si="20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3">
        <f t="shared" si="20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3">
        <f t="shared" si="20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3">
        <f t="shared" si="20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3">
        <f t="shared" si="20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3">
        <f t="shared" si="20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3">
        <f t="shared" si="20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3">
        <f t="shared" si="20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3">
        <f t="shared" si="20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3">
        <f t="shared" si="20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3">
        <f t="shared" si="20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3">
        <f t="shared" si="20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3">
        <f t="shared" si="20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3">
        <f t="shared" si="20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3">
        <f t="shared" si="20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3">
        <f t="shared" si="20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3">
        <f t="shared" si="20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3">
        <f t="shared" si="20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3">
        <f t="shared" si="20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3">
        <f t="shared" si="20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3">
        <f t="shared" si="20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3">
        <f t="shared" si="20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3">
        <f t="shared" si="20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3">
        <f t="shared" si="20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3">
        <f t="shared" si="20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3">
        <f t="shared" si="20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3">
        <f t="shared" si="20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3">
        <f t="shared" si="20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3">
        <f t="shared" si="20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3">
        <f t="shared" si="20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3">
        <f t="shared" si="20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3">
        <f t="shared" si="20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3">
        <f t="shared" si="20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3">
        <f t="shared" si="20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3">
        <f t="shared" si="20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3">
        <f t="shared" si="20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3">
        <f t="shared" si="20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3">
        <f t="shared" si="20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3">
        <f t="shared" si="20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3">
        <f t="shared" si="20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3">
        <f t="shared" si="20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3">
        <f t="shared" si="20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3">
        <f t="shared" si="20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3">
        <f t="shared" si="20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3">
        <f t="shared" si="20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3">
        <f t="shared" si="20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3">
        <f t="shared" si="20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3">
        <f t="shared" si="20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3">
        <f t="shared" si="20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3">
        <f t="shared" si="20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3">
        <f t="shared" si="209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9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 N2243))</f>
        <v>tabletop games</v>
      </c>
      <c r="S2243" s="14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3">
        <f t="shared" si="215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3">
        <f t="shared" si="215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3">
        <f t="shared" si="215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3">
        <f t="shared" si="215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3">
        <f t="shared" si="215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3">
        <f t="shared" si="215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3">
        <f t="shared" si="215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3">
        <f t="shared" si="215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3">
        <f t="shared" si="215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3">
        <f t="shared" si="215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3">
        <f t="shared" si="215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3">
        <f t="shared" si="215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3">
        <f t="shared" si="215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3">
        <f t="shared" si="215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3">
        <f t="shared" si="215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3">
        <f t="shared" si="215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3">
        <f t="shared" si="215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3">
        <f t="shared" si="215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3">
        <f t="shared" si="215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3">
        <f t="shared" si="215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3">
        <f t="shared" si="215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3">
        <f t="shared" si="215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3">
        <f t="shared" si="215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3">
        <f t="shared" si="215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3">
        <f t="shared" si="215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3">
        <f t="shared" si="215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3">
        <f t="shared" si="215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3">
        <f t="shared" si="215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3">
        <f t="shared" si="215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3">
        <f t="shared" si="215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3">
        <f t="shared" si="215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3">
        <f t="shared" si="215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3">
        <f t="shared" si="215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3">
        <f t="shared" si="215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3">
        <f t="shared" si="215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3">
        <f t="shared" si="215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3">
        <f t="shared" si="215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3">
        <f t="shared" si="215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3">
        <f t="shared" si="215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3">
        <f t="shared" si="215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3">
        <f t="shared" si="215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3">
        <f t="shared" si="215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3">
        <f t="shared" si="215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3">
        <f t="shared" si="215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3">
        <f t="shared" si="215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3">
        <f t="shared" si="215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3">
        <f t="shared" si="215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3">
        <f t="shared" si="215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3">
        <f t="shared" si="215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3">
        <f t="shared" si="215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3">
        <f t="shared" si="215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3">
        <f t="shared" si="215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3">
        <f t="shared" si="215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3">
        <f t="shared" si="215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3">
        <f t="shared" si="215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3">
        <f t="shared" si="215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3">
        <f t="shared" si="215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3">
        <f t="shared" si="215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3">
        <f t="shared" si="215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3">
        <f t="shared" si="215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3">
        <f t="shared" si="215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3">
        <f t="shared" si="215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3">
        <f t="shared" si="215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9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 N2307))</f>
        <v>indie rock</v>
      </c>
      <c r="S2307" s="14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3">
        <f t="shared" si="221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3">
        <f t="shared" si="221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3">
        <f t="shared" si="221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3">
        <f t="shared" si="221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3">
        <f t="shared" si="221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3">
        <f t="shared" si="221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3">
        <f t="shared" si="221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3">
        <f t="shared" si="221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3">
        <f t="shared" si="221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3">
        <f t="shared" si="221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3">
        <f t="shared" si="221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3">
        <f t="shared" si="221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3">
        <f t="shared" si="221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3">
        <f t="shared" si="221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3">
        <f t="shared" si="221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3">
        <f t="shared" si="221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3">
        <f t="shared" si="221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3">
        <f t="shared" si="221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3">
        <f t="shared" si="221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3">
        <f t="shared" si="221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3">
        <f t="shared" si="221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3">
        <f t="shared" si="221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3">
        <f t="shared" si="221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3">
        <f t="shared" si="221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3">
        <f t="shared" si="221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3">
        <f t="shared" si="221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3">
        <f t="shared" si="221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3">
        <f t="shared" si="221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3">
        <f t="shared" si="221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3">
        <f t="shared" si="221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3">
        <f t="shared" si="221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3">
        <f t="shared" si="221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3">
        <f t="shared" si="221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3">
        <f t="shared" si="221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3">
        <f t="shared" si="221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3">
        <f t="shared" si="221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3">
        <f t="shared" si="221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3">
        <f t="shared" si="221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3">
        <f t="shared" si="221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3">
        <f t="shared" si="221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3">
        <f t="shared" si="221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3">
        <f t="shared" si="221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3">
        <f t="shared" si="221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3">
        <f t="shared" si="221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3">
        <f t="shared" si="221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3">
        <f t="shared" si="221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3">
        <f t="shared" si="221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3">
        <f t="shared" si="221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3">
        <f t="shared" si="221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3">
        <f t="shared" si="221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3">
        <f t="shared" si="221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3">
        <f t="shared" si="221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3">
        <f t="shared" si="221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3">
        <f t="shared" si="221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3">
        <f t="shared" si="221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3">
        <f t="shared" si="221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3">
        <f t="shared" si="221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3">
        <f t="shared" si="221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3">
        <f t="shared" si="221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3">
        <f t="shared" si="221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3">
        <f t="shared" si="221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3">
        <f t="shared" si="221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3">
        <f t="shared" si="221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9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 N2371))</f>
        <v>web</v>
      </c>
      <c r="S2371" s="14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3">
        <f t="shared" si="227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3">
        <f t="shared" si="227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3">
        <f t="shared" si="227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3">
        <f t="shared" si="227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3">
        <f t="shared" si="227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3">
        <f t="shared" si="227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3">
        <f t="shared" si="227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3">
        <f t="shared" si="227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3">
        <f t="shared" si="227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3">
        <f t="shared" si="227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3">
        <f t="shared" si="227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3">
        <f t="shared" si="227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3">
        <f t="shared" si="227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3">
        <f t="shared" si="227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3">
        <f t="shared" si="227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3">
        <f t="shared" si="227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3">
        <f t="shared" si="227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3">
        <f t="shared" si="227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3">
        <f t="shared" si="227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3">
        <f t="shared" si="227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3">
        <f t="shared" si="227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3">
        <f t="shared" si="227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3">
        <f t="shared" si="227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3">
        <f t="shared" si="227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3">
        <f t="shared" si="227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3">
        <f t="shared" si="227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3">
        <f t="shared" si="227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3">
        <f t="shared" si="227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3">
        <f t="shared" si="227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3">
        <f t="shared" si="227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3">
        <f t="shared" si="227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3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3">
        <f t="shared" si="227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3">
        <f t="shared" si="227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3">
        <f t="shared" si="227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3">
        <f t="shared" si="227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3">
        <f t="shared" si="227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3">
        <f t="shared" si="227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3">
        <f t="shared" si="227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3">
        <f t="shared" si="227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3">
        <f t="shared" si="227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3">
        <f t="shared" si="227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3">
        <f t="shared" si="227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3">
        <f t="shared" si="227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3">
        <f t="shared" si="227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3">
        <f t="shared" si="227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3">
        <f t="shared" si="227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3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3">
        <f t="shared" si="227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3">
        <f t="shared" si="227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3">
        <f t="shared" si="227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3">
        <f t="shared" si="227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3">
        <f t="shared" si="227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3">
        <f t="shared" si="227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3">
        <f t="shared" si="227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3">
        <f t="shared" si="227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3">
        <f t="shared" si="227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3">
        <f t="shared" si="227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3">
        <f t="shared" si="227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3">
        <f t="shared" si="227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3">
        <f t="shared" si="227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3">
        <f t="shared" si="227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3">
        <f t="shared" si="227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9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 - SEARCH("/", N2435))</f>
        <v>food trucks</v>
      </c>
      <c r="S2435" s="14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3">
        <f t="shared" si="233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3">
        <f t="shared" si="233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3">
        <f t="shared" si="233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3">
        <f t="shared" si="233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3">
        <f t="shared" si="233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3">
        <f t="shared" si="233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3">
        <f t="shared" si="233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3">
        <f t="shared" si="233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3">
        <f t="shared" si="233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3">
        <f t="shared" si="233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3">
        <f t="shared" si="233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3">
        <f t="shared" si="233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3">
        <f t="shared" si="233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3">
        <f t="shared" si="233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3">
        <f t="shared" si="233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3">
        <f t="shared" si="233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3">
        <f t="shared" si="233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3">
        <f t="shared" si="233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3">
        <f t="shared" si="233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3">
        <f t="shared" si="233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3">
        <f t="shared" si="233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3">
        <f t="shared" si="233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3">
        <f t="shared" si="233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3">
        <f t="shared" si="233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3">
        <f t="shared" si="233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3">
        <f t="shared" si="233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3">
        <f t="shared" si="233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3">
        <f t="shared" si="233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3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3">
        <f t="shared" si="233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3">
        <f t="shared" si="233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3">
        <f t="shared" si="233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3">
        <f t="shared" si="233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3">
        <f t="shared" si="233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3">
        <f t="shared" si="233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3">
        <f t="shared" si="233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3">
        <f t="shared" si="233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3">
        <f t="shared" si="233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3">
        <f t="shared" si="233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3">
        <f t="shared" si="233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3">
        <f t="shared" si="233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3">
        <f t="shared" si="233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3">
        <f t="shared" si="233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3">
        <f t="shared" si="233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3">
        <f t="shared" si="233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3">
        <f t="shared" si="233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3">
        <f t="shared" si="233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3">
        <f t="shared" si="233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3">
        <f t="shared" si="233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3">
        <f t="shared" si="233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3">
        <f t="shared" si="233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3">
        <f t="shared" si="233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3">
        <f t="shared" si="233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3">
        <f t="shared" si="233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3">
        <f t="shared" si="233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3">
        <f t="shared" si="233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3">
        <f t="shared" si="233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3">
        <f t="shared" si="233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3">
        <f t="shared" si="233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3">
        <f t="shared" si="233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3">
        <f t="shared" si="233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3">
        <f t="shared" si="233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3">
        <f t="shared" si="233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9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 N2499))</f>
        <v>indie rock</v>
      </c>
      <c r="S2499" s="14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3">
        <f t="shared" si="23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3">
        <f t="shared" si="23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3">
        <f t="shared" si="23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3">
        <f t="shared" si="23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3">
        <f t="shared" si="23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3">
        <f t="shared" si="23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3">
        <f t="shared" si="23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3">
        <f t="shared" si="23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3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3">
        <f t="shared" si="23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3">
        <f t="shared" si="23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3">
        <f t="shared" si="23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3">
        <f t="shared" si="23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3">
        <f t="shared" si="23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3">
        <f t="shared" si="23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3">
        <f t="shared" si="23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3">
        <f t="shared" si="23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3">
        <f t="shared" si="23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3">
        <f t="shared" si="23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3">
        <f t="shared" si="23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3">
        <f t="shared" si="23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3">
        <f t="shared" si="23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3">
        <f t="shared" si="23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3">
        <f t="shared" si="23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3">
        <f t="shared" si="23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3">
        <f t="shared" si="23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3">
        <f t="shared" si="23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3">
        <f t="shared" si="23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3">
        <f t="shared" si="23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3">
        <f t="shared" si="23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3">
        <f t="shared" si="23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3">
        <f t="shared" si="23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3">
        <f t="shared" si="23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3">
        <f t="shared" si="23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3">
        <f t="shared" si="23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3">
        <f t="shared" si="23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3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3">
        <f t="shared" si="23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3">
        <f t="shared" si="23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3">
        <f t="shared" si="23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3">
        <f t="shared" si="23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3">
        <f t="shared" si="23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3">
        <f t="shared" si="23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3">
        <f t="shared" si="23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3">
        <f t="shared" si="23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3">
        <f t="shared" si="23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3">
        <f t="shared" si="23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3">
        <f t="shared" si="23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3">
        <f t="shared" si="23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3">
        <f t="shared" si="23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3">
        <f t="shared" si="23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3">
        <f t="shared" si="23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3">
        <f t="shared" si="23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3">
        <f t="shared" si="23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3">
        <f t="shared" si="23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3">
        <f t="shared" si="23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3">
        <f t="shared" si="23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3">
        <f t="shared" si="23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3">
        <f t="shared" si="23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3">
        <f t="shared" si="23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3">
        <f t="shared" si="23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3">
        <f t="shared" si="23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3">
        <f t="shared" si="239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9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 - SEARCH("/", N2563))</f>
        <v>food trucks</v>
      </c>
      <c r="S2563" s="14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3">
        <f t="shared" si="245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3">
        <f t="shared" si="245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3">
        <f t="shared" si="245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3">
        <f t="shared" si="245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3">
        <f t="shared" si="245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3">
        <f t="shared" si="245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3">
        <f t="shared" si="245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3">
        <f t="shared" si="245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3">
        <f t="shared" si="245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3">
        <f t="shared" si="245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3">
        <f t="shared" si="245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3">
        <f t="shared" si="245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3">
        <f t="shared" si="245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3">
        <f t="shared" si="245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3">
        <f t="shared" si="245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3">
        <f t="shared" si="245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3">
        <f t="shared" si="245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3">
        <f t="shared" si="245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3">
        <f t="shared" si="245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3">
        <f t="shared" si="245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3">
        <f t="shared" si="245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3">
        <f t="shared" si="245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3">
        <f t="shared" si="245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3">
        <f t="shared" si="245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3">
        <f t="shared" si="245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3">
        <f t="shared" si="245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3">
        <f t="shared" si="245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3">
        <f t="shared" si="245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3">
        <f t="shared" si="245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3">
        <f t="shared" si="245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3">
        <f t="shared" si="245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3">
        <f t="shared" si="245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3">
        <f t="shared" si="245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3">
        <f t="shared" si="245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3">
        <f t="shared" si="245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3">
        <f t="shared" si="245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3">
        <f t="shared" si="245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3">
        <f t="shared" si="245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3">
        <f t="shared" si="245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3">
        <f t="shared" si="245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3">
        <f t="shared" si="245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3">
        <f t="shared" si="245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3">
        <f t="shared" si="245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3">
        <f t="shared" si="245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3">
        <f t="shared" si="245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3">
        <f t="shared" si="245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3">
        <f t="shared" si="245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3">
        <f t="shared" si="245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3">
        <f t="shared" si="245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3">
        <f t="shared" si="245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3">
        <f t="shared" si="245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3">
        <f t="shared" si="245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3">
        <f t="shared" si="245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3">
        <f t="shared" si="245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3">
        <f t="shared" si="245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3">
        <f t="shared" si="245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3">
        <f t="shared" si="245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3">
        <f t="shared" si="245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3">
        <f t="shared" si="245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3">
        <f t="shared" si="245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3">
        <f t="shared" si="245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3">
        <f t="shared" si="245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3">
        <f t="shared" si="245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9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 N2627))</f>
        <v>space exploration</v>
      </c>
      <c r="S2627" s="14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3">
        <f t="shared" si="251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3">
        <f t="shared" si="251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3">
        <f t="shared" si="251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3">
        <f t="shared" si="251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3">
        <f t="shared" si="251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3">
        <f t="shared" si="251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3">
        <f t="shared" si="251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3">
        <f t="shared" si="251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3">
        <f t="shared" si="251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3">
        <f t="shared" si="251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3">
        <f t="shared" si="251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3">
        <f t="shared" si="251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3">
        <f t="shared" si="251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3">
        <f t="shared" si="251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3">
        <f t="shared" si="251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3">
        <f t="shared" si="251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3">
        <f t="shared" si="251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3">
        <f t="shared" si="251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3">
        <f t="shared" si="251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3">
        <f t="shared" si="251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3">
        <f t="shared" si="251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3">
        <f t="shared" si="251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3">
        <f t="shared" si="251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3">
        <f t="shared" si="251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3">
        <f t="shared" si="251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3">
        <f t="shared" si="251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3">
        <f t="shared" si="251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3">
        <f t="shared" si="251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3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3">
        <f t="shared" si="251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3">
        <f t="shared" si="251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3">
        <f t="shared" si="251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3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3">
        <f t="shared" si="251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3">
        <f t="shared" si="251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3">
        <f t="shared" si="251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3">
        <f t="shared" si="251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3">
        <f t="shared" si="251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3">
        <f t="shared" si="251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3">
        <f t="shared" si="251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3">
        <f t="shared" si="251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3">
        <f t="shared" si="251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3">
        <f t="shared" si="251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3">
        <f t="shared" si="251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3">
        <f t="shared" si="251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3">
        <f t="shared" si="251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3">
        <f t="shared" si="251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3">
        <f t="shared" si="251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3">
        <f t="shared" si="251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3">
        <f t="shared" si="251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3">
        <f t="shared" si="251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3">
        <f t="shared" si="251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3">
        <f t="shared" si="251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3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3">
        <f t="shared" si="251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3">
        <f t="shared" si="251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3">
        <f t="shared" si="251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3">
        <f t="shared" si="251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3">
        <f t="shared" si="251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3">
        <f t="shared" si="251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3">
        <f t="shared" si="251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3">
        <f t="shared" si="251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3">
        <f t="shared" si="251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9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 N2691))</f>
        <v>food trucks</v>
      </c>
      <c r="S2691" s="14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3">
        <f t="shared" si="257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3">
        <f t="shared" si="257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3">
        <f t="shared" si="257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3">
        <f t="shared" si="257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3">
        <f t="shared" si="257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3">
        <f t="shared" si="257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3">
        <f t="shared" si="257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3">
        <f t="shared" si="257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3">
        <f t="shared" si="257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3">
        <f t="shared" si="257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3">
        <f t="shared" si="257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3">
        <f t="shared" si="257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3">
        <f t="shared" si="257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3">
        <f t="shared" si="257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3">
        <f t="shared" si="257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3">
        <f t="shared" si="257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3">
        <f t="shared" si="257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3">
        <f t="shared" si="257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3">
        <f t="shared" si="257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3">
        <f t="shared" si="257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3">
        <f t="shared" si="257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3">
        <f t="shared" si="257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3">
        <f t="shared" si="257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3">
        <f t="shared" si="257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3">
        <f t="shared" si="257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3">
        <f t="shared" si="257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3">
        <f t="shared" si="257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3">
        <f t="shared" si="257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3">
        <f t="shared" si="257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3">
        <f t="shared" si="257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3">
        <f t="shared" si="257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3">
        <f t="shared" si="257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3">
        <f t="shared" si="257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3">
        <f t="shared" si="257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3">
        <f t="shared" si="257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3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3">
        <f t="shared" si="257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3">
        <f t="shared" si="257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3">
        <f t="shared" si="257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3">
        <f t="shared" si="257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3">
        <f t="shared" si="257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3">
        <f t="shared" si="257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3">
        <f t="shared" si="257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3">
        <f t="shared" si="257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3">
        <f t="shared" si="257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3">
        <f t="shared" si="257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3">
        <f t="shared" si="257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3">
        <f t="shared" si="257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3">
        <f t="shared" si="257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3">
        <f t="shared" si="257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3">
        <f t="shared" si="257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3">
        <f t="shared" si="257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3">
        <f t="shared" si="257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3">
        <f t="shared" si="257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3">
        <f t="shared" si="257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3">
        <f t="shared" si="257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3">
        <f t="shared" si="257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3">
        <f t="shared" si="257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3">
        <f t="shared" si="257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3">
        <f t="shared" si="257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3">
        <f t="shared" si="257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3">
        <f t="shared" si="257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3">
        <f t="shared" si="257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9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 N2755))</f>
        <v>children's books</v>
      </c>
      <c r="S2755" s="14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3">
        <f t="shared" si="263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3">
        <f t="shared" si="263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3">
        <f t="shared" si="263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3">
        <f t="shared" si="263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3">
        <f t="shared" si="263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3">
        <f t="shared" si="263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3">
        <f t="shared" si="263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3">
        <f t="shared" si="263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3">
        <f t="shared" si="263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3">
        <f t="shared" si="263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3">
        <f t="shared" si="263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3">
        <f t="shared" si="263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3">
        <f t="shared" si="263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3">
        <f t="shared" si="263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3">
        <f t="shared" si="263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3">
        <f t="shared" si="263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3">
        <f t="shared" si="263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3">
        <f t="shared" si="263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3">
        <f t="shared" si="263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3">
        <f t="shared" si="263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3">
        <f t="shared" si="263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3">
        <f t="shared" si="263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3">
        <f t="shared" si="263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3">
        <f t="shared" si="263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3">
        <f t="shared" si="263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3">
        <f t="shared" si="263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3">
        <f t="shared" si="263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3">
        <f t="shared" si="263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3">
        <f t="shared" si="263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3">
        <f t="shared" si="263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3">
        <f t="shared" si="263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3">
        <f t="shared" si="263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3">
        <f t="shared" si="263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3">
        <f t="shared" si="263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3">
        <f t="shared" si="263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3">
        <f t="shared" si="263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3">
        <f t="shared" si="263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3">
        <f t="shared" si="263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3">
        <f t="shared" si="263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3">
        <f t="shared" si="263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3">
        <f t="shared" si="263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3">
        <f t="shared" si="263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3">
        <f t="shared" si="263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3">
        <f t="shared" si="263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3">
        <f t="shared" si="263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3">
        <f t="shared" si="263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3">
        <f t="shared" si="263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3">
        <f t="shared" si="263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3">
        <f t="shared" si="263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3">
        <f t="shared" si="263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3">
        <f t="shared" si="263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3">
        <f t="shared" si="263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3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3">
        <f t="shared" si="263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3">
        <f t="shared" si="263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3">
        <f t="shared" si="263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3">
        <f t="shared" si="263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3">
        <f t="shared" si="263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3">
        <f t="shared" si="263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3">
        <f t="shared" si="263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3">
        <f t="shared" si="263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3">
        <f t="shared" si="263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3">
        <f t="shared" si="263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9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 N2819))</f>
        <v>plays</v>
      </c>
      <c r="S2819" s="14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3">
        <f t="shared" si="269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3">
        <f t="shared" si="269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3">
        <f t="shared" si="269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3">
        <f t="shared" si="26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3">
        <f t="shared" si="269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3">
        <f t="shared" si="26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3">
        <f t="shared" si="269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3">
        <f t="shared" si="26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3">
        <f t="shared" si="26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3">
        <f t="shared" si="26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3">
        <f t="shared" si="269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3">
        <f t="shared" si="26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3">
        <f t="shared" si="26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3">
        <f t="shared" si="269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3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3">
        <f t="shared" si="269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3">
        <f t="shared" si="269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3">
        <f t="shared" si="26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3">
        <f t="shared" si="269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3">
        <f t="shared" si="26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3">
        <f t="shared" si="26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3">
        <f t="shared" si="269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3">
        <f t="shared" si="26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3">
        <f t="shared" si="26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3">
        <f t="shared" si="26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3">
        <f t="shared" si="26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3">
        <f t="shared" si="26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3">
        <f t="shared" si="26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3">
        <f t="shared" si="26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3">
        <f t="shared" si="26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3">
        <f t="shared" si="26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3">
        <f t="shared" si="26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3">
        <f t="shared" si="26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3">
        <f t="shared" si="26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3">
        <f t="shared" si="26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3">
        <f t="shared" si="26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3">
        <f t="shared" si="26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3">
        <f t="shared" si="26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3">
        <f t="shared" si="26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3">
        <f t="shared" si="26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3">
        <f t="shared" si="26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3">
        <f t="shared" si="26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3">
        <f t="shared" si="26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3">
        <f t="shared" si="26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3">
        <f t="shared" si="26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3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3">
        <f t="shared" si="26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3">
        <f t="shared" si="26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3">
        <f t="shared" si="26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3">
        <f t="shared" si="26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3">
        <f t="shared" si="26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3">
        <f t="shared" si="26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3">
        <f t="shared" si="26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3">
        <f t="shared" si="26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3">
        <f t="shared" si="26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3">
        <f t="shared" si="26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3">
        <f t="shared" si="26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3">
        <f t="shared" si="26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3">
        <f t="shared" si="26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3">
        <f t="shared" si="26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3">
        <f t="shared" si="26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3">
        <f t="shared" si="26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3">
        <f t="shared" si="26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9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 N2883))</f>
        <v>plays</v>
      </c>
      <c r="S2883" s="14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3">
        <f t="shared" si="275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3">
        <f t="shared" si="275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3">
        <f t="shared" si="275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3">
        <f t="shared" si="275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3">
        <f t="shared" si="275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3">
        <f t="shared" si="275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3">
        <f t="shared" si="275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3">
        <f t="shared" si="275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3">
        <f t="shared" si="275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3">
        <f t="shared" si="275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3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3">
        <f t="shared" si="275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3">
        <f t="shared" si="275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3">
        <f t="shared" si="275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3">
        <f t="shared" si="275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3">
        <f t="shared" si="275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3">
        <f t="shared" si="275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3">
        <f t="shared" si="275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3">
        <f t="shared" si="275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3">
        <f t="shared" si="275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3">
        <f t="shared" si="275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3">
        <f t="shared" si="275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3">
        <f t="shared" si="275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3">
        <f t="shared" si="275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3">
        <f t="shared" si="275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3">
        <f t="shared" si="275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3">
        <f t="shared" si="275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3">
        <f t="shared" si="275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3">
        <f t="shared" si="275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3">
        <f t="shared" si="275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3">
        <f t="shared" si="275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3">
        <f t="shared" si="275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3">
        <f t="shared" si="275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3">
        <f t="shared" si="275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3">
        <f t="shared" si="275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3">
        <f t="shared" si="275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3">
        <f t="shared" si="275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3">
        <f t="shared" si="275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3">
        <f t="shared" si="275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3">
        <f t="shared" si="275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3">
        <f t="shared" si="275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3">
        <f t="shared" si="275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3">
        <f t="shared" si="275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3">
        <f t="shared" si="275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3">
        <f t="shared" si="275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3">
        <f t="shared" si="275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3">
        <f t="shared" si="275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3">
        <f t="shared" si="275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3">
        <f t="shared" si="275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3">
        <f t="shared" si="275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3">
        <f t="shared" si="275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3">
        <f t="shared" si="275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3">
        <f t="shared" si="275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3">
        <f t="shared" si="275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3">
        <f t="shared" si="275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3">
        <f t="shared" si="275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3">
        <f t="shared" si="275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3">
        <f t="shared" si="275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3">
        <f t="shared" si="275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3">
        <f t="shared" si="275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3">
        <f t="shared" si="275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3">
        <f t="shared" si="275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3">
        <f t="shared" si="275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9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 N2947))</f>
        <v>spaces</v>
      </c>
      <c r="S2947" s="14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3">
        <f t="shared" si="281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3">
        <f t="shared" si="281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3">
        <f t="shared" si="281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3">
        <f t="shared" si="281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3">
        <f t="shared" si="281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3">
        <f t="shared" si="281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3">
        <f t="shared" si="281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3">
        <f t="shared" si="281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3">
        <f t="shared" si="281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3">
        <f t="shared" si="281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3">
        <f t="shared" si="281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3">
        <f t="shared" si="281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3">
        <f t="shared" si="281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3">
        <f t="shared" si="281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3">
        <f t="shared" si="281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3">
        <f t="shared" si="281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3">
        <f t="shared" si="281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3">
        <f t="shared" si="281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3">
        <f t="shared" si="281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3">
        <f t="shared" si="281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3">
        <f t="shared" si="281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3">
        <f t="shared" si="281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3">
        <f t="shared" si="281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3">
        <f t="shared" si="281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3">
        <f t="shared" si="281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3">
        <f t="shared" si="281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3">
        <f t="shared" si="281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3">
        <f t="shared" si="281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3">
        <f t="shared" si="281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3">
        <f t="shared" si="281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3">
        <f t="shared" si="281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3">
        <f t="shared" si="281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3">
        <f t="shared" si="281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3">
        <f t="shared" si="281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3">
        <f t="shared" si="281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3">
        <f t="shared" si="281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3">
        <f t="shared" si="281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3">
        <f t="shared" si="281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3">
        <f t="shared" si="281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3">
        <f t="shared" si="281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3">
        <f t="shared" si="281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3">
        <f t="shared" si="281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3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3">
        <f t="shared" si="281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3">
        <f t="shared" si="281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3">
        <f t="shared" si="281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3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3">
        <f t="shared" si="281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3">
        <f t="shared" si="281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3">
        <f t="shared" si="281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3">
        <f t="shared" si="281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3">
        <f t="shared" si="281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3">
        <f t="shared" si="281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3">
        <f t="shared" si="281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3">
        <f t="shared" si="281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3">
        <f t="shared" si="281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3">
        <f t="shared" si="281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3">
        <f t="shared" si="281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3">
        <f t="shared" si="281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3">
        <f t="shared" si="281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3">
        <f t="shared" si="281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3">
        <f t="shared" si="281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3">
        <f t="shared" si="281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9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 N3011))</f>
        <v>spaces</v>
      </c>
      <c r="S3011" s="14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3">
        <f t="shared" si="287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3">
        <f t="shared" si="287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3">
        <f t="shared" si="287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3">
        <f t="shared" si="287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3">
        <f t="shared" si="287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3">
        <f t="shared" si="287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3">
        <f t="shared" si="287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3">
        <f t="shared" si="287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3">
        <f t="shared" si="287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3">
        <f t="shared" si="287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3">
        <f t="shared" si="287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3">
        <f t="shared" si="287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3">
        <f t="shared" si="287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3">
        <f t="shared" si="287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3">
        <f t="shared" si="287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3">
        <f t="shared" si="287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3">
        <f t="shared" si="287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3">
        <f t="shared" si="287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3">
        <f t="shared" si="287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3">
        <f t="shared" si="287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3">
        <f t="shared" si="287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3">
        <f t="shared" si="287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3">
        <f t="shared" si="287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3">
        <f t="shared" si="287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3">
        <f t="shared" si="287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3">
        <f t="shared" si="287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3">
        <f t="shared" si="287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3">
        <f t="shared" si="287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3">
        <f t="shared" si="287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3">
        <f t="shared" si="287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3">
        <f t="shared" si="287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3">
        <f t="shared" si="287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3">
        <f t="shared" si="287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3">
        <f t="shared" si="287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3">
        <f t="shared" si="287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3">
        <f t="shared" si="287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3">
        <f t="shared" si="287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3">
        <f t="shared" si="287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3">
        <f t="shared" si="287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3">
        <f t="shared" si="287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3">
        <f t="shared" si="287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3">
        <f t="shared" si="287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3">
        <f t="shared" si="287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3">
        <f t="shared" si="287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3">
        <f t="shared" si="287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3">
        <f t="shared" si="287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3">
        <f t="shared" si="287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3">
        <f t="shared" si="287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3">
        <f t="shared" si="287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3">
        <f t="shared" si="287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3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3">
        <f t="shared" si="287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3">
        <f t="shared" si="287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3">
        <f t="shared" si="287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3">
        <f t="shared" si="287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3">
        <f t="shared" si="287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3">
        <f t="shared" si="287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3">
        <f t="shared" si="287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3">
        <f t="shared" si="287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3">
        <f t="shared" si="287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3">
        <f t="shared" si="287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3">
        <f t="shared" si="287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3">
        <f t="shared" si="287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 N3075))</f>
        <v>spaces</v>
      </c>
      <c r="S3075" s="14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3">
        <f t="shared" si="293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3">
        <f t="shared" si="293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3">
        <f t="shared" si="293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3">
        <f t="shared" si="293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3">
        <f t="shared" si="293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3">
        <f t="shared" si="293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3">
        <f t="shared" si="293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3">
        <f t="shared" si="293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3">
        <f t="shared" si="293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3">
        <f t="shared" si="293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3">
        <f t="shared" si="293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3">
        <f t="shared" si="293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3">
        <f t="shared" si="293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3">
        <f t="shared" si="293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3">
        <f t="shared" si="293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3">
        <f t="shared" si="293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3">
        <f t="shared" si="293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3">
        <f t="shared" si="293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3">
        <f t="shared" si="293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3">
        <f t="shared" si="293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3">
        <f t="shared" si="293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3">
        <f t="shared" si="293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3">
        <f t="shared" si="293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3">
        <f t="shared" si="293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3">
        <f t="shared" si="293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3">
        <f t="shared" si="293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3">
        <f t="shared" si="293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3">
        <f t="shared" si="293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3">
        <f t="shared" si="293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3">
        <f t="shared" si="293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3">
        <f t="shared" si="293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3">
        <f t="shared" si="293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3">
        <f t="shared" si="293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3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3">
        <f t="shared" si="293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3">
        <f t="shared" si="293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3">
        <f t="shared" si="293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3">
        <f t="shared" si="293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3">
        <f t="shared" si="293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3">
        <f t="shared" si="293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3">
        <f t="shared" si="293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3">
        <f t="shared" si="293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3">
        <f t="shared" si="293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3">
        <f t="shared" si="293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3">
        <f t="shared" si="293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3">
        <f t="shared" si="293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3">
        <f t="shared" si="293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3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3">
        <f t="shared" si="293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3">
        <f t="shared" si="293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3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3">
        <f t="shared" si="293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3">
        <f t="shared" si="293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3">
        <f t="shared" si="293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3">
        <f t="shared" si="293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3">
        <f t="shared" si="293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3">
        <f t="shared" si="293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3">
        <f t="shared" si="293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3">
        <f t="shared" si="293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3">
        <f t="shared" si="293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3">
        <f t="shared" si="293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3">
        <f t="shared" si="293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3">
        <f t="shared" si="293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9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 N3139))</f>
        <v>plays</v>
      </c>
      <c r="S3139" s="14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3">
        <f t="shared" si="29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3">
        <f t="shared" si="299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3">
        <f t="shared" si="299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3">
        <f t="shared" si="299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3">
        <f t="shared" si="29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3">
        <f t="shared" si="29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3">
        <f t="shared" si="29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3">
        <f t="shared" si="299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3">
        <f t="shared" si="2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3">
        <f t="shared" si="2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3">
        <f t="shared" si="2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3">
        <f t="shared" si="2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3">
        <f t="shared" si="2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3">
        <f t="shared" si="29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3">
        <f t="shared" si="2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3">
        <f t="shared" si="2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3">
        <f t="shared" si="29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3">
        <f t="shared" si="2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3">
        <f t="shared" si="2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3">
        <f t="shared" si="2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3">
        <f t="shared" si="2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3">
        <f t="shared" si="2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3">
        <f t="shared" si="29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3">
        <f t="shared" si="2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3">
        <f t="shared" si="2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3">
        <f t="shared" si="2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3">
        <f t="shared" si="2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3">
        <f t="shared" si="2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3">
        <f t="shared" si="2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3">
        <f t="shared" si="2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3">
        <f t="shared" si="2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3">
        <f t="shared" si="2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3">
        <f t="shared" si="29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3">
        <f t="shared" si="2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3">
        <f t="shared" si="2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3">
        <f t="shared" si="2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3">
        <f t="shared" si="2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3">
        <f t="shared" si="2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3">
        <f t="shared" si="2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3">
        <f t="shared" si="29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3">
        <f t="shared" si="2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3">
        <f t="shared" si="29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3">
        <f t="shared" si="2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3">
        <f t="shared" si="2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3">
        <f t="shared" si="2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3">
        <f t="shared" si="2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3">
        <f t="shared" si="29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3">
        <f t="shared" si="29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3">
        <f t="shared" si="2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3">
        <f t="shared" si="2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3">
        <f t="shared" si="2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3">
        <f t="shared" si="2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3">
        <f t="shared" si="2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3">
        <f t="shared" si="2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3">
        <f t="shared" si="2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3">
        <f t="shared" si="2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3">
        <f t="shared" si="2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3">
        <f t="shared" si="2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3">
        <f t="shared" si="2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3">
        <f t="shared" si="2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3">
        <f t="shared" si="2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3">
        <f t="shared" si="2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3">
        <f t="shared" si="2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9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 N3203))</f>
        <v>musical</v>
      </c>
      <c r="S3203" s="14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3">
        <f t="shared" si="305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3">
        <f t="shared" si="305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3">
        <f t="shared" si="305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3">
        <f t="shared" si="305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3">
        <f t="shared" si="305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3">
        <f t="shared" si="305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3">
        <f t="shared" si="305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3">
        <f t="shared" si="305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3">
        <f t="shared" si="305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3">
        <f t="shared" si="305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3">
        <f t="shared" si="305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3">
        <f t="shared" si="305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3">
        <f t="shared" si="305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3">
        <f t="shared" si="305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3">
        <f t="shared" si="305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3">
        <f t="shared" si="305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3">
        <f t="shared" si="305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3">
        <f t="shared" si="305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3">
        <f t="shared" si="305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3">
        <f t="shared" si="305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3">
        <f t="shared" si="305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3">
        <f t="shared" si="305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3">
        <f t="shared" si="305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3">
        <f t="shared" si="305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3">
        <f t="shared" si="305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3">
        <f t="shared" si="305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3">
        <f t="shared" si="305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3">
        <f t="shared" si="305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3">
        <f t="shared" si="305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3">
        <f t="shared" si="305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3">
        <f t="shared" si="305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3">
        <f t="shared" si="305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3">
        <f t="shared" si="305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3">
        <f t="shared" si="305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3">
        <f t="shared" si="305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3">
        <f t="shared" si="305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3">
        <f t="shared" si="305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3">
        <f t="shared" si="305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3">
        <f t="shared" si="305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3">
        <f t="shared" si="305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3">
        <f t="shared" si="305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3">
        <f t="shared" si="305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3">
        <f t="shared" si="305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3">
        <f t="shared" si="305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3">
        <f t="shared" si="305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3">
        <f t="shared" si="305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3">
        <f t="shared" si="305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3">
        <f t="shared" si="305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3">
        <f t="shared" si="305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3">
        <f t="shared" si="305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3">
        <f t="shared" si="305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3">
        <f t="shared" si="305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3">
        <f t="shared" si="305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3">
        <f t="shared" si="305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3">
        <f t="shared" si="305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3">
        <f t="shared" si="305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3">
        <f t="shared" si="305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3">
        <f t="shared" si="305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3">
        <f t="shared" si="305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3">
        <f t="shared" si="305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3">
        <f t="shared" si="305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3">
        <f t="shared" si="305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3">
        <f t="shared" si="305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9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 N3267))</f>
        <v>plays</v>
      </c>
      <c r="S3267" s="14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3">
        <f t="shared" si="311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3">
        <f t="shared" si="311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3">
        <f t="shared" si="311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3">
        <f t="shared" si="311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3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3">
        <f t="shared" si="311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3">
        <f t="shared" si="311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3">
        <f t="shared" si="311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3">
        <f t="shared" si="311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3">
        <f t="shared" si="311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3">
        <f t="shared" si="311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3">
        <f t="shared" si="311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3">
        <f t="shared" si="311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3">
        <f t="shared" si="311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3">
        <f t="shared" si="311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3">
        <f t="shared" si="311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3">
        <f t="shared" si="311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3">
        <f t="shared" si="311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3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3">
        <f t="shared" si="311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3">
        <f t="shared" si="311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3">
        <f t="shared" si="311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3">
        <f t="shared" si="311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3">
        <f t="shared" si="311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3">
        <f t="shared" si="311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3">
        <f t="shared" si="311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3">
        <f t="shared" si="311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3">
        <f t="shared" si="311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3">
        <f t="shared" si="311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3">
        <f t="shared" si="311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3">
        <f t="shared" si="311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3">
        <f t="shared" si="311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3">
        <f t="shared" si="311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3">
        <f t="shared" si="311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3">
        <f t="shared" si="311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3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3">
        <f t="shared" si="311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3">
        <f t="shared" si="311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3">
        <f t="shared" si="311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3">
        <f t="shared" si="311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3">
        <f t="shared" si="311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3">
        <f t="shared" si="311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3">
        <f t="shared" si="311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3">
        <f t="shared" si="311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3">
        <f t="shared" si="311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3">
        <f t="shared" si="311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3">
        <f t="shared" si="311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3">
        <f t="shared" si="311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3">
        <f t="shared" si="311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3">
        <f t="shared" si="311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3">
        <f t="shared" si="311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3">
        <f t="shared" si="311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3">
        <f t="shared" si="311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3">
        <f t="shared" si="311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3">
        <f t="shared" si="311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3">
        <f t="shared" si="311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3">
        <f t="shared" si="311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3">
        <f t="shared" si="311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3">
        <f t="shared" si="311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3">
        <f t="shared" si="311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3">
        <f t="shared" si="311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3">
        <f t="shared" si="311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3">
        <f t="shared" si="311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9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 N3331))</f>
        <v>plays</v>
      </c>
      <c r="S3331" s="14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3">
        <f t="shared" si="317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3">
        <f t="shared" si="317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3">
        <f t="shared" si="317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3">
        <f t="shared" si="317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3">
        <f t="shared" si="317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3">
        <f t="shared" si="317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3">
        <f t="shared" si="317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3">
        <f t="shared" si="317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3">
        <f t="shared" si="317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3">
        <f t="shared" si="317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3">
        <f t="shared" si="317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3">
        <f t="shared" si="317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3">
        <f t="shared" si="317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3">
        <f t="shared" si="317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3">
        <f t="shared" si="317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3">
        <f t="shared" si="317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3">
        <f t="shared" si="317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3">
        <f t="shared" si="317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3">
        <f t="shared" si="317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3">
        <f t="shared" si="317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3">
        <f t="shared" si="317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3">
        <f t="shared" si="317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3">
        <f t="shared" si="317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3">
        <f t="shared" si="317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3">
        <f t="shared" si="317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3">
        <f t="shared" si="317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3">
        <f t="shared" si="317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3">
        <f t="shared" si="317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3">
        <f t="shared" si="317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3">
        <f t="shared" si="317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3">
        <f t="shared" si="317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3">
        <f t="shared" si="317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3">
        <f t="shared" si="317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3">
        <f t="shared" si="317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3">
        <f t="shared" si="317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3">
        <f t="shared" si="317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3">
        <f t="shared" si="317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3">
        <f t="shared" si="317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3">
        <f t="shared" si="317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3">
        <f t="shared" si="317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3">
        <f t="shared" si="317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3">
        <f t="shared" si="317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3">
        <f t="shared" si="317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3">
        <f t="shared" si="317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3">
        <f t="shared" si="317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3">
        <f t="shared" si="317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3">
        <f t="shared" si="317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3">
        <f t="shared" si="317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3">
        <f t="shared" si="317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3">
        <f t="shared" si="317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3">
        <f t="shared" si="317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3">
        <f t="shared" si="317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3">
        <f t="shared" si="317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3">
        <f t="shared" si="317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3">
        <f t="shared" si="317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3">
        <f t="shared" si="317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3">
        <f t="shared" si="317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3">
        <f t="shared" si="317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3">
        <f t="shared" si="317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3">
        <f t="shared" si="317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3">
        <f t="shared" si="317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3">
        <f t="shared" si="317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3">
        <f t="shared" si="317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9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 N3395))</f>
        <v>plays</v>
      </c>
      <c r="S3395" s="14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3">
        <f t="shared" si="323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3">
        <f t="shared" si="323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3">
        <f t="shared" si="323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3">
        <f t="shared" si="323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3">
        <f t="shared" si="323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3">
        <f t="shared" si="323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3">
        <f t="shared" si="323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3">
        <f t="shared" si="323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3">
        <f t="shared" si="323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3">
        <f t="shared" si="323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3">
        <f t="shared" si="323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3">
        <f t="shared" si="323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3">
        <f t="shared" si="323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3">
        <f t="shared" si="323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3">
        <f t="shared" si="323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3">
        <f t="shared" si="323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3">
        <f t="shared" si="323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3">
        <f t="shared" si="323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3">
        <f t="shared" si="323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3">
        <f t="shared" si="323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3">
        <f t="shared" si="323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3">
        <f t="shared" si="323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3">
        <f t="shared" si="323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3">
        <f t="shared" si="323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3">
        <f t="shared" si="323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3">
        <f t="shared" si="323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3">
        <f t="shared" si="323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3">
        <f t="shared" si="323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3">
        <f t="shared" si="323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3">
        <f t="shared" si="323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3">
        <f t="shared" si="323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3">
        <f t="shared" si="323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3">
        <f t="shared" si="323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3">
        <f t="shared" si="323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3">
        <f t="shared" si="323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3">
        <f t="shared" si="323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3">
        <f t="shared" si="323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3">
        <f t="shared" si="323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3">
        <f t="shared" si="323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3">
        <f t="shared" si="323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3">
        <f t="shared" si="323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3">
        <f t="shared" si="323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3">
        <f t="shared" si="323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3">
        <f t="shared" si="323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3">
        <f t="shared" si="323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3">
        <f t="shared" si="323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3">
        <f t="shared" si="323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3">
        <f t="shared" si="323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3">
        <f t="shared" si="323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3">
        <f t="shared" si="323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3">
        <f t="shared" si="323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3">
        <f t="shared" si="323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3">
        <f t="shared" si="323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3">
        <f t="shared" si="323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3">
        <f t="shared" si="323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3">
        <f t="shared" si="323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3">
        <f t="shared" si="323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3">
        <f t="shared" si="323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3">
        <f t="shared" si="323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3">
        <f t="shared" si="323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3">
        <f t="shared" si="323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3">
        <f t="shared" si="323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3">
        <f t="shared" si="323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9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 N3459))</f>
        <v>plays</v>
      </c>
      <c r="S3459" s="14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3">
        <f t="shared" si="329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3">
        <f t="shared" si="329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3">
        <f t="shared" si="32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3">
        <f t="shared" si="32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3">
        <f t="shared" si="329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3">
        <f t="shared" si="32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3">
        <f t="shared" si="32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3">
        <f t="shared" si="32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3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3">
        <f t="shared" si="32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3">
        <f t="shared" si="32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3">
        <f t="shared" si="32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3">
        <f t="shared" si="329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3">
        <f t="shared" si="32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3">
        <f t="shared" si="32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3">
        <f t="shared" si="329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3">
        <f t="shared" si="329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3">
        <f t="shared" si="32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3">
        <f t="shared" si="32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3">
        <f t="shared" si="32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3">
        <f t="shared" si="329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3">
        <f t="shared" si="32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3">
        <f t="shared" si="329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3">
        <f t="shared" si="329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3">
        <f t="shared" si="32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3">
        <f t="shared" si="32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3">
        <f t="shared" si="32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3">
        <f t="shared" si="32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3">
        <f t="shared" si="32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3">
        <f t="shared" si="32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3">
        <f t="shared" si="329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3">
        <f t="shared" si="32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3">
        <f t="shared" si="32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3">
        <f t="shared" si="32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3">
        <f t="shared" si="32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3">
        <f t="shared" si="32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3">
        <f t="shared" si="32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3">
        <f t="shared" si="32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3">
        <f t="shared" si="32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3">
        <f t="shared" si="329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3">
        <f t="shared" si="32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3">
        <f t="shared" si="32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3">
        <f t="shared" si="329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3">
        <f t="shared" si="32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3">
        <f t="shared" si="329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3">
        <f t="shared" si="32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3">
        <f t="shared" si="32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3">
        <f t="shared" si="32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3">
        <f t="shared" si="32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3">
        <f t="shared" si="329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3">
        <f t="shared" si="32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3">
        <f t="shared" si="32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3">
        <f t="shared" si="329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3">
        <f t="shared" si="329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3">
        <f t="shared" si="32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3">
        <f t="shared" si="32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3">
        <f t="shared" si="32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3">
        <f t="shared" si="32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3">
        <f t="shared" si="329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3">
        <f t="shared" si="32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3">
        <f t="shared" si="329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3">
        <f t="shared" si="329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3">
        <f t="shared" si="329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9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 N3523))</f>
        <v>plays</v>
      </c>
      <c r="S3523" s="14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3">
        <f t="shared" si="335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3">
        <f t="shared" si="335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3">
        <f t="shared" si="335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3">
        <f t="shared" si="335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3">
        <f t="shared" si="335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3">
        <f t="shared" si="335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3">
        <f t="shared" si="335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3">
        <f t="shared" si="335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3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3">
        <f t="shared" si="335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3">
        <f t="shared" si="335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3">
        <f t="shared" si="335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3">
        <f t="shared" si="335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3">
        <f t="shared" si="335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3">
        <f t="shared" si="335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3">
        <f t="shared" si="335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3">
        <f t="shared" si="335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3">
        <f t="shared" si="335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3">
        <f t="shared" si="335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3">
        <f t="shared" si="335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3">
        <f t="shared" si="335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3">
        <f t="shared" si="335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3">
        <f t="shared" si="335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3">
        <f t="shared" si="335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3">
        <f t="shared" si="335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3">
        <f t="shared" si="335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3">
        <f t="shared" si="335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3">
        <f t="shared" si="335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3">
        <f t="shared" si="335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3">
        <f t="shared" si="335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3">
        <f t="shared" si="335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3">
        <f t="shared" si="335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3">
        <f t="shared" si="335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3">
        <f t="shared" si="335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3">
        <f t="shared" si="335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3">
        <f t="shared" si="335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3">
        <f t="shared" si="335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3">
        <f t="shared" si="335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3">
        <f t="shared" si="335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3">
        <f t="shared" si="335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3">
        <f t="shared" si="335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3">
        <f t="shared" si="335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3">
        <f t="shared" si="335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3">
        <f t="shared" si="335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3">
        <f t="shared" si="335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3">
        <f t="shared" si="335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3">
        <f t="shared" si="335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3">
        <f t="shared" si="335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3">
        <f t="shared" si="335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3">
        <f t="shared" si="335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3">
        <f t="shared" si="335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3">
        <f t="shared" si="335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3">
        <f t="shared" si="335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3">
        <f t="shared" si="335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3">
        <f t="shared" si="335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3">
        <f t="shared" si="335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3">
        <f t="shared" si="335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3">
        <f t="shared" si="335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3">
        <f t="shared" si="335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3">
        <f t="shared" si="335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3">
        <f t="shared" si="335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3">
        <f t="shared" si="335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3">
        <f t="shared" si="335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9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 N3587))</f>
        <v>plays</v>
      </c>
      <c r="S3587" s="14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3">
        <f t="shared" si="341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3">
        <f t="shared" si="341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3">
        <f t="shared" si="341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3">
        <f t="shared" si="341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3">
        <f t="shared" si="341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3">
        <f t="shared" si="341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3">
        <f t="shared" si="341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3">
        <f t="shared" si="341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3">
        <f t="shared" si="341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3">
        <f t="shared" si="341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3">
        <f t="shared" si="341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3">
        <f t="shared" si="341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3">
        <f t="shared" si="341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3">
        <f t="shared" si="341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3">
        <f t="shared" si="341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3">
        <f t="shared" si="341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3">
        <f t="shared" si="341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3">
        <f t="shared" si="341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3">
        <f t="shared" si="341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3">
        <f t="shared" si="341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3">
        <f t="shared" si="341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3">
        <f t="shared" si="341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3">
        <f t="shared" si="341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3">
        <f t="shared" si="341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3">
        <f t="shared" si="341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3">
        <f t="shared" si="341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3">
        <f t="shared" si="341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3">
        <f t="shared" si="341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3">
        <f t="shared" si="341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3">
        <f t="shared" si="341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3">
        <f t="shared" si="341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3">
        <f t="shared" si="341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3">
        <f t="shared" si="341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3">
        <f t="shared" si="341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3">
        <f t="shared" si="341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3">
        <f t="shared" si="341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3">
        <f t="shared" si="341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3">
        <f t="shared" si="341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3">
        <f t="shared" si="341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3">
        <f t="shared" si="341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3">
        <f t="shared" si="341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3">
        <f t="shared" si="341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3">
        <f t="shared" si="341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3">
        <f t="shared" si="341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3">
        <f t="shared" si="341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3">
        <f t="shared" si="341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3">
        <f t="shared" si="341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3">
        <f t="shared" si="341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3">
        <f t="shared" si="341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3">
        <f t="shared" si="341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3">
        <f t="shared" si="341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3">
        <f t="shared" si="341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3">
        <f t="shared" si="341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3">
        <f t="shared" si="341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3">
        <f t="shared" si="341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3">
        <f t="shared" si="341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3">
        <f t="shared" si="341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3">
        <f t="shared" si="341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3">
        <f t="shared" si="341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3">
        <f t="shared" si="341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3">
        <f t="shared" si="341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3">
        <f t="shared" si="341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3">
        <f t="shared" si="341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9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 N3651))</f>
        <v>plays</v>
      </c>
      <c r="S3651" s="14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3">
        <f t="shared" si="347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3">
        <f t="shared" si="347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3">
        <f t="shared" si="347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3">
        <f t="shared" si="347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3">
        <f t="shared" si="347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3">
        <f t="shared" si="347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3">
        <f t="shared" si="347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3">
        <f t="shared" si="347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3">
        <f t="shared" si="347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3">
        <f t="shared" si="347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3">
        <f t="shared" si="347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3">
        <f t="shared" si="347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3">
        <f t="shared" si="347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3">
        <f t="shared" si="347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3">
        <f t="shared" si="347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3">
        <f t="shared" si="347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3">
        <f t="shared" si="347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3">
        <f t="shared" si="347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3">
        <f t="shared" si="347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3">
        <f t="shared" si="347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3">
        <f t="shared" si="347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3">
        <f t="shared" si="347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3">
        <f t="shared" si="347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3">
        <f t="shared" si="347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3">
        <f t="shared" si="347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3">
        <f t="shared" si="347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3">
        <f t="shared" si="347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3">
        <f t="shared" si="347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3">
        <f t="shared" si="347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3">
        <f t="shared" si="347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3">
        <f t="shared" si="347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3">
        <f t="shared" si="347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3">
        <f t="shared" si="347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3">
        <f t="shared" si="347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3">
        <f t="shared" si="347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3">
        <f t="shared" si="347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3">
        <f t="shared" si="347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3">
        <f t="shared" si="347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3">
        <f t="shared" si="347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3">
        <f t="shared" si="347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3">
        <f t="shared" si="347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3">
        <f t="shared" si="347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3">
        <f t="shared" si="347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3">
        <f t="shared" si="347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3">
        <f t="shared" si="347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3">
        <f t="shared" si="347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3">
        <f t="shared" si="347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3">
        <f t="shared" si="347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3">
        <f t="shared" si="347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3">
        <f t="shared" si="347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3">
        <f t="shared" si="347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3">
        <f t="shared" si="347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3">
        <f t="shared" si="347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3">
        <f t="shared" si="347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3">
        <f t="shared" si="347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3">
        <f t="shared" si="347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3">
        <f t="shared" si="347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3">
        <f t="shared" si="347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3">
        <f t="shared" si="347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3">
        <f t="shared" si="347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3">
        <f t="shared" si="347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3">
        <f t="shared" si="347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3">
        <f t="shared" si="347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9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 N3715))</f>
        <v>plays</v>
      </c>
      <c r="S3715" s="14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3">
        <f t="shared" si="353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3">
        <f t="shared" si="353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3">
        <f t="shared" si="353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3">
        <f t="shared" si="353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3">
        <f t="shared" si="353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3">
        <f t="shared" si="353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3">
        <f t="shared" si="353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3">
        <f t="shared" si="353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3">
        <f t="shared" si="353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3">
        <f t="shared" si="353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3">
        <f t="shared" si="353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3">
        <f t="shared" si="353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3">
        <f t="shared" si="353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3">
        <f t="shared" si="353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3">
        <f t="shared" si="353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3">
        <f t="shared" si="353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3">
        <f t="shared" si="353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3">
        <f t="shared" si="353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3">
        <f t="shared" si="353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3">
        <f t="shared" si="353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3">
        <f t="shared" si="353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3">
        <f t="shared" si="353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3">
        <f t="shared" si="353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3">
        <f t="shared" si="353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3">
        <f t="shared" si="353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3">
        <f t="shared" si="353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3">
        <f t="shared" si="353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3">
        <f t="shared" si="353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3">
        <f t="shared" si="353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3">
        <f t="shared" si="353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3">
        <f t="shared" si="353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3">
        <f t="shared" si="353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3">
        <f t="shared" si="353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3">
        <f t="shared" si="353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3">
        <f t="shared" si="353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3">
        <f t="shared" si="353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3">
        <f t="shared" si="353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3">
        <f t="shared" si="353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3">
        <f t="shared" si="353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3">
        <f t="shared" si="353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3">
        <f t="shared" si="353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3">
        <f t="shared" si="353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3">
        <f t="shared" si="353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3">
        <f t="shared" si="353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3">
        <f t="shared" si="353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3">
        <f t="shared" si="353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3">
        <f t="shared" si="353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3">
        <f t="shared" si="353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3">
        <f t="shared" si="353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3">
        <f t="shared" si="353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3">
        <f t="shared" si="353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3">
        <f t="shared" si="353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3">
        <f t="shared" si="353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3">
        <f t="shared" si="353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3">
        <f t="shared" si="353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3">
        <f t="shared" si="353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3">
        <f t="shared" si="353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3">
        <f t="shared" si="353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3">
        <f t="shared" si="353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3">
        <f t="shared" si="353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3">
        <f t="shared" si="353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3">
        <f t="shared" si="353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3">
        <f t="shared" si="353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9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 N3779))</f>
        <v>musical</v>
      </c>
      <c r="S3779" s="14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3">
        <f t="shared" si="35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3">
        <f t="shared" si="35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3">
        <f t="shared" si="35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3">
        <f t="shared" si="35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3">
        <f t="shared" si="35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3">
        <f t="shared" si="35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3">
        <f t="shared" si="35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3">
        <f t="shared" si="35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3">
        <f t="shared" si="35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3">
        <f t="shared" si="35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3">
        <f t="shared" si="35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3">
        <f t="shared" si="35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3">
        <f t="shared" si="35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3">
        <f t="shared" si="35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3">
        <f t="shared" si="35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3">
        <f t="shared" si="35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3">
        <f t="shared" si="35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3">
        <f t="shared" si="35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3">
        <f t="shared" si="35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3">
        <f t="shared" si="35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3">
        <f t="shared" si="35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3">
        <f t="shared" si="35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3">
        <f t="shared" si="35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3">
        <f t="shared" si="35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3">
        <f t="shared" si="35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3">
        <f t="shared" si="35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3">
        <f t="shared" si="35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3">
        <f t="shared" si="35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3">
        <f t="shared" si="35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3">
        <f t="shared" si="35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3">
        <f t="shared" si="35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3">
        <f t="shared" si="35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3">
        <f t="shared" si="35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3">
        <f t="shared" si="35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3">
        <f t="shared" si="35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3">
        <f t="shared" si="35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3">
        <f t="shared" si="35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3">
        <f t="shared" si="35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3">
        <f t="shared" si="35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3">
        <f t="shared" si="35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3">
        <f t="shared" si="35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3">
        <f t="shared" si="35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3">
        <f t="shared" si="35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3">
        <f t="shared" si="35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3">
        <f t="shared" si="35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3">
        <f t="shared" si="35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3">
        <f t="shared" si="35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3">
        <f t="shared" si="35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3">
        <f t="shared" si="35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3">
        <f t="shared" si="35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3">
        <f t="shared" si="35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3">
        <f t="shared" si="35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3">
        <f t="shared" si="35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3">
        <f t="shared" si="35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3">
        <f t="shared" si="35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3">
        <f t="shared" si="35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3">
        <f t="shared" si="35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3">
        <f t="shared" si="35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3">
        <f t="shared" si="35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3">
        <f t="shared" si="35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3">
        <f t="shared" si="35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3">
        <f t="shared" si="35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3">
        <f t="shared" si="35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9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 N3843))</f>
        <v>plays</v>
      </c>
      <c r="S3843" s="14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3">
        <f t="shared" si="365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3">
        <f t="shared" si="365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3">
        <f t="shared" si="365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3">
        <f t="shared" si="365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3">
        <f t="shared" si="365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3">
        <f t="shared" si="365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3">
        <f t="shared" si="365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3">
        <f t="shared" si="365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3">
        <f t="shared" si="365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3">
        <f t="shared" si="365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3">
        <f t="shared" si="365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3">
        <f t="shared" si="365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3">
        <f t="shared" si="365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3">
        <f t="shared" si="365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3">
        <f t="shared" si="365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3">
        <f t="shared" si="365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3">
        <f t="shared" si="365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3">
        <f t="shared" si="365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3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3">
        <f t="shared" si="365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3">
        <f t="shared" si="365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3">
        <f t="shared" si="365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3">
        <f t="shared" si="365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3">
        <f t="shared" si="365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3">
        <f t="shared" si="365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3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3">
        <f t="shared" si="365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3">
        <f t="shared" si="365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3">
        <f t="shared" si="365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3">
        <f t="shared" si="365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3">
        <f t="shared" si="365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3">
        <f t="shared" si="365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3">
        <f t="shared" si="365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3">
        <f t="shared" si="365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3">
        <f t="shared" si="365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3">
        <f t="shared" si="365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3">
        <f t="shared" si="365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3">
        <f t="shared" si="365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3">
        <f t="shared" si="365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3">
        <f t="shared" si="365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3">
        <f t="shared" si="365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3">
        <f t="shared" si="365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3">
        <f t="shared" si="365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3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3">
        <f t="shared" si="365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3">
        <f t="shared" si="365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3">
        <f t="shared" si="365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3">
        <f t="shared" si="365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3">
        <f t="shared" si="365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3">
        <f t="shared" si="365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3">
        <f t="shared" si="365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3">
        <f t="shared" si="365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3">
        <f t="shared" si="365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3">
        <f t="shared" si="365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3">
        <f t="shared" si="365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3">
        <f t="shared" si="365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3">
        <f t="shared" si="365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3">
        <f t="shared" si="365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3">
        <f t="shared" si="365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3">
        <f t="shared" si="365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3">
        <f t="shared" si="365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3">
        <f t="shared" si="365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3">
        <f t="shared" si="365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9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 N3907))</f>
        <v>plays</v>
      </c>
      <c r="S3907" s="14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3">
        <f t="shared" si="371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3">
        <f t="shared" si="371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3">
        <f t="shared" si="371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3">
        <f t="shared" si="371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3">
        <f t="shared" si="371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3">
        <f t="shared" si="371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3">
        <f t="shared" si="371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3">
        <f t="shared" si="371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3">
        <f t="shared" si="371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3">
        <f t="shared" si="371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3">
        <f t="shared" si="371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3">
        <f t="shared" si="371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3">
        <f t="shared" si="371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3">
        <f t="shared" si="371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3">
        <f t="shared" si="371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3">
        <f t="shared" si="371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3">
        <f t="shared" si="371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3">
        <f t="shared" si="371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3">
        <f t="shared" si="371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3">
        <f t="shared" si="371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3">
        <f t="shared" si="371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3">
        <f t="shared" si="371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3">
        <f t="shared" si="371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3">
        <f t="shared" si="371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3">
        <f t="shared" si="371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3">
        <f t="shared" si="371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3">
        <f t="shared" si="371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3">
        <f t="shared" si="371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3">
        <f t="shared" si="371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3">
        <f t="shared" si="371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3">
        <f t="shared" si="371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3">
        <f t="shared" si="371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3">
        <f t="shared" si="371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3">
        <f t="shared" si="371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3">
        <f t="shared" si="371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3">
        <f t="shared" si="371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3">
        <f t="shared" si="371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3">
        <f t="shared" si="371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3">
        <f t="shared" si="371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3">
        <f t="shared" si="371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3">
        <f t="shared" si="371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3">
        <f t="shared" si="371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3">
        <f t="shared" si="371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3">
        <f t="shared" si="371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3">
        <f t="shared" si="371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3">
        <f t="shared" si="371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3">
        <f t="shared" si="371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3">
        <f t="shared" si="371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3">
        <f t="shared" si="371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3">
        <f t="shared" si="371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3">
        <f t="shared" si="371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3">
        <f t="shared" si="371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3">
        <f t="shared" si="371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3">
        <f t="shared" si="371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3">
        <f t="shared" si="371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3">
        <f t="shared" si="371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3">
        <f t="shared" si="371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3">
        <f t="shared" si="371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3">
        <f t="shared" si="371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3">
        <f t="shared" si="371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3">
        <f t="shared" si="371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3">
        <f t="shared" si="371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3">
        <f t="shared" si="371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9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 N3971))</f>
        <v>plays</v>
      </c>
      <c r="S3971" s="14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3">
        <f t="shared" si="377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3">
        <f t="shared" si="377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3">
        <f t="shared" si="377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3">
        <f t="shared" si="377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3">
        <f t="shared" si="377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3">
        <f t="shared" si="377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3">
        <f t="shared" si="377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3">
        <f t="shared" si="377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3">
        <f t="shared" si="377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3">
        <f t="shared" si="377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3">
        <f t="shared" si="377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3">
        <f t="shared" si="377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3">
        <f t="shared" si="377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3">
        <f t="shared" si="377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3">
        <f t="shared" si="377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3">
        <f t="shared" si="377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3">
        <f t="shared" si="377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3">
        <f t="shared" si="377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3">
        <f t="shared" si="377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3">
        <f t="shared" si="377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3">
        <f t="shared" si="377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3">
        <f t="shared" si="377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3">
        <f t="shared" si="377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3">
        <f t="shared" si="377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3">
        <f t="shared" si="377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3">
        <f t="shared" si="377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3">
        <f t="shared" si="377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3">
        <f t="shared" si="377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3">
        <f t="shared" si="377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3">
        <f t="shared" si="377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3">
        <f t="shared" si="377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3">
        <f t="shared" si="377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3">
        <f t="shared" si="377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3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3">
        <f t="shared" si="377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3">
        <f t="shared" si="377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3">
        <f t="shared" si="377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3">
        <f t="shared" si="377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3">
        <f t="shared" si="377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3">
        <f t="shared" si="377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3">
        <f t="shared" si="377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3">
        <f t="shared" si="377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3">
        <f t="shared" si="377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3">
        <f t="shared" si="377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3">
        <f t="shared" si="377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3">
        <f t="shared" si="377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3">
        <f t="shared" si="377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3">
        <f t="shared" si="377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3">
        <f t="shared" si="377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3">
        <f t="shared" si="377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3">
        <f t="shared" si="377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3">
        <f t="shared" si="377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3">
        <f t="shared" si="377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3">
        <f t="shared" si="377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3">
        <f t="shared" si="377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3">
        <f t="shared" si="377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3">
        <f t="shared" si="377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3">
        <f t="shared" si="377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3">
        <f t="shared" si="377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3">
        <f t="shared" si="377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3">
        <f t="shared" si="377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3">
        <f t="shared" si="377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3">
        <f t="shared" si="377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9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 N4035))</f>
        <v>plays</v>
      </c>
      <c r="S4035" s="14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3">
        <f t="shared" si="383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3">
        <f t="shared" si="383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3">
        <f t="shared" si="383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3">
        <f t="shared" si="383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3">
        <f t="shared" si="383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3">
        <f t="shared" si="383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3">
        <f t="shared" si="383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3">
        <f t="shared" si="383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3">
        <f t="shared" si="383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3">
        <f t="shared" si="383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3">
        <f t="shared" si="383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3">
        <f t="shared" si="383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3">
        <f t="shared" si="383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3">
        <f t="shared" si="383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3">
        <f t="shared" si="383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3">
        <f t="shared" si="383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3">
        <f t="shared" si="383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3">
        <f t="shared" si="383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3">
        <f t="shared" si="383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3">
        <f t="shared" si="383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3">
        <f t="shared" si="383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3">
        <f t="shared" si="383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3">
        <f t="shared" si="383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3">
        <f t="shared" si="383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3">
        <f t="shared" si="383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3">
        <f t="shared" si="383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3">
        <f t="shared" si="383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3">
        <f t="shared" si="383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3">
        <f t="shared" si="383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3">
        <f t="shared" si="383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3">
        <f t="shared" si="383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3">
        <f t="shared" si="383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3">
        <f t="shared" si="383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3">
        <f t="shared" si="383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3">
        <f t="shared" si="383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3">
        <f t="shared" si="383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3">
        <f t="shared" si="383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3">
        <f t="shared" si="383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3">
        <f t="shared" si="383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3">
        <f t="shared" si="383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3">
        <f t="shared" si="383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3">
        <f t="shared" si="383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3">
        <f t="shared" si="383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3">
        <f t="shared" si="383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3">
        <f t="shared" si="383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3">
        <f t="shared" si="383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3">
        <f t="shared" si="383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3">
        <f t="shared" si="383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3">
        <f t="shared" si="383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3">
        <f t="shared" si="383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3">
        <f t="shared" si="383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3">
        <f t="shared" si="383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3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3">
        <f t="shared" si="383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3">
        <f t="shared" si="383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3">
        <f t="shared" si="383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3">
        <f t="shared" si="383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3">
        <f t="shared" si="383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3">
        <f t="shared" si="383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3">
        <f t="shared" si="383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3">
        <f t="shared" si="383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3">
        <f t="shared" si="383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3">
        <f t="shared" si="383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9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 N4099))</f>
        <v>plays</v>
      </c>
      <c r="S4099" s="14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3">
        <f t="shared" si="38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3">
        <f t="shared" si="38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3">
        <f t="shared" si="38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3">
        <f t="shared" si="38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3">
        <f t="shared" si="38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3">
        <f t="shared" si="38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3">
        <f t="shared" si="38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3">
        <f t="shared" si="38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3">
        <f t="shared" si="38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3">
        <f t="shared" si="38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3">
        <f t="shared" si="38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3">
        <f t="shared" si="38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3">
        <f t="shared" si="38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3">
        <f t="shared" si="38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3">
        <f t="shared" si="38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3">
        <f t="shared" si="389"/>
        <v>42377.273611111115</v>
      </c>
    </row>
  </sheetData>
  <autoFilter ref="A1:T1" xr:uid="{25D2D764-F7DE-4341-8FE9-62943C68827E}"/>
  <conditionalFormatting sqref="F1:F1048576">
    <cfRule type="containsText" dxfId="11" priority="7" operator="containsText" text="canceled">
      <formula>NOT(ISERROR(SEARCH("canceled",F1)))</formula>
    </cfRule>
    <cfRule type="containsText" dxfId="10" priority="8" operator="containsText" text="failed">
      <formula>NOT(ISERROR(SEARCH("failed",F1)))</formula>
    </cfRule>
    <cfRule type="containsText" dxfId="9" priority="9" operator="containsText" text="live">
      <formula>NOT(ISERROR(SEARCH("live",F1)))</formula>
    </cfRule>
    <cfRule type="containsText" dxfId="8" priority="10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2792-B89E-4807-8BAF-82769376E158}">
  <sheetPr codeName="Sheet2"/>
  <dimension ref="A1:F14"/>
  <sheetViews>
    <sheetView workbookViewId="0">
      <selection activeCell="S7" sqref="S7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10" t="s">
        <v>8223</v>
      </c>
      <c r="B1" t="s">
        <v>8310</v>
      </c>
    </row>
    <row r="3" spans="1:6">
      <c r="A3" s="10" t="s">
        <v>8323</v>
      </c>
      <c r="B3" s="10" t="s">
        <v>8322</v>
      </c>
    </row>
    <row r="4" spans="1:6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>
      <c r="A5" s="11" t="s">
        <v>8312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>
      <c r="A6" s="11" t="s">
        <v>8313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>
      <c r="A7" s="11" t="s">
        <v>8314</v>
      </c>
      <c r="B7" s="6">
        <v>80</v>
      </c>
      <c r="C7" s="6">
        <v>140</v>
      </c>
      <c r="D7" s="6"/>
      <c r="E7" s="6"/>
      <c r="F7" s="6">
        <v>220</v>
      </c>
    </row>
    <row r="8" spans="1:6">
      <c r="A8" s="11" t="s">
        <v>8315</v>
      </c>
      <c r="B8" s="6"/>
      <c r="C8" s="6"/>
      <c r="D8" s="6">
        <v>24</v>
      </c>
      <c r="E8" s="6"/>
      <c r="F8" s="6">
        <v>24</v>
      </c>
    </row>
    <row r="9" spans="1:6">
      <c r="A9" s="11" t="s">
        <v>8316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>
      <c r="A10" s="11" t="s">
        <v>8317</v>
      </c>
      <c r="B10" s="6">
        <v>103</v>
      </c>
      <c r="C10" s="6">
        <v>117</v>
      </c>
      <c r="D10" s="6"/>
      <c r="E10" s="6"/>
      <c r="F10" s="6">
        <v>220</v>
      </c>
    </row>
    <row r="11" spans="1:6">
      <c r="A11" s="11" t="s">
        <v>8318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>
      <c r="A12" s="11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>
      <c r="A13" s="11" t="s">
        <v>8320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>
      <c r="A14" s="11" t="s">
        <v>8321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33E0-69D5-4F2E-80C5-EF8811CE2EA1}">
  <sheetPr codeName="Sheet3"/>
  <dimension ref="A1:F47"/>
  <sheetViews>
    <sheetView topLeftCell="A2" zoomScale="80" zoomScaleNormal="80" workbookViewId="0">
      <selection activeCell="Z23" sqref="Z23"/>
    </sheetView>
  </sheetViews>
  <sheetFormatPr defaultRowHeight="14.4"/>
  <cols>
    <col min="1" max="1" width="18.5546875" bestFit="1" customWidth="1"/>
    <col min="2" max="2" width="16.21875" bestFit="1" customWidth="1"/>
    <col min="3" max="3" width="6.109375" bestFit="1" customWidth="1"/>
    <col min="4" max="4" width="8.5546875" bestFit="1" customWidth="1"/>
    <col min="5" max="5" width="4.33203125" bestFit="1" customWidth="1"/>
    <col min="6" max="6" width="11.21875" bestFit="1" customWidth="1"/>
  </cols>
  <sheetData>
    <row r="1" spans="1:6">
      <c r="A1" s="10" t="s">
        <v>8223</v>
      </c>
      <c r="B1" t="s">
        <v>8310</v>
      </c>
    </row>
    <row r="2" spans="1:6">
      <c r="A2" s="10" t="s">
        <v>8308</v>
      </c>
      <c r="B2" t="s">
        <v>8310</v>
      </c>
    </row>
    <row r="4" spans="1:6">
      <c r="A4" s="10" t="s">
        <v>8323</v>
      </c>
      <c r="B4" s="10" t="s">
        <v>8322</v>
      </c>
    </row>
    <row r="5" spans="1:6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>
      <c r="A6" s="11" t="s">
        <v>8371</v>
      </c>
      <c r="B6" s="6"/>
      <c r="C6" s="6">
        <v>100</v>
      </c>
      <c r="D6" s="6"/>
      <c r="E6" s="6"/>
      <c r="F6" s="6">
        <v>100</v>
      </c>
    </row>
    <row r="7" spans="1:6">
      <c r="A7" s="11" t="s">
        <v>8372</v>
      </c>
      <c r="B7" s="6"/>
      <c r="C7" s="6"/>
      <c r="D7" s="6">
        <v>20</v>
      </c>
      <c r="E7" s="6"/>
      <c r="F7" s="6">
        <v>20</v>
      </c>
    </row>
    <row r="8" spans="1:6">
      <c r="A8" s="11" t="s">
        <v>8373</v>
      </c>
      <c r="B8" s="6"/>
      <c r="C8" s="6"/>
      <c r="D8" s="6">
        <v>24</v>
      </c>
      <c r="E8" s="6"/>
      <c r="F8" s="6">
        <v>24</v>
      </c>
    </row>
    <row r="9" spans="1:6">
      <c r="A9" s="11" t="s">
        <v>8374</v>
      </c>
      <c r="B9" s="6"/>
      <c r="C9" s="6">
        <v>40</v>
      </c>
      <c r="D9" s="6"/>
      <c r="E9" s="6"/>
      <c r="F9" s="6">
        <v>40</v>
      </c>
    </row>
    <row r="10" spans="1:6">
      <c r="A10" s="11" t="s">
        <v>8375</v>
      </c>
      <c r="B10" s="6">
        <v>40</v>
      </c>
      <c r="C10" s="6"/>
      <c r="D10" s="6"/>
      <c r="E10" s="6"/>
      <c r="F10" s="6">
        <v>40</v>
      </c>
    </row>
    <row r="11" spans="1:6">
      <c r="A11" s="11" t="s">
        <v>8376</v>
      </c>
      <c r="B11" s="6">
        <v>180</v>
      </c>
      <c r="C11" s="6"/>
      <c r="D11" s="6"/>
      <c r="E11" s="6"/>
      <c r="F11" s="6">
        <v>180</v>
      </c>
    </row>
    <row r="12" spans="1:6">
      <c r="A12" s="11" t="s">
        <v>8377</v>
      </c>
      <c r="B12" s="6"/>
      <c r="C12" s="6">
        <v>80</v>
      </c>
      <c r="D12" s="6"/>
      <c r="E12" s="6"/>
      <c r="F12" s="6">
        <v>80</v>
      </c>
    </row>
    <row r="13" spans="1:6">
      <c r="A13" s="11" t="s">
        <v>8378</v>
      </c>
      <c r="B13" s="6">
        <v>40</v>
      </c>
      <c r="C13" s="6"/>
      <c r="D13" s="6"/>
      <c r="E13" s="6"/>
      <c r="F13" s="6">
        <v>40</v>
      </c>
    </row>
    <row r="14" spans="1:6">
      <c r="A14" s="11" t="s">
        <v>8379</v>
      </c>
      <c r="B14" s="6"/>
      <c r="C14" s="6">
        <v>40</v>
      </c>
      <c r="D14" s="6"/>
      <c r="E14" s="6">
        <v>20</v>
      </c>
      <c r="F14" s="6">
        <v>60</v>
      </c>
    </row>
    <row r="15" spans="1:6">
      <c r="A15" s="11" t="s">
        <v>8380</v>
      </c>
      <c r="B15" s="6"/>
      <c r="C15" s="6">
        <v>40</v>
      </c>
      <c r="D15" s="6"/>
      <c r="E15" s="6"/>
      <c r="F15" s="6">
        <v>40</v>
      </c>
    </row>
    <row r="16" spans="1:6">
      <c r="A16" s="11" t="s">
        <v>8324</v>
      </c>
      <c r="B16" s="6"/>
      <c r="C16" s="6">
        <v>120</v>
      </c>
      <c r="D16" s="6">
        <v>20</v>
      </c>
      <c r="E16" s="6"/>
      <c r="F16" s="6">
        <v>140</v>
      </c>
    </row>
    <row r="17" spans="1:6">
      <c r="A17" s="11" t="s">
        <v>8381</v>
      </c>
      <c r="B17" s="6"/>
      <c r="C17" s="6">
        <v>20</v>
      </c>
      <c r="D17" s="6"/>
      <c r="E17" s="6"/>
      <c r="F17" s="6">
        <v>20</v>
      </c>
    </row>
    <row r="18" spans="1:6">
      <c r="A18" s="11" t="s">
        <v>8382</v>
      </c>
      <c r="B18" s="6">
        <v>140</v>
      </c>
      <c r="C18" s="6"/>
      <c r="D18" s="6"/>
      <c r="E18" s="6"/>
      <c r="F18" s="6">
        <v>140</v>
      </c>
    </row>
    <row r="19" spans="1:6">
      <c r="A19" s="11" t="s">
        <v>8383</v>
      </c>
      <c r="B19" s="6">
        <v>140</v>
      </c>
      <c r="C19" s="6">
        <v>20</v>
      </c>
      <c r="D19" s="6"/>
      <c r="E19" s="6"/>
      <c r="F19" s="6">
        <v>160</v>
      </c>
    </row>
    <row r="20" spans="1:6">
      <c r="A20" s="11" t="s">
        <v>8384</v>
      </c>
      <c r="B20" s="6"/>
      <c r="C20" s="6">
        <v>60</v>
      </c>
      <c r="D20" s="6"/>
      <c r="E20" s="6"/>
      <c r="F20" s="6">
        <v>60</v>
      </c>
    </row>
    <row r="21" spans="1:6">
      <c r="A21" s="11" t="s">
        <v>8385</v>
      </c>
      <c r="B21" s="6">
        <v>9</v>
      </c>
      <c r="C21" s="6">
        <v>11</v>
      </c>
      <c r="D21" s="6"/>
      <c r="E21" s="6"/>
      <c r="F21" s="6">
        <v>20</v>
      </c>
    </row>
    <row r="22" spans="1:6">
      <c r="A22" s="11" t="s">
        <v>8386</v>
      </c>
      <c r="B22" s="6">
        <v>20</v>
      </c>
      <c r="C22" s="6"/>
      <c r="D22" s="6"/>
      <c r="E22" s="6"/>
      <c r="F22" s="6">
        <v>20</v>
      </c>
    </row>
    <row r="23" spans="1:6">
      <c r="A23" s="11" t="s">
        <v>8387</v>
      </c>
      <c r="B23" s="6"/>
      <c r="C23" s="6">
        <v>40</v>
      </c>
      <c r="D23" s="6"/>
      <c r="E23" s="6"/>
      <c r="F23" s="6">
        <v>40</v>
      </c>
    </row>
    <row r="24" spans="1:6">
      <c r="A24" s="11" t="s">
        <v>8388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>
      <c r="A25" s="11" t="s">
        <v>8389</v>
      </c>
      <c r="B25" s="6"/>
      <c r="C25" s="6">
        <v>20</v>
      </c>
      <c r="D25" s="6"/>
      <c r="E25" s="6"/>
      <c r="F25" s="6">
        <v>20</v>
      </c>
    </row>
    <row r="26" spans="1:6">
      <c r="A26" s="11" t="s">
        <v>8390</v>
      </c>
      <c r="B26" s="6">
        <v>60</v>
      </c>
      <c r="C26" s="6"/>
      <c r="D26" s="6"/>
      <c r="E26" s="6"/>
      <c r="F26" s="6">
        <v>60</v>
      </c>
    </row>
    <row r="27" spans="1:6">
      <c r="A27" s="11" t="s">
        <v>8391</v>
      </c>
      <c r="B27" s="6"/>
      <c r="C27" s="6">
        <v>20</v>
      </c>
      <c r="D27" s="6"/>
      <c r="E27" s="6"/>
      <c r="F27" s="6">
        <v>20</v>
      </c>
    </row>
    <row r="28" spans="1:6">
      <c r="A28" s="11" t="s">
        <v>8392</v>
      </c>
      <c r="B28" s="6">
        <v>103</v>
      </c>
      <c r="C28" s="6">
        <v>57</v>
      </c>
      <c r="D28" s="6"/>
      <c r="E28" s="6"/>
      <c r="F28" s="6">
        <v>160</v>
      </c>
    </row>
    <row r="29" spans="1:6">
      <c r="A29" s="11" t="s">
        <v>8393</v>
      </c>
      <c r="B29" s="6"/>
      <c r="C29" s="6">
        <v>20</v>
      </c>
      <c r="D29" s="6"/>
      <c r="E29" s="6"/>
      <c r="F29" s="6">
        <v>20</v>
      </c>
    </row>
    <row r="30" spans="1:6">
      <c r="A30" s="11" t="s">
        <v>8394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>
      <c r="A31" s="11" t="s">
        <v>8395</v>
      </c>
      <c r="B31" s="6">
        <v>40</v>
      </c>
      <c r="C31" s="6"/>
      <c r="D31" s="6"/>
      <c r="E31" s="6"/>
      <c r="F31" s="6">
        <v>40</v>
      </c>
    </row>
    <row r="32" spans="1:6">
      <c r="A32" s="11" t="s">
        <v>8396</v>
      </c>
      <c r="B32" s="6">
        <v>20</v>
      </c>
      <c r="C32" s="6"/>
      <c r="D32" s="6"/>
      <c r="E32" s="6"/>
      <c r="F32" s="6">
        <v>20</v>
      </c>
    </row>
    <row r="33" spans="1:6">
      <c r="A33" s="11" t="s">
        <v>8325</v>
      </c>
      <c r="B33" s="6"/>
      <c r="C33" s="6">
        <v>20</v>
      </c>
      <c r="D33" s="6"/>
      <c r="E33" s="6"/>
      <c r="F33" s="6">
        <v>20</v>
      </c>
    </row>
    <row r="34" spans="1:6">
      <c r="A34" s="11" t="s">
        <v>8397</v>
      </c>
      <c r="B34" s="6">
        <v>260</v>
      </c>
      <c r="C34" s="6"/>
      <c r="D34" s="6"/>
      <c r="E34" s="6"/>
      <c r="F34" s="6">
        <v>260</v>
      </c>
    </row>
    <row r="35" spans="1:6">
      <c r="A35" s="11" t="s">
        <v>8398</v>
      </c>
      <c r="B35" s="6"/>
      <c r="C35" s="6"/>
      <c r="D35" s="6">
        <v>40</v>
      </c>
      <c r="E35" s="6"/>
      <c r="F35" s="6">
        <v>40</v>
      </c>
    </row>
    <row r="36" spans="1:6">
      <c r="A36" s="11" t="s">
        <v>8399</v>
      </c>
      <c r="B36" s="6">
        <v>60</v>
      </c>
      <c r="C36" s="6"/>
      <c r="D36" s="6"/>
      <c r="E36" s="6"/>
      <c r="F36" s="6">
        <v>60</v>
      </c>
    </row>
    <row r="37" spans="1:6">
      <c r="A37" s="11" t="s">
        <v>8326</v>
      </c>
      <c r="B37" s="6">
        <v>34</v>
      </c>
      <c r="C37" s="6"/>
      <c r="D37" s="6"/>
      <c r="E37" s="6">
        <v>6</v>
      </c>
      <c r="F37" s="6">
        <v>40</v>
      </c>
    </row>
    <row r="38" spans="1:6">
      <c r="A38" s="11" t="s">
        <v>8400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>
      <c r="A39" s="11" t="s">
        <v>8401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>
      <c r="A40" s="11" t="s">
        <v>8402</v>
      </c>
      <c r="B40" s="6">
        <v>80</v>
      </c>
      <c r="C40" s="6"/>
      <c r="D40" s="6"/>
      <c r="E40" s="6"/>
      <c r="F40" s="6">
        <v>80</v>
      </c>
    </row>
    <row r="41" spans="1:6">
      <c r="A41" s="11" t="s">
        <v>8403</v>
      </c>
      <c r="B41" s="6">
        <v>60</v>
      </c>
      <c r="C41" s="6"/>
      <c r="D41" s="6"/>
      <c r="E41" s="6"/>
      <c r="F41" s="6">
        <v>60</v>
      </c>
    </row>
    <row r="42" spans="1:6">
      <c r="A42" s="11" t="s">
        <v>8404</v>
      </c>
      <c r="B42" s="6"/>
      <c r="C42" s="6">
        <v>47</v>
      </c>
      <c r="D42" s="6">
        <v>10</v>
      </c>
      <c r="E42" s="6"/>
      <c r="F42" s="6">
        <v>57</v>
      </c>
    </row>
    <row r="43" spans="1:6">
      <c r="A43" s="11" t="s">
        <v>8405</v>
      </c>
      <c r="B43" s="6"/>
      <c r="C43" s="6">
        <v>100</v>
      </c>
      <c r="D43" s="6"/>
      <c r="E43" s="6"/>
      <c r="F43" s="6">
        <v>100</v>
      </c>
    </row>
    <row r="44" spans="1:6">
      <c r="A44" s="11" t="s">
        <v>8406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>
      <c r="A45" s="11" t="s">
        <v>8407</v>
      </c>
      <c r="B45" s="6"/>
      <c r="C45" s="6">
        <v>60</v>
      </c>
      <c r="D45" s="6">
        <v>100</v>
      </c>
      <c r="E45" s="6"/>
      <c r="F45" s="6">
        <v>160</v>
      </c>
    </row>
    <row r="46" spans="1:6">
      <c r="A46" s="11" t="s">
        <v>8408</v>
      </c>
      <c r="B46" s="6"/>
      <c r="C46" s="6"/>
      <c r="D46" s="6">
        <v>20</v>
      </c>
      <c r="E46" s="6"/>
      <c r="F46" s="6">
        <v>20</v>
      </c>
    </row>
    <row r="47" spans="1:6">
      <c r="A47" s="11" t="s">
        <v>8321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CA1A-642A-47EE-982C-408812587A41}">
  <sheetPr codeName="Sheet4"/>
  <dimension ref="A1:J18"/>
  <sheetViews>
    <sheetView workbookViewId="0">
      <selection activeCell="N12" sqref="N12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1" bestFit="1" customWidth="1"/>
    <col min="6" max="6" width="11" customWidth="1"/>
    <col min="7" max="7" width="6.6640625" style="18" bestFit="1" customWidth="1"/>
    <col min="8" max="8" width="11.21875" bestFit="1" customWidth="1"/>
    <col min="9" max="9" width="24.6640625" bestFit="1" customWidth="1"/>
    <col min="10" max="10" width="23.88671875" bestFit="1" customWidth="1"/>
    <col min="11" max="11" width="6.88671875" customWidth="1"/>
    <col min="12" max="12" width="19.44140625" bestFit="1" customWidth="1"/>
    <col min="17" max="17" width="20.21875" bestFit="1" customWidth="1"/>
    <col min="18" max="18" width="19.44140625" bestFit="1" customWidth="1"/>
  </cols>
  <sheetData>
    <row r="1" spans="1:10">
      <c r="A1" s="10" t="s">
        <v>8308</v>
      </c>
      <c r="B1" t="s">
        <v>8310</v>
      </c>
    </row>
    <row r="2" spans="1:10">
      <c r="A2" s="10" t="s">
        <v>8341</v>
      </c>
      <c r="B2" t="s">
        <v>8310</v>
      </c>
    </row>
    <row r="3" spans="1:10">
      <c r="H3" s="22" t="s">
        <v>8411</v>
      </c>
      <c r="I3" s="22"/>
      <c r="J3" s="22"/>
    </row>
    <row r="4" spans="1:10">
      <c r="A4" s="10" t="s">
        <v>8323</v>
      </c>
      <c r="B4" s="10" t="s">
        <v>8322</v>
      </c>
      <c r="H4" s="22"/>
      <c r="I4" s="22"/>
      <c r="J4" s="22"/>
    </row>
    <row r="5" spans="1:10">
      <c r="A5" s="10" t="s">
        <v>8311</v>
      </c>
      <c r="B5" t="s">
        <v>8219</v>
      </c>
      <c r="C5" t="s">
        <v>8221</v>
      </c>
      <c r="D5" t="s">
        <v>8220</v>
      </c>
      <c r="E5" t="s">
        <v>8321</v>
      </c>
      <c r="H5" s="19" t="s">
        <v>8409</v>
      </c>
      <c r="I5" s="20" t="s">
        <v>8347</v>
      </c>
      <c r="J5" s="19" t="s">
        <v>8370</v>
      </c>
    </row>
    <row r="6" spans="1:10">
      <c r="A6" s="17" t="s">
        <v>8335</v>
      </c>
      <c r="B6" s="6">
        <v>182</v>
      </c>
      <c r="C6" s="6">
        <v>149</v>
      </c>
      <c r="D6" s="6">
        <v>34</v>
      </c>
      <c r="E6" s="6">
        <v>365</v>
      </c>
      <c r="F6" s="6"/>
      <c r="H6" s="19" t="s">
        <v>8335</v>
      </c>
      <c r="I6" s="20">
        <f>$B6/$E6</f>
        <v>0.49863013698630138</v>
      </c>
      <c r="J6" s="21">
        <f>$B6/$C6</f>
        <v>1.2214765100671141</v>
      </c>
    </row>
    <row r="7" spans="1:10">
      <c r="A7" s="17" t="s">
        <v>8336</v>
      </c>
      <c r="B7" s="6">
        <v>202</v>
      </c>
      <c r="C7" s="6">
        <v>106</v>
      </c>
      <c r="D7" s="6">
        <v>27</v>
      </c>
      <c r="E7" s="6">
        <v>335</v>
      </c>
      <c r="F7" s="6"/>
      <c r="H7" s="19" t="s">
        <v>8336</v>
      </c>
      <c r="I7" s="20">
        <f>$B7/$E7</f>
        <v>0.60298507462686568</v>
      </c>
      <c r="J7" s="21">
        <f>$B7/$C7</f>
        <v>1.9056603773584906</v>
      </c>
    </row>
    <row r="8" spans="1:10">
      <c r="A8" s="17" t="s">
        <v>8337</v>
      </c>
      <c r="B8" s="6">
        <v>180</v>
      </c>
      <c r="C8" s="6">
        <v>108</v>
      </c>
      <c r="D8" s="6">
        <v>28</v>
      </c>
      <c r="E8" s="6">
        <v>316</v>
      </c>
      <c r="F8" s="6"/>
      <c r="H8" s="19" t="s">
        <v>8337</v>
      </c>
      <c r="I8" s="20">
        <f>$B8/$E8</f>
        <v>0.569620253164557</v>
      </c>
      <c r="J8" s="21">
        <f>$B8/$C8</f>
        <v>1.6666666666666667</v>
      </c>
    </row>
    <row r="9" spans="1:10">
      <c r="A9" s="17" t="s">
        <v>8338</v>
      </c>
      <c r="B9" s="6">
        <v>192</v>
      </c>
      <c r="C9" s="6">
        <v>102</v>
      </c>
      <c r="D9" s="6">
        <v>27</v>
      </c>
      <c r="E9" s="6">
        <v>321</v>
      </c>
      <c r="F9" s="6"/>
      <c r="H9" s="19" t="s">
        <v>8338</v>
      </c>
      <c r="I9" s="20">
        <f>$B9/$E9</f>
        <v>0.59813084112149528</v>
      </c>
      <c r="J9" s="21">
        <f>$B9/$C9</f>
        <v>1.8823529411764706</v>
      </c>
    </row>
    <row r="10" spans="1:10">
      <c r="A10" s="17" t="s">
        <v>8329</v>
      </c>
      <c r="B10" s="6">
        <v>234</v>
      </c>
      <c r="C10" s="6">
        <v>126</v>
      </c>
      <c r="D10" s="6">
        <v>26</v>
      </c>
      <c r="E10" s="6">
        <v>386</v>
      </c>
      <c r="F10" s="6"/>
      <c r="H10" s="19" t="s">
        <v>8329</v>
      </c>
      <c r="I10" s="20">
        <f>$B10/$E10</f>
        <v>0.60621761658031093</v>
      </c>
      <c r="J10" s="21">
        <f>$B10/$C10</f>
        <v>1.8571428571428572</v>
      </c>
    </row>
    <row r="11" spans="1:10">
      <c r="A11" s="17" t="s">
        <v>8339</v>
      </c>
      <c r="B11" s="6">
        <v>211</v>
      </c>
      <c r="C11" s="6">
        <v>147</v>
      </c>
      <c r="D11" s="6">
        <v>27</v>
      </c>
      <c r="E11" s="6">
        <v>385</v>
      </c>
      <c r="F11" s="6"/>
      <c r="H11" s="19" t="s">
        <v>8339</v>
      </c>
      <c r="I11" s="20">
        <f>$B11/$E11</f>
        <v>0.54805194805194801</v>
      </c>
      <c r="J11" s="21">
        <f>$B11/$C11</f>
        <v>1.435374149659864</v>
      </c>
    </row>
    <row r="12" spans="1:10">
      <c r="A12" s="17" t="s">
        <v>8330</v>
      </c>
      <c r="B12" s="6">
        <v>194</v>
      </c>
      <c r="C12" s="6">
        <v>150</v>
      </c>
      <c r="D12" s="6">
        <v>43</v>
      </c>
      <c r="E12" s="6">
        <v>387</v>
      </c>
      <c r="F12" s="6"/>
      <c r="H12" s="19" t="s">
        <v>8330</v>
      </c>
      <c r="I12" s="20">
        <f>$B12/$E12</f>
        <v>0.50129198966408273</v>
      </c>
      <c r="J12" s="21">
        <f>$B12/$C12</f>
        <v>1.2933333333333332</v>
      </c>
    </row>
    <row r="13" spans="1:10">
      <c r="A13" s="17" t="s">
        <v>8331</v>
      </c>
      <c r="B13" s="6">
        <v>166</v>
      </c>
      <c r="C13" s="6">
        <v>134</v>
      </c>
      <c r="D13" s="6">
        <v>33</v>
      </c>
      <c r="E13" s="6">
        <v>333</v>
      </c>
      <c r="F13" s="6"/>
      <c r="H13" s="19" t="s">
        <v>8331</v>
      </c>
      <c r="I13" s="20">
        <f>$B13/$E13</f>
        <v>0.49849849849849848</v>
      </c>
      <c r="J13" s="21">
        <f>$B13/$C13</f>
        <v>1.2388059701492538</v>
      </c>
    </row>
    <row r="14" spans="1:10">
      <c r="A14" s="17" t="s">
        <v>8332</v>
      </c>
      <c r="B14" s="6">
        <v>147</v>
      </c>
      <c r="C14" s="6">
        <v>127</v>
      </c>
      <c r="D14" s="6">
        <v>24</v>
      </c>
      <c r="E14" s="6">
        <v>298</v>
      </c>
      <c r="F14" s="6"/>
      <c r="H14" s="19" t="s">
        <v>8332</v>
      </c>
      <c r="I14" s="20">
        <f>$B14/$E14</f>
        <v>0.49328859060402686</v>
      </c>
      <c r="J14" s="21">
        <f>$B14/$C14</f>
        <v>1.1574803149606299</v>
      </c>
    </row>
    <row r="15" spans="1:10">
      <c r="A15" s="17" t="s">
        <v>8333</v>
      </c>
      <c r="B15" s="6">
        <v>183</v>
      </c>
      <c r="C15" s="6">
        <v>149</v>
      </c>
      <c r="D15" s="6">
        <v>20</v>
      </c>
      <c r="E15" s="6">
        <v>352</v>
      </c>
      <c r="F15" s="6"/>
      <c r="H15" s="19" t="s">
        <v>8333</v>
      </c>
      <c r="I15" s="20">
        <f>$B15/$E15</f>
        <v>0.51988636363636365</v>
      </c>
      <c r="J15" s="21">
        <f>$B15/$C15</f>
        <v>1.2281879194630871</v>
      </c>
    </row>
    <row r="16" spans="1:10">
      <c r="A16" s="17" t="s">
        <v>8334</v>
      </c>
      <c r="B16" s="6">
        <v>183</v>
      </c>
      <c r="C16" s="6">
        <v>114</v>
      </c>
      <c r="D16" s="6">
        <v>37</v>
      </c>
      <c r="E16" s="6">
        <v>334</v>
      </c>
      <c r="F16" s="6"/>
      <c r="H16" s="19" t="s">
        <v>8334</v>
      </c>
      <c r="I16" s="20">
        <f>$B16/$E16</f>
        <v>0.54790419161676651</v>
      </c>
      <c r="J16" s="21">
        <f>$B16/$C16</f>
        <v>1.6052631578947369</v>
      </c>
    </row>
    <row r="17" spans="1:10">
      <c r="A17" s="17" t="s">
        <v>8340</v>
      </c>
      <c r="B17" s="6">
        <v>111</v>
      </c>
      <c r="C17" s="6">
        <v>118</v>
      </c>
      <c r="D17" s="6">
        <v>23</v>
      </c>
      <c r="E17" s="6">
        <v>252</v>
      </c>
      <c r="F17" s="6"/>
      <c r="H17" s="19" t="s">
        <v>8340</v>
      </c>
      <c r="I17" s="20">
        <f>$B17/$E17</f>
        <v>0.44047619047619047</v>
      </c>
      <c r="J17" s="21">
        <f>$B17/$C17</f>
        <v>0.94067796610169496</v>
      </c>
    </row>
    <row r="18" spans="1:10">
      <c r="A18" s="17" t="s">
        <v>8321</v>
      </c>
      <c r="B18" s="6">
        <v>2185</v>
      </c>
      <c r="C18" s="6">
        <v>1530</v>
      </c>
      <c r="D18" s="6">
        <v>349</v>
      </c>
      <c r="E18" s="6">
        <v>4064</v>
      </c>
      <c r="F18" s="6"/>
      <c r="H18" s="19" t="s">
        <v>8410</v>
      </c>
      <c r="I18" s="20">
        <f>$B18/$E18</f>
        <v>0.53764763779527558</v>
      </c>
      <c r="J18" s="21">
        <f>$B18/$C18</f>
        <v>1.4281045751633987</v>
      </c>
    </row>
  </sheetData>
  <mergeCells count="1">
    <mergeCell ref="H3:J4"/>
  </mergeCells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6010-9ABA-4B0C-BE74-A69E441630C2}">
  <sheetPr codeName="Sheet5"/>
  <dimension ref="A1:H13"/>
  <sheetViews>
    <sheetView workbookViewId="0">
      <selection activeCell="J7" sqref="J7"/>
    </sheetView>
  </sheetViews>
  <sheetFormatPr defaultRowHeight="14.4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18" bestFit="1" customWidth="1"/>
    <col min="7" max="7" width="16.5546875" style="18" bestFit="1" customWidth="1"/>
    <col min="8" max="8" width="19.33203125" style="18" bestFit="1" customWidth="1"/>
  </cols>
  <sheetData>
    <row r="1" spans="1:8">
      <c r="A1" s="23" t="s">
        <v>8342</v>
      </c>
      <c r="B1" s="23" t="s">
        <v>8343</v>
      </c>
      <c r="C1" s="23" t="s">
        <v>8344</v>
      </c>
      <c r="D1" s="23" t="s">
        <v>8345</v>
      </c>
      <c r="E1" s="23" t="s">
        <v>8346</v>
      </c>
      <c r="F1" s="24" t="s">
        <v>8347</v>
      </c>
      <c r="G1" s="24" t="s">
        <v>8348</v>
      </c>
      <c r="H1" s="24" t="s">
        <v>8349</v>
      </c>
    </row>
    <row r="2" spans="1:8">
      <c r="A2" t="s">
        <v>8361</v>
      </c>
      <c r="B2">
        <f>COUNTIFS(Original_Data!D:D, "&lt;1000", Original_Data!F:F, "=successful")</f>
        <v>322</v>
      </c>
      <c r="C2">
        <f>COUNTIFS(Original_Data!D:D, "&lt;1000", Original_Data!F:F, "=failed")</f>
        <v>113</v>
      </c>
      <c r="D2">
        <f>COUNTIFS(Original_Data!D:D, "&lt;1000", Original_Data!F:F, "=canceled")</f>
        <v>18</v>
      </c>
      <c r="E2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>
      <c r="A3" t="s">
        <v>8350</v>
      </c>
      <c r="B3">
        <f>COUNTIFS(Original_Data!D:D, "&gt;=1000", Original_Data!D:D, "&lt;5000", Original_Data!F:F, "=successful")</f>
        <v>932</v>
      </c>
      <c r="C3">
        <f>COUNTIFS(Original_Data!D:D, "&gt;=1000", Original_Data!D:D, "&lt;5000", Original_Data!F:F, "=failed")</f>
        <v>420</v>
      </c>
      <c r="D3">
        <f>COUNTIFS(Original_Data!D:D, "&gt;=1000", Original_Data!D:D, "&lt;5000", Original_Data!F:F, "=canceled")</f>
        <v>60</v>
      </c>
      <c r="E3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18">
        <f t="shared" si="0"/>
        <v>4.2492917847025496E-2</v>
      </c>
    </row>
    <row r="4" spans="1:8">
      <c r="A4" t="s">
        <v>8351</v>
      </c>
      <c r="B4">
        <f>COUNTIFS(Original_Data!D:D, "&gt;=5000", Original_Data!D:D, "&lt;10000", Original_Data!F:F, "=successful")</f>
        <v>381</v>
      </c>
      <c r="C4">
        <f>COUNTIFS(Original_Data!D:D, "&gt;=5000", Original_Data!D:D, "&lt;10000", Original_Data!F:F, "=failed")</f>
        <v>283</v>
      </c>
      <c r="D4">
        <f>COUNTIFS(Original_Data!D:D, "&gt;=5000", Original_Data!D:D, "&lt;10000", Original_Data!F:F, "=canceled")</f>
        <v>52</v>
      </c>
      <c r="E4">
        <f t="shared" si="1"/>
        <v>716</v>
      </c>
      <c r="F4" s="18">
        <f t="shared" si="2"/>
        <v>0.53212290502793291</v>
      </c>
      <c r="G4" s="18">
        <f t="shared" si="0"/>
        <v>0.39525139664804471</v>
      </c>
      <c r="H4" s="18">
        <f t="shared" si="0"/>
        <v>7.2625698324022353E-2</v>
      </c>
    </row>
    <row r="5" spans="1:8">
      <c r="A5" t="s">
        <v>8352</v>
      </c>
      <c r="B5">
        <f>COUNTIFS(Original_Data!D:D, "&gt;=10000", Original_Data!D:D, "&lt;15000", Original_Data!F:F, "=successful")</f>
        <v>168</v>
      </c>
      <c r="C5">
        <f>COUNTIFS(Original_Data!D:D, "&gt;=10000", Original_Data!D:D, "&lt;15000", Original_Data!F:F, "=failed")</f>
        <v>144</v>
      </c>
      <c r="D5">
        <f>COUNTIFS(Original_Data!D:D, "&gt;=10000", Original_Data!D:D, "&lt;15000", Original_Data!F:F, "=canceled")</f>
        <v>40</v>
      </c>
      <c r="E5">
        <f t="shared" si="1"/>
        <v>352</v>
      </c>
      <c r="F5" s="18">
        <f t="shared" si="2"/>
        <v>0.47727272727272729</v>
      </c>
      <c r="G5" s="18">
        <f t="shared" si="0"/>
        <v>0.40909090909090912</v>
      </c>
      <c r="H5" s="18">
        <f t="shared" si="0"/>
        <v>0.11363636363636363</v>
      </c>
    </row>
    <row r="6" spans="1:8">
      <c r="A6" t="s">
        <v>8353</v>
      </c>
      <c r="B6">
        <f>COUNTIFS(Original_Data!D:D, "&gt;=15000", Original_Data!D:D, "&lt;20000", Original_Data!F:F, "=successful")</f>
        <v>94</v>
      </c>
      <c r="C6">
        <f>COUNTIFS(Original_Data!D:D, "&gt;=15000", Original_Data!D:D, "&lt;20000", Original_Data!F:F, "=failed")</f>
        <v>90</v>
      </c>
      <c r="D6">
        <f>COUNTIFS(Original_Data!D:D, "&gt;=15000", Original_Data!D:D, "&lt;20000", Original_Data!F:F, "=canceled")</f>
        <v>17</v>
      </c>
      <c r="E6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18">
        <f t="shared" si="0"/>
        <v>8.45771144278607E-2</v>
      </c>
    </row>
    <row r="7" spans="1:8">
      <c r="A7" t="s">
        <v>8354</v>
      </c>
      <c r="B7">
        <f>COUNTIFS(Original_Data!D:D, "&gt;=20000", Original_Data!D:D, "&lt;25000", Original_Data!F:F, "=successful")</f>
        <v>62</v>
      </c>
      <c r="C7">
        <f>COUNTIFS(Original_Data!D:D, "&gt;=20000", Original_Data!D:D, "&lt;25000", Original_Data!F:F, "=failed")</f>
        <v>72</v>
      </c>
      <c r="D7">
        <f>COUNTIFS(Original_Data!D:D, "&gt;=20000", Original_Data!D:D, "&lt;25000", Original_Data!F:F, "=canceled")</f>
        <v>14</v>
      </c>
      <c r="E7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18">
        <f t="shared" si="0"/>
        <v>9.45945945945946E-2</v>
      </c>
    </row>
    <row r="8" spans="1:8">
      <c r="A8" t="s">
        <v>8355</v>
      </c>
      <c r="B8">
        <f>COUNTIFS(Original_Data!D:D, "&gt;=25000", Original_Data!D:D, "&lt;30000", Original_Data!F:F, "=successful")</f>
        <v>55</v>
      </c>
      <c r="C8">
        <f>COUNTIFS(Original_Data!D:D, "&gt;=25000", Original_Data!D:D, "&lt;30000", Original_Data!F:F, "=failed")</f>
        <v>64</v>
      </c>
      <c r="D8">
        <f>COUNTIFS(Original_Data!D:D, "&gt;=25000", Original_Data!D:D, "&lt;30000", Original_Data!F:F, "=canceled")</f>
        <v>18</v>
      </c>
      <c r="E8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18">
        <f t="shared" si="0"/>
        <v>0.13138686131386862</v>
      </c>
    </row>
    <row r="9" spans="1:8">
      <c r="A9" t="s">
        <v>8356</v>
      </c>
      <c r="B9">
        <f>COUNTIFS(Original_Data!D:D, "&gt;=30000", Original_Data!D:D, "&lt;35000", Original_Data!F:F, "=successful")</f>
        <v>32</v>
      </c>
      <c r="C9">
        <f>COUNTIFS(Original_Data!D:D, "&gt;=30000", Original_Data!D:D, "&lt;35000", Original_Data!F:F, "=failed")</f>
        <v>37</v>
      </c>
      <c r="D9">
        <f>COUNTIFS(Original_Data!D:D, "&gt;=30000", Original_Data!D:D, "&lt;35000", Original_Data!F:F, "=canceled")</f>
        <v>13</v>
      </c>
      <c r="E9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18">
        <f t="shared" si="0"/>
        <v>0.15853658536585366</v>
      </c>
    </row>
    <row r="10" spans="1:8">
      <c r="A10" t="s">
        <v>8357</v>
      </c>
      <c r="B10">
        <f>COUNTIFS(Original_Data!D:D, "&gt;=35000", Original_Data!D:D, "&lt;40000", Original_Data!F:F, "=successful")</f>
        <v>26</v>
      </c>
      <c r="C10">
        <f>COUNTIFS(Original_Data!D:D, "&gt;=35000", Original_Data!D:D, "&lt;40000", Original_Data!F:F, "=failed")</f>
        <v>22</v>
      </c>
      <c r="D10">
        <f>COUNTIFS(Original_Data!D:D, "&gt;=35000", Original_Data!D:D, "&lt;40000", Original_Data!F:F, "=canceled")</f>
        <v>7</v>
      </c>
      <c r="E10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>
      <c r="A11" t="s">
        <v>8358</v>
      </c>
      <c r="B11">
        <f>COUNTIFS(Original_Data!D:D, "&gt;=40000", Original_Data!D:D, "&lt;45000", Original_Data!F:F, "=successful")</f>
        <v>21</v>
      </c>
      <c r="C11">
        <f>COUNTIFS(Original_Data!D:D, "&gt;=40000", Original_Data!D:D, "&lt;45000", Original_Data!F:F, "=failed")</f>
        <v>16</v>
      </c>
      <c r="D11">
        <f>COUNTIFS(Original_Data!D:D, "&gt;=40000", Original_Data!D:D, "&lt;45000", Original_Data!F:F, "=canceled")</f>
        <v>6</v>
      </c>
      <c r="E11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>
      <c r="A12" t="s">
        <v>8359</v>
      </c>
      <c r="B12">
        <f>COUNTIFS(Original_Data!D:D, "&gt;=45000", Original_Data!D:D, "&lt;50000", Original_Data!F:F, "=successful")</f>
        <v>6</v>
      </c>
      <c r="C12">
        <f>COUNTIFS(Original_Data!D:D, "&gt;=45000", Original_Data!D:D, "&lt;50000", Original_Data!F:F, "=failed")</f>
        <v>11</v>
      </c>
      <c r="D12">
        <f>COUNTIFS(Original_Data!D:D, "&gt;=45000", Original_Data!D:D, "&lt;50000", Original_Data!F:F, "=canceled")</f>
        <v>4</v>
      </c>
      <c r="E12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>
      <c r="A13" t="s">
        <v>8360</v>
      </c>
      <c r="B13">
        <f>COUNTIFS(Original_Data!D:D, "&gt;=50000", Original_Data!F:F, "=successful")</f>
        <v>86</v>
      </c>
      <c r="C13">
        <f>COUNTIFS(Original_Data!D:D, "&gt;=50000", Original_Data!F:F, "=failed")</f>
        <v>258</v>
      </c>
      <c r="D13">
        <f>COUNTIFS(Original_Data!D:D, "&gt;=50000", Original_Data!F:F, "=canceled")</f>
        <v>100</v>
      </c>
      <c r="E13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F84D-5969-4978-9D9E-23949A250A0B}">
  <sheetPr codeName="Sheet6"/>
  <dimension ref="A1:I2186"/>
  <sheetViews>
    <sheetView tabSelected="1" workbookViewId="0">
      <selection activeCell="K6" sqref="K6"/>
    </sheetView>
  </sheetViews>
  <sheetFormatPr defaultRowHeight="14.4"/>
  <cols>
    <col min="1" max="1" width="9.21875" bestFit="1" customWidth="1"/>
    <col min="2" max="2" width="13.44140625" bestFit="1" customWidth="1"/>
    <col min="4" max="4" width="13.33203125" customWidth="1"/>
    <col min="5" max="5" width="13.44140625" bestFit="1" customWidth="1"/>
    <col min="7" max="7" width="15.5546875" bestFit="1" customWidth="1"/>
    <col min="8" max="9" width="12" bestFit="1" customWidth="1"/>
  </cols>
  <sheetData>
    <row r="1" spans="1:9">
      <c r="A1" s="1" t="s">
        <v>8218</v>
      </c>
      <c r="B1" s="1" t="s">
        <v>8262</v>
      </c>
      <c r="D1" s="1" t="s">
        <v>8218</v>
      </c>
      <c r="E1" s="1" t="s">
        <v>8262</v>
      </c>
    </row>
    <row r="2" spans="1:9">
      <c r="A2" t="s">
        <v>8219</v>
      </c>
      <c r="B2">
        <v>182</v>
      </c>
      <c r="D2" t="s">
        <v>8221</v>
      </c>
      <c r="E2">
        <v>0</v>
      </c>
      <c r="G2" s="25" t="s">
        <v>8412</v>
      </c>
      <c r="H2" s="25" t="s">
        <v>8362</v>
      </c>
      <c r="I2" s="28" t="s">
        <v>8363</v>
      </c>
    </row>
    <row r="3" spans="1:9">
      <c r="A3" t="s">
        <v>8219</v>
      </c>
      <c r="B3">
        <v>79</v>
      </c>
      <c r="D3" t="s">
        <v>8221</v>
      </c>
      <c r="E3">
        <v>1</v>
      </c>
      <c r="G3" s="26" t="s">
        <v>8364</v>
      </c>
      <c r="H3" s="32">
        <f>AVERAGE(B:B)</f>
        <v>194.42517162471395</v>
      </c>
      <c r="I3" s="29">
        <f>AVERAGE(E:E)</f>
        <v>17.709803921568628</v>
      </c>
    </row>
    <row r="4" spans="1:9">
      <c r="A4" t="s">
        <v>8219</v>
      </c>
      <c r="B4">
        <v>35</v>
      </c>
      <c r="D4" t="s">
        <v>8221</v>
      </c>
      <c r="E4">
        <v>10</v>
      </c>
      <c r="G4" s="26" t="s">
        <v>8365</v>
      </c>
      <c r="H4" s="26">
        <f>MEDIAN(B:B)</f>
        <v>62</v>
      </c>
      <c r="I4" s="30">
        <f>MEDIAN(E:E)</f>
        <v>4</v>
      </c>
    </row>
    <row r="5" spans="1:9">
      <c r="A5" t="s">
        <v>8219</v>
      </c>
      <c r="B5">
        <v>150</v>
      </c>
      <c r="D5" t="s">
        <v>8221</v>
      </c>
      <c r="E5">
        <v>0</v>
      </c>
      <c r="G5" s="26" t="s">
        <v>8366</v>
      </c>
      <c r="H5" s="26">
        <f>MIN(B:B)</f>
        <v>1</v>
      </c>
      <c r="I5" s="30">
        <f>MIN(E:E)</f>
        <v>0</v>
      </c>
    </row>
    <row r="6" spans="1:9">
      <c r="A6" t="s">
        <v>8219</v>
      </c>
      <c r="B6">
        <v>284</v>
      </c>
      <c r="D6" t="s">
        <v>8221</v>
      </c>
      <c r="E6">
        <v>7</v>
      </c>
      <c r="G6" s="26" t="s">
        <v>8367</v>
      </c>
      <c r="H6" s="26">
        <f>MAX(B:B)</f>
        <v>26457</v>
      </c>
      <c r="I6" s="30">
        <f>MAX(E:E)</f>
        <v>1293</v>
      </c>
    </row>
    <row r="7" spans="1:9">
      <c r="A7" t="s">
        <v>8219</v>
      </c>
      <c r="B7">
        <v>47</v>
      </c>
      <c r="D7" t="s">
        <v>8221</v>
      </c>
      <c r="E7">
        <v>0</v>
      </c>
      <c r="G7" s="26" t="s">
        <v>8368</v>
      </c>
      <c r="H7" s="32">
        <f>VAR(B:B)</f>
        <v>713167.37912800396</v>
      </c>
      <c r="I7" s="29">
        <f>VAR(E:E)</f>
        <v>3775.6894394644714</v>
      </c>
    </row>
    <row r="8" spans="1:9">
      <c r="A8" t="s">
        <v>8219</v>
      </c>
      <c r="B8">
        <v>58</v>
      </c>
      <c r="D8" t="s">
        <v>8221</v>
      </c>
      <c r="E8">
        <v>1</v>
      </c>
      <c r="G8" s="27" t="s">
        <v>8369</v>
      </c>
      <c r="H8" s="33">
        <f>STDEV(B:B)</f>
        <v>844.49237955591047</v>
      </c>
      <c r="I8" s="31">
        <f>STDEV(E:E)</f>
        <v>61.446638959868842</v>
      </c>
    </row>
    <row r="9" spans="1:9">
      <c r="A9" t="s">
        <v>8219</v>
      </c>
      <c r="B9">
        <v>57</v>
      </c>
      <c r="D9" t="s">
        <v>8221</v>
      </c>
      <c r="E9">
        <v>2</v>
      </c>
    </row>
    <row r="10" spans="1:9">
      <c r="A10" t="s">
        <v>8219</v>
      </c>
      <c r="B10">
        <v>12</v>
      </c>
      <c r="D10" t="s">
        <v>8221</v>
      </c>
      <c r="E10">
        <v>3</v>
      </c>
    </row>
    <row r="11" spans="1:9">
      <c r="A11" t="s">
        <v>8219</v>
      </c>
      <c r="B11">
        <v>20</v>
      </c>
      <c r="D11" t="s">
        <v>8221</v>
      </c>
      <c r="E11">
        <v>10</v>
      </c>
    </row>
    <row r="12" spans="1:9">
      <c r="A12" t="s">
        <v>8219</v>
      </c>
      <c r="B12">
        <v>19</v>
      </c>
      <c r="D12" t="s">
        <v>8221</v>
      </c>
      <c r="E12">
        <v>10</v>
      </c>
    </row>
    <row r="13" spans="1:9">
      <c r="A13" t="s">
        <v>8219</v>
      </c>
      <c r="B13">
        <v>75</v>
      </c>
      <c r="D13" t="s">
        <v>8221</v>
      </c>
      <c r="E13">
        <v>1</v>
      </c>
    </row>
    <row r="14" spans="1:9">
      <c r="A14" t="s">
        <v>8219</v>
      </c>
      <c r="B14">
        <v>827</v>
      </c>
      <c r="D14" t="s">
        <v>8221</v>
      </c>
      <c r="E14">
        <v>0</v>
      </c>
    </row>
    <row r="15" spans="1:9">
      <c r="A15" t="s">
        <v>8219</v>
      </c>
      <c r="B15">
        <v>51</v>
      </c>
      <c r="D15" t="s">
        <v>8221</v>
      </c>
      <c r="E15">
        <v>0</v>
      </c>
    </row>
    <row r="16" spans="1:9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live">
      <formula>NOT(ISERROR(SEARCH("live",A1)))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canceled">
      <formula>NOT(ISERROR(SEARCH("canceled",D1)))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live">
      <formula>NOT(ISERROR(SEARCH("live",D1)))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Original_Data</vt:lpstr>
      <vt:lpstr>PivotTable_Bar_Cat</vt:lpstr>
      <vt:lpstr>PivotTable_Bar_SubCat</vt:lpstr>
      <vt:lpstr>PivotTable_Line_Count</vt:lpstr>
      <vt:lpstr>Bonus_Chart</vt:lpstr>
      <vt:lpstr>Bonus_Stat_Analysis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2020-04-04T21:22:50Z</dcterms:modified>
</cp:coreProperties>
</file>