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ointlessWaymarksCms03\PointlessWaymarks.CmsTests\TestMedia\"/>
    </mc:Choice>
  </mc:AlternateContent>
  <xr:revisionPtr revIDLastSave="0" documentId="13_ncr:1_{6B7697D7-3BFB-4F5B-853D-60629C01BB5D}" xr6:coauthVersionLast="47" xr6:coauthVersionMax="47" xr10:uidLastSave="{00000000-0000-0000-0000-000000000000}"/>
  <bookViews>
    <workbookView xWindow="-120" yWindow="-120" windowWidth="29040" windowHeight="17520" xr2:uid="{A502E4A2-19B3-43B1-97B2-6120C4E9A4F5}"/>
  </bookViews>
  <sheets>
    <sheet name="Sheet1" sheetId="1" r:id="rId1"/>
  </sheets>
  <definedNames>
    <definedName name="_xlnm._FilterDatabase" localSheetId="0" hidden="1">Sheet1!$A$1:$W$99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2" i="1"/>
  <c r="V2" i="1" l="1"/>
  <c r="W2" i="1" s="1"/>
  <c r="AA2" i="1"/>
  <c r="AC2" i="1"/>
  <c r="AF2" i="1"/>
  <c r="AG2" i="1"/>
  <c r="V3" i="1"/>
  <c r="W3" i="1" s="1"/>
  <c r="AA3" i="1"/>
  <c r="AC3" i="1"/>
  <c r="AF3" i="1"/>
  <c r="AG3" i="1"/>
  <c r="V4" i="1"/>
  <c r="W4" i="1" s="1"/>
  <c r="AA4" i="1"/>
  <c r="AC4" i="1"/>
  <c r="AF4" i="1"/>
  <c r="AG4" i="1"/>
  <c r="V5" i="1"/>
  <c r="W5" i="1" s="1"/>
  <c r="AA5" i="1"/>
  <c r="AC5" i="1"/>
  <c r="AF5" i="1"/>
  <c r="AG5" i="1"/>
  <c r="V6" i="1"/>
  <c r="W6" i="1" s="1"/>
  <c r="AA6" i="1"/>
  <c r="AC6" i="1"/>
  <c r="AF6" i="1"/>
  <c r="AG6" i="1"/>
  <c r="V7" i="1"/>
  <c r="W7" i="1" s="1"/>
  <c r="AA7" i="1"/>
  <c r="AC7" i="1"/>
  <c r="AF7" i="1"/>
  <c r="AG7" i="1"/>
  <c r="V8" i="1"/>
  <c r="W8" i="1" s="1"/>
  <c r="AA8" i="1"/>
  <c r="AC8" i="1"/>
  <c r="AF8" i="1"/>
  <c r="AG8" i="1"/>
  <c r="V9" i="1"/>
  <c r="W9" i="1" s="1"/>
  <c r="AA9" i="1"/>
  <c r="AC9" i="1"/>
  <c r="AF9" i="1"/>
  <c r="AG9" i="1"/>
  <c r="V10" i="1"/>
  <c r="W10" i="1" s="1"/>
  <c r="AA10" i="1"/>
  <c r="AC10" i="1"/>
  <c r="AF10" i="1"/>
  <c r="AG10" i="1"/>
  <c r="V11" i="1"/>
  <c r="W11" i="1" s="1"/>
  <c r="AA11" i="1"/>
  <c r="AC11" i="1"/>
  <c r="AF11" i="1"/>
  <c r="AG11" i="1"/>
  <c r="V12" i="1"/>
  <c r="W12" i="1" s="1"/>
  <c r="AA12" i="1"/>
  <c r="AC12" i="1"/>
  <c r="AF12" i="1"/>
  <c r="AG12" i="1"/>
  <c r="V13" i="1"/>
  <c r="W13" i="1" s="1"/>
  <c r="AA13" i="1"/>
  <c r="AC13" i="1"/>
  <c r="AF13" i="1"/>
  <c r="AG13" i="1"/>
  <c r="V14" i="1"/>
  <c r="W14" i="1" s="1"/>
  <c r="AA14" i="1"/>
  <c r="AC14" i="1"/>
  <c r="AF14" i="1"/>
  <c r="AG14" i="1"/>
  <c r="V15" i="1"/>
  <c r="W15" i="1" s="1"/>
  <c r="AA15" i="1"/>
  <c r="AC15" i="1"/>
  <c r="AF15" i="1"/>
  <c r="AG15" i="1"/>
  <c r="V16" i="1"/>
  <c r="W16" i="1" s="1"/>
  <c r="AA16" i="1"/>
  <c r="AC16" i="1"/>
  <c r="AF16" i="1"/>
  <c r="AG16" i="1"/>
  <c r="V17" i="1"/>
  <c r="W17" i="1" s="1"/>
  <c r="AA17" i="1"/>
  <c r="AC17" i="1"/>
  <c r="AF17" i="1"/>
  <c r="AG17" i="1"/>
  <c r="V18" i="1"/>
  <c r="W18" i="1" s="1"/>
  <c r="AA18" i="1"/>
  <c r="AC18" i="1"/>
  <c r="AF18" i="1"/>
  <c r="AG18" i="1"/>
  <c r="V19" i="1"/>
  <c r="W19" i="1" s="1"/>
  <c r="AA19" i="1"/>
  <c r="AC19" i="1"/>
  <c r="AF19" i="1"/>
  <c r="AG19" i="1"/>
  <c r="V20" i="1"/>
  <c r="W20" i="1" s="1"/>
  <c r="AA20" i="1"/>
  <c r="AC20" i="1"/>
  <c r="AF20" i="1"/>
  <c r="AG20" i="1"/>
  <c r="V21" i="1"/>
  <c r="W21" i="1" s="1"/>
  <c r="AA21" i="1"/>
  <c r="AC21" i="1"/>
  <c r="AF21" i="1"/>
  <c r="AG21" i="1"/>
  <c r="V22" i="1"/>
  <c r="W22" i="1" s="1"/>
  <c r="AA22" i="1"/>
  <c r="AC22" i="1"/>
  <c r="AF22" i="1"/>
  <c r="AG22" i="1"/>
  <c r="V23" i="1"/>
  <c r="W23" i="1" s="1"/>
  <c r="AA23" i="1"/>
  <c r="AC23" i="1"/>
  <c r="AF23" i="1"/>
  <c r="AG23" i="1"/>
  <c r="V24" i="1"/>
  <c r="W24" i="1" s="1"/>
  <c r="AA24" i="1"/>
  <c r="AC24" i="1"/>
  <c r="AF24" i="1"/>
  <c r="AG24" i="1"/>
  <c r="V25" i="1"/>
  <c r="W25" i="1" s="1"/>
  <c r="AA25" i="1"/>
  <c r="AC25" i="1"/>
  <c r="AF25" i="1"/>
  <c r="AG25" i="1"/>
  <c r="V26" i="1"/>
  <c r="W26" i="1" s="1"/>
  <c r="AA26" i="1"/>
  <c r="AC26" i="1"/>
  <c r="AF26" i="1"/>
  <c r="AG26" i="1"/>
  <c r="V27" i="1"/>
  <c r="W27" i="1" s="1"/>
  <c r="AA27" i="1"/>
  <c r="AC27" i="1"/>
  <c r="AF27" i="1"/>
  <c r="AG27" i="1"/>
  <c r="V28" i="1"/>
  <c r="W28" i="1" s="1"/>
  <c r="AA28" i="1"/>
  <c r="AC28" i="1"/>
  <c r="AF28" i="1"/>
  <c r="AG28" i="1"/>
  <c r="V29" i="1"/>
  <c r="W29" i="1" s="1"/>
  <c r="AA29" i="1"/>
  <c r="AC29" i="1"/>
  <c r="AF29" i="1"/>
  <c r="AG29" i="1"/>
  <c r="V30" i="1"/>
  <c r="W30" i="1" s="1"/>
  <c r="AA30" i="1"/>
  <c r="AC30" i="1"/>
  <c r="AF30" i="1"/>
  <c r="AG30" i="1"/>
  <c r="V31" i="1"/>
  <c r="W31" i="1" s="1"/>
  <c r="AA31" i="1"/>
  <c r="AC31" i="1"/>
  <c r="AF31" i="1"/>
  <c r="AG31" i="1"/>
  <c r="V32" i="1"/>
  <c r="W32" i="1" s="1"/>
  <c r="AA32" i="1"/>
  <c r="AC32" i="1"/>
  <c r="AF32" i="1"/>
  <c r="AG32" i="1"/>
  <c r="V33" i="1"/>
  <c r="W33" i="1" s="1"/>
  <c r="AA33" i="1"/>
  <c r="AC33" i="1"/>
  <c r="AF33" i="1"/>
  <c r="AG33" i="1"/>
  <c r="V34" i="1"/>
  <c r="W34" i="1" s="1"/>
  <c r="AA34" i="1"/>
  <c r="AC34" i="1"/>
  <c r="AF34" i="1"/>
  <c r="AG34" i="1"/>
  <c r="V35" i="1"/>
  <c r="W35" i="1" s="1"/>
  <c r="AA35" i="1"/>
  <c r="AC35" i="1"/>
  <c r="AF35" i="1"/>
  <c r="AG35" i="1"/>
  <c r="V36" i="1"/>
  <c r="W36" i="1" s="1"/>
  <c r="AA36" i="1"/>
  <c r="AC36" i="1"/>
  <c r="AF36" i="1"/>
  <c r="AG36" i="1"/>
  <c r="V37" i="1"/>
  <c r="W37" i="1" s="1"/>
  <c r="AA37" i="1"/>
  <c r="AC37" i="1"/>
  <c r="AF37" i="1"/>
  <c r="AG37" i="1"/>
  <c r="V38" i="1"/>
  <c r="W38" i="1" s="1"/>
  <c r="AA38" i="1"/>
  <c r="AC38" i="1"/>
  <c r="AF38" i="1"/>
  <c r="AG38" i="1"/>
  <c r="V39" i="1"/>
  <c r="W39" i="1" s="1"/>
  <c r="AA39" i="1"/>
  <c r="AC39" i="1"/>
  <c r="AF39" i="1"/>
  <c r="AG39" i="1"/>
  <c r="V40" i="1"/>
  <c r="W40" i="1" s="1"/>
  <c r="AA40" i="1"/>
  <c r="AC40" i="1"/>
  <c r="AF40" i="1"/>
  <c r="AG40" i="1"/>
  <c r="V41" i="1"/>
  <c r="W41" i="1" s="1"/>
  <c r="AA41" i="1"/>
  <c r="AC41" i="1"/>
  <c r="AF41" i="1"/>
  <c r="AG41" i="1"/>
  <c r="V42" i="1"/>
  <c r="W42" i="1" s="1"/>
  <c r="AA42" i="1"/>
  <c r="AC42" i="1"/>
  <c r="AF42" i="1"/>
  <c r="AG42" i="1"/>
  <c r="V43" i="1"/>
  <c r="W43" i="1" s="1"/>
  <c r="AA43" i="1"/>
  <c r="AC43" i="1"/>
  <c r="AF43" i="1"/>
  <c r="AG43" i="1"/>
  <c r="V44" i="1"/>
  <c r="W44" i="1" s="1"/>
  <c r="AA44" i="1"/>
  <c r="AC44" i="1"/>
  <c r="AF44" i="1"/>
  <c r="AG44" i="1"/>
  <c r="V45" i="1"/>
  <c r="W45" i="1" s="1"/>
  <c r="AA45" i="1"/>
  <c r="AC45" i="1"/>
  <c r="AF45" i="1"/>
  <c r="AG45" i="1"/>
  <c r="V46" i="1"/>
  <c r="W46" i="1" s="1"/>
  <c r="AA46" i="1"/>
  <c r="AC46" i="1"/>
  <c r="AF46" i="1"/>
  <c r="AG46" i="1"/>
  <c r="V47" i="1"/>
  <c r="W47" i="1" s="1"/>
  <c r="AA47" i="1"/>
  <c r="AC47" i="1"/>
  <c r="AF47" i="1"/>
  <c r="AG47" i="1"/>
  <c r="V48" i="1"/>
  <c r="W48" i="1" s="1"/>
  <c r="AA48" i="1"/>
  <c r="AC48" i="1"/>
  <c r="AF48" i="1"/>
  <c r="AG48" i="1"/>
  <c r="V49" i="1"/>
  <c r="AA49" i="1"/>
  <c r="AC49" i="1"/>
  <c r="AF49" i="1"/>
  <c r="AG49" i="1"/>
  <c r="V50" i="1"/>
  <c r="W50" i="1" s="1"/>
  <c r="AA50" i="1"/>
  <c r="AC50" i="1"/>
  <c r="AF50" i="1"/>
  <c r="AG50" i="1"/>
  <c r="V51" i="1"/>
  <c r="W51" i="1" s="1"/>
  <c r="AA51" i="1"/>
  <c r="AC51" i="1"/>
  <c r="AF51" i="1"/>
  <c r="AG51" i="1"/>
  <c r="V52" i="1"/>
  <c r="W52" i="1" s="1"/>
  <c r="AA52" i="1"/>
  <c r="AC52" i="1"/>
  <c r="AF52" i="1"/>
  <c r="AG52" i="1"/>
  <c r="V53" i="1"/>
  <c r="W53" i="1" s="1"/>
  <c r="AA53" i="1"/>
  <c r="AC53" i="1"/>
  <c r="AF53" i="1"/>
  <c r="AG53" i="1"/>
  <c r="V54" i="1"/>
  <c r="W54" i="1" s="1"/>
  <c r="AA54" i="1"/>
  <c r="AC54" i="1"/>
  <c r="AF54" i="1"/>
  <c r="AG54" i="1"/>
  <c r="V55" i="1"/>
  <c r="W55" i="1" s="1"/>
  <c r="AA55" i="1"/>
  <c r="AC55" i="1"/>
  <c r="AF55" i="1"/>
  <c r="AG55" i="1"/>
  <c r="V56" i="1"/>
  <c r="W56" i="1" s="1"/>
  <c r="AA56" i="1"/>
  <c r="AC56" i="1"/>
  <c r="AF56" i="1"/>
  <c r="AG56" i="1"/>
  <c r="V57" i="1"/>
  <c r="W57" i="1" s="1"/>
  <c r="AA57" i="1"/>
  <c r="AC57" i="1"/>
  <c r="AF57" i="1"/>
  <c r="AG57" i="1"/>
  <c r="V58" i="1"/>
  <c r="W58" i="1" s="1"/>
  <c r="AA58" i="1"/>
  <c r="AC58" i="1"/>
  <c r="AF58" i="1"/>
  <c r="AG58" i="1"/>
  <c r="V59" i="1"/>
  <c r="W59" i="1" s="1"/>
  <c r="AA59" i="1"/>
  <c r="AC59" i="1"/>
  <c r="AF59" i="1"/>
  <c r="AG59" i="1"/>
  <c r="V60" i="1"/>
  <c r="W60" i="1" s="1"/>
  <c r="AA60" i="1"/>
  <c r="AC60" i="1"/>
  <c r="AF60" i="1"/>
  <c r="AG60" i="1"/>
  <c r="V61" i="1"/>
  <c r="W61" i="1" s="1"/>
  <c r="AA61" i="1"/>
  <c r="AC61" i="1"/>
  <c r="AF61" i="1"/>
  <c r="AG61" i="1"/>
  <c r="V62" i="1"/>
  <c r="W62" i="1" s="1"/>
  <c r="AA62" i="1"/>
  <c r="AC62" i="1"/>
  <c r="AF62" i="1"/>
  <c r="AG62" i="1"/>
  <c r="V63" i="1"/>
  <c r="W63" i="1" s="1"/>
  <c r="AA63" i="1"/>
  <c r="AC63" i="1"/>
  <c r="AF63" i="1"/>
  <c r="AG63" i="1"/>
  <c r="V64" i="1"/>
  <c r="W64" i="1" s="1"/>
  <c r="AA64" i="1"/>
  <c r="AC64" i="1"/>
  <c r="AF64" i="1"/>
  <c r="AG64" i="1"/>
  <c r="V65" i="1"/>
  <c r="W65" i="1" s="1"/>
  <c r="AA65" i="1"/>
  <c r="AC65" i="1"/>
  <c r="AF65" i="1"/>
  <c r="AG65" i="1"/>
  <c r="V66" i="1"/>
  <c r="W66" i="1" s="1"/>
  <c r="AA66" i="1"/>
  <c r="AC66" i="1"/>
  <c r="AF66" i="1"/>
  <c r="AG66" i="1"/>
  <c r="V67" i="1"/>
  <c r="W67" i="1" s="1"/>
  <c r="AA67" i="1"/>
  <c r="AC67" i="1"/>
  <c r="AF67" i="1"/>
  <c r="AG67" i="1"/>
  <c r="V68" i="1"/>
  <c r="W68" i="1" s="1"/>
  <c r="AA68" i="1"/>
  <c r="AC68" i="1"/>
  <c r="AF68" i="1"/>
  <c r="AG68" i="1"/>
  <c r="V69" i="1"/>
  <c r="W69" i="1" s="1"/>
  <c r="AA69" i="1"/>
  <c r="AC69" i="1"/>
  <c r="AF69" i="1"/>
  <c r="AG69" i="1"/>
  <c r="V70" i="1"/>
  <c r="W70" i="1" s="1"/>
  <c r="AA70" i="1"/>
  <c r="AC70" i="1"/>
  <c r="AF70" i="1"/>
  <c r="AG70" i="1"/>
  <c r="V71" i="1"/>
  <c r="W71" i="1" s="1"/>
  <c r="AA71" i="1"/>
  <c r="AC71" i="1"/>
  <c r="AF71" i="1"/>
  <c r="AG71" i="1"/>
  <c r="V72" i="1"/>
  <c r="W72" i="1" s="1"/>
  <c r="AA72" i="1"/>
  <c r="AC72" i="1"/>
  <c r="AF72" i="1"/>
  <c r="AG72" i="1"/>
  <c r="V73" i="1"/>
  <c r="W73" i="1" s="1"/>
  <c r="AA73" i="1"/>
  <c r="AC73" i="1"/>
  <c r="AF73" i="1"/>
  <c r="AG73" i="1"/>
  <c r="V74" i="1"/>
  <c r="W74" i="1" s="1"/>
  <c r="AA74" i="1"/>
  <c r="AC74" i="1"/>
  <c r="AF74" i="1"/>
  <c r="AG74" i="1"/>
  <c r="V75" i="1"/>
  <c r="W75" i="1" s="1"/>
  <c r="AA75" i="1"/>
  <c r="AC75" i="1"/>
  <c r="AF75" i="1"/>
  <c r="AG75" i="1"/>
  <c r="V76" i="1"/>
  <c r="W76" i="1" s="1"/>
  <c r="AA76" i="1"/>
  <c r="AC76" i="1"/>
  <c r="AF76" i="1"/>
  <c r="AG76" i="1"/>
  <c r="V77" i="1"/>
  <c r="W77" i="1" s="1"/>
  <c r="AA77" i="1"/>
  <c r="AC77" i="1"/>
  <c r="AF77" i="1"/>
  <c r="AG77" i="1"/>
  <c r="V78" i="1"/>
  <c r="W78" i="1" s="1"/>
  <c r="AA78" i="1"/>
  <c r="AC78" i="1"/>
  <c r="AF78" i="1"/>
  <c r="AG78" i="1"/>
  <c r="V79" i="1"/>
  <c r="W79" i="1" s="1"/>
  <c r="AA79" i="1"/>
  <c r="AC79" i="1"/>
  <c r="AF79" i="1"/>
  <c r="AG79" i="1"/>
  <c r="V80" i="1"/>
  <c r="W80" i="1" s="1"/>
  <c r="AA80" i="1"/>
  <c r="AC80" i="1"/>
  <c r="AF80" i="1"/>
  <c r="AG80" i="1"/>
  <c r="V81" i="1"/>
  <c r="W81" i="1" s="1"/>
  <c r="AA81" i="1"/>
  <c r="AC81" i="1"/>
  <c r="AF81" i="1"/>
  <c r="AG81" i="1"/>
  <c r="V82" i="1"/>
  <c r="W82" i="1" s="1"/>
  <c r="AA82" i="1"/>
  <c r="AC82" i="1"/>
  <c r="AF82" i="1"/>
  <c r="AG82" i="1"/>
  <c r="V83" i="1"/>
  <c r="W83" i="1" s="1"/>
  <c r="AA83" i="1"/>
  <c r="AC83" i="1"/>
  <c r="AF83" i="1"/>
  <c r="AG83" i="1"/>
  <c r="V84" i="1"/>
  <c r="W84" i="1" s="1"/>
  <c r="AA84" i="1"/>
  <c r="AC84" i="1"/>
  <c r="AF84" i="1"/>
  <c r="AG84" i="1"/>
  <c r="V85" i="1"/>
  <c r="W85" i="1" s="1"/>
  <c r="AA85" i="1"/>
  <c r="AC85" i="1"/>
  <c r="AF85" i="1"/>
  <c r="AG85" i="1"/>
  <c r="V86" i="1"/>
  <c r="W86" i="1" s="1"/>
  <c r="AA86" i="1"/>
  <c r="AC86" i="1"/>
  <c r="AF86" i="1"/>
  <c r="AG86" i="1"/>
  <c r="V87" i="1"/>
  <c r="W87" i="1" s="1"/>
  <c r="AA87" i="1"/>
  <c r="AC87" i="1"/>
  <c r="AF87" i="1"/>
  <c r="AG87" i="1"/>
  <c r="V88" i="1"/>
  <c r="W88" i="1" s="1"/>
  <c r="AA88" i="1"/>
  <c r="AC88" i="1"/>
  <c r="AF88" i="1"/>
  <c r="AG88" i="1"/>
  <c r="V89" i="1"/>
  <c r="AA89" i="1"/>
  <c r="AC89" i="1"/>
  <c r="AF89" i="1"/>
  <c r="AG89" i="1"/>
  <c r="V90" i="1"/>
  <c r="W90" i="1" s="1"/>
  <c r="AA90" i="1"/>
  <c r="AC90" i="1"/>
  <c r="AF90" i="1"/>
  <c r="AG90" i="1"/>
  <c r="V91" i="1"/>
  <c r="W91" i="1" s="1"/>
  <c r="AA91" i="1"/>
  <c r="AC91" i="1"/>
  <c r="AF91" i="1"/>
  <c r="AG91" i="1"/>
  <c r="V92" i="1"/>
  <c r="W92" i="1" s="1"/>
  <c r="AA92" i="1"/>
  <c r="AC92" i="1"/>
  <c r="AF92" i="1"/>
  <c r="AG92" i="1"/>
  <c r="V93" i="1"/>
  <c r="W93" i="1" s="1"/>
  <c r="AA93" i="1"/>
  <c r="AC93" i="1"/>
  <c r="AF93" i="1"/>
  <c r="AG93" i="1"/>
  <c r="V94" i="1"/>
  <c r="W94" i="1" s="1"/>
  <c r="AA94" i="1"/>
  <c r="AC94" i="1"/>
  <c r="AF94" i="1"/>
  <c r="AG94" i="1"/>
  <c r="V95" i="1"/>
  <c r="W95" i="1" s="1"/>
  <c r="AA95" i="1"/>
  <c r="AC95" i="1"/>
  <c r="AF95" i="1"/>
  <c r="AG95" i="1"/>
  <c r="V96" i="1"/>
  <c r="W96" i="1" s="1"/>
  <c r="AA96" i="1"/>
  <c r="AC96" i="1"/>
  <c r="AF96" i="1"/>
  <c r="AG96" i="1"/>
  <c r="V97" i="1"/>
  <c r="W97" i="1" s="1"/>
  <c r="AA97" i="1"/>
  <c r="AC97" i="1"/>
  <c r="AF97" i="1"/>
  <c r="AG97" i="1"/>
  <c r="V98" i="1"/>
  <c r="W98" i="1" s="1"/>
  <c r="AA98" i="1"/>
  <c r="AC98" i="1"/>
  <c r="AF98" i="1"/>
  <c r="AG98" i="1"/>
  <c r="V99" i="1"/>
  <c r="W99" i="1" s="1"/>
  <c r="AA99" i="1"/>
  <c r="AC99" i="1"/>
  <c r="AF99" i="1"/>
  <c r="AG99" i="1"/>
</calcChain>
</file>

<file path=xl/sharedStrings.xml><?xml version="1.0" encoding="utf-8"?>
<sst xmlns="http://schemas.openxmlformats.org/spreadsheetml/2006/main" count="1380" uniqueCount="381">
  <si>
    <t>MarkdigMarkdown01</t>
  </si>
  <si>
    <t>GrandCanyon</t>
  </si>
  <si>
    <t>Grand Canyon</t>
  </si>
  <si>
    <t>1120730W</t>
  </si>
  <si>
    <t>360316N</t>
  </si>
  <si>
    <t>Coconino</t>
  </si>
  <si>
    <t>AZ</t>
  </si>
  <si>
    <t>Cemetery</t>
  </si>
  <si>
    <t>Grand Canyon Pioneer Cemetery</t>
  </si>
  <si>
    <t>1120819W</t>
  </si>
  <si>
    <t>360309N</t>
  </si>
  <si>
    <t>Church</t>
  </si>
  <si>
    <t>El Cristo Rey Catholic Church</t>
  </si>
  <si>
    <t>1121109W</t>
  </si>
  <si>
    <t>360139N</t>
  </si>
  <si>
    <t>Locale</t>
  </si>
  <si>
    <t>National Park Service Grand Canyon South Rim Wastewater Treatment Facility</t>
  </si>
  <si>
    <t>Piute Point</t>
  </si>
  <si>
    <t>1121848W</t>
  </si>
  <si>
    <t>360628N</t>
  </si>
  <si>
    <t>Arch</t>
  </si>
  <si>
    <t>Jicarilla Bridge</t>
  </si>
  <si>
    <t>1120828W</t>
  </si>
  <si>
    <t>360326N</t>
  </si>
  <si>
    <t>Building</t>
  </si>
  <si>
    <t>Bright Angel Lodge</t>
  </si>
  <si>
    <t>1121240W</t>
  </si>
  <si>
    <t>360344N</t>
  </si>
  <si>
    <t>Hermits Rest</t>
  </si>
  <si>
    <t>1120833W</t>
  </si>
  <si>
    <t>360329N</t>
  </si>
  <si>
    <t>Mary Jane Colter Lookout Studio</t>
  </si>
  <si>
    <t>1120812W</t>
  </si>
  <si>
    <t>360328N</t>
  </si>
  <si>
    <t>Hopi House</t>
  </si>
  <si>
    <t>1120924W</t>
  </si>
  <si>
    <t>360257N</t>
  </si>
  <si>
    <t>Census</t>
  </si>
  <si>
    <t>Grand Canyon Village Census Designated Place</t>
  </si>
  <si>
    <t>1120846W</t>
  </si>
  <si>
    <t>360349N</t>
  </si>
  <si>
    <t>Trail</t>
  </si>
  <si>
    <t>West Rim Trail</t>
  </si>
  <si>
    <t>1121311W</t>
  </si>
  <si>
    <t>360254N</t>
  </si>
  <si>
    <t>Waldron Trail</t>
  </si>
  <si>
    <t>1121733W</t>
  </si>
  <si>
    <t>360037N</t>
  </si>
  <si>
    <t>Airport</t>
  </si>
  <si>
    <t>The Ranch Airport (historical)</t>
  </si>
  <si>
    <t>1120814W</t>
  </si>
  <si>
    <t>360327N</t>
  </si>
  <si>
    <t>El Tovar Hotel</t>
  </si>
  <si>
    <t>1121143W</t>
  </si>
  <si>
    <t>360610N</t>
  </si>
  <si>
    <t>Reservoir</t>
  </si>
  <si>
    <t>Trap Tank</t>
  </si>
  <si>
    <t>1120903W</t>
  </si>
  <si>
    <t>360416N</t>
  </si>
  <si>
    <t>Mine</t>
  </si>
  <si>
    <t>Lost Orphan Mine</t>
  </si>
  <si>
    <t>1121343W</t>
  </si>
  <si>
    <t>360500N</t>
  </si>
  <si>
    <t>Boucher Trail</t>
  </si>
  <si>
    <t>1121847W</t>
  </si>
  <si>
    <t>360036N</t>
  </si>
  <si>
    <t>Upper Wagner Tank</t>
  </si>
  <si>
    <t>1121028W</t>
  </si>
  <si>
    <t>360340N</t>
  </si>
  <si>
    <t>Cliff</t>
  </si>
  <si>
    <t>The Abyss</t>
  </si>
  <si>
    <t>1121131W</t>
  </si>
  <si>
    <t>360114N</t>
  </si>
  <si>
    <t>Sewer Number Two Tank</t>
  </si>
  <si>
    <t>1121138W</t>
  </si>
  <si>
    <t>360110N</t>
  </si>
  <si>
    <t>Sewer Number One Tank</t>
  </si>
  <si>
    <t>1121045W</t>
  </si>
  <si>
    <t>360202N</t>
  </si>
  <si>
    <t>Rowes Tank</t>
  </si>
  <si>
    <t>1121027W</t>
  </si>
  <si>
    <t>360153N</t>
  </si>
  <si>
    <t>Park</t>
  </si>
  <si>
    <t>Rowe Well Picnic Area</t>
  </si>
  <si>
    <t>1121222W</t>
  </si>
  <si>
    <t>360028N</t>
  </si>
  <si>
    <t>Road Tank</t>
  </si>
  <si>
    <t>1120759W</t>
  </si>
  <si>
    <t>360259N</t>
  </si>
  <si>
    <t>School</t>
  </si>
  <si>
    <t>National Park Service Training Center</t>
  </si>
  <si>
    <t>1121312W</t>
  </si>
  <si>
    <t>360302N</t>
  </si>
  <si>
    <t>Basin</t>
  </si>
  <si>
    <t>Hermit Basin</t>
  </si>
  <si>
    <t>360325N</t>
  </si>
  <si>
    <t>Grand Canyon Railroad Station</t>
  </si>
  <si>
    <t>1120744W</t>
  </si>
  <si>
    <t>360252N</t>
  </si>
  <si>
    <t>Hospital</t>
  </si>
  <si>
    <t>North Country Community Health Center Grand Canyon Clinic</t>
  </si>
  <si>
    <t>360308N</t>
  </si>
  <si>
    <t>Grand Canyon High School</t>
  </si>
  <si>
    <t>1120818W</t>
  </si>
  <si>
    <t>Grand Canyon Elementary School</t>
  </si>
  <si>
    <t>1121145W</t>
  </si>
  <si>
    <t>360010N</t>
  </si>
  <si>
    <t>Coconino Siding</t>
  </si>
  <si>
    <t>1121352W</t>
  </si>
  <si>
    <t>360551N</t>
  </si>
  <si>
    <t>Summit</t>
  </si>
  <si>
    <t>Whites Butte</t>
  </si>
  <si>
    <t>1121608W</t>
  </si>
  <si>
    <t>360537N</t>
  </si>
  <si>
    <t>Vesta Temple</t>
  </si>
  <si>
    <t>1121053W</t>
  </si>
  <si>
    <t>360934N</t>
  </si>
  <si>
    <t>1120912W</t>
  </si>
  <si>
    <t>360622N</t>
  </si>
  <si>
    <t>Stream</t>
  </si>
  <si>
    <t>Trinity Creek</t>
  </si>
  <si>
    <t>1121416W</t>
  </si>
  <si>
    <t>360455N</t>
  </si>
  <si>
    <t>1121308W</t>
  </si>
  <si>
    <t>Valley</t>
  </si>
  <si>
    <t>Travertine Canyon</t>
  </si>
  <si>
    <t>1121041W</t>
  </si>
  <si>
    <t>360716N</t>
  </si>
  <si>
    <t>Tower of Set</t>
  </si>
  <si>
    <t>1121705W</t>
  </si>
  <si>
    <t>360526N</t>
  </si>
  <si>
    <t>1121427W</t>
  </si>
  <si>
    <t>360638N</t>
  </si>
  <si>
    <t>Topaz Canyon</t>
  </si>
  <si>
    <t>1122225W</t>
  </si>
  <si>
    <t>360258N</t>
  </si>
  <si>
    <t>Thurston Tank</t>
  </si>
  <si>
    <t>1120944W</t>
  </si>
  <si>
    <t>360438N</t>
  </si>
  <si>
    <t>Ridge</t>
  </si>
  <si>
    <t>The Inferno</t>
  </si>
  <si>
    <t>360433N</t>
  </si>
  <si>
    <t>The Battleship</t>
  </si>
  <si>
    <t>1121010W</t>
  </si>
  <si>
    <t>360443N</t>
  </si>
  <si>
    <t>The Alligator</t>
  </si>
  <si>
    <t>1121916W</t>
  </si>
  <si>
    <t>360333N</t>
  </si>
  <si>
    <t>Sheep Tank</t>
  </si>
  <si>
    <t>1122123W</t>
  </si>
  <si>
    <t>360618N</t>
  </si>
  <si>
    <t>Sevenmile Tank</t>
  </si>
  <si>
    <t>1121318W</t>
  </si>
  <si>
    <t>360336N</t>
  </si>
  <si>
    <t>Spring</t>
  </si>
  <si>
    <t>Santa Maria Spring</t>
  </si>
  <si>
    <t>1121753W</t>
  </si>
  <si>
    <t>360217N</t>
  </si>
  <si>
    <t>Sam Moore Tank</t>
  </si>
  <si>
    <t>1121014W</t>
  </si>
  <si>
    <t>360559N</t>
  </si>
  <si>
    <t>Rapids</t>
  </si>
  <si>
    <t>Salt Creek Rapids</t>
  </si>
  <si>
    <t>1120938W</t>
  </si>
  <si>
    <t>360423N</t>
  </si>
  <si>
    <t>1121011W</t>
  </si>
  <si>
    <t>360555N</t>
  </si>
  <si>
    <t>Salt Creek</t>
  </si>
  <si>
    <t>1121050W</t>
  </si>
  <si>
    <t>360204N</t>
  </si>
  <si>
    <t>Well</t>
  </si>
  <si>
    <t>Rowes Well</t>
  </si>
  <si>
    <t>1120908W</t>
  </si>
  <si>
    <t>360429N</t>
  </si>
  <si>
    <t>Powell Point</t>
  </si>
  <si>
    <t>1121809W</t>
  </si>
  <si>
    <t>360714N</t>
  </si>
  <si>
    <t>Pollux Temple</t>
  </si>
  <si>
    <t>1121933W</t>
  </si>
  <si>
    <t>360704N</t>
  </si>
  <si>
    <t>1121201W</t>
  </si>
  <si>
    <t>360419N</t>
  </si>
  <si>
    <t>Pima Point</t>
  </si>
  <si>
    <t>1121444W</t>
  </si>
  <si>
    <t>360021N</t>
  </si>
  <si>
    <t>O'Connell Tank</t>
  </si>
  <si>
    <t>1120808W</t>
  </si>
  <si>
    <t>360758N</t>
  </si>
  <si>
    <t>1120850W</t>
  </si>
  <si>
    <t>360623N</t>
  </si>
  <si>
    <t>Ninetyone Mile Creek</t>
  </si>
  <si>
    <t>1121051W</t>
  </si>
  <si>
    <t>360833N</t>
  </si>
  <si>
    <t>1121156W</t>
  </si>
  <si>
    <t>360550N</t>
  </si>
  <si>
    <t>Ninetyfour Mile Creek</t>
  </si>
  <si>
    <t>1122142W</t>
  </si>
  <si>
    <t>360232N</t>
  </si>
  <si>
    <t>New Tank</t>
  </si>
  <si>
    <t>1121022W</t>
  </si>
  <si>
    <t>360334N</t>
  </si>
  <si>
    <t>1121059W</t>
  </si>
  <si>
    <t>360552N</t>
  </si>
  <si>
    <t>Monument Creek</t>
  </si>
  <si>
    <t>1120958W</t>
  </si>
  <si>
    <t>360420N</t>
  </si>
  <si>
    <t>Mohave Point</t>
  </si>
  <si>
    <t>1121647W</t>
  </si>
  <si>
    <t>360511N</t>
  </si>
  <si>
    <t>Mimbreno Point</t>
  </si>
  <si>
    <t>1122052W</t>
  </si>
  <si>
    <t>Midway Number Two Tank</t>
  </si>
  <si>
    <t>1122051W</t>
  </si>
  <si>
    <t>360307N</t>
  </si>
  <si>
    <t>Midway Number One Tank</t>
  </si>
  <si>
    <t>1121722W</t>
  </si>
  <si>
    <t>360604N</t>
  </si>
  <si>
    <t>Mescalero Point</t>
  </si>
  <si>
    <t>1121443W</t>
  </si>
  <si>
    <t>360715N</t>
  </si>
  <si>
    <t>Marsh Butte</t>
  </si>
  <si>
    <t>1120847W</t>
  </si>
  <si>
    <t>360412N</t>
  </si>
  <si>
    <t>Maricopa Point</t>
  </si>
  <si>
    <t>1121245W</t>
  </si>
  <si>
    <t>360430N</t>
  </si>
  <si>
    <t>Lookout Point</t>
  </si>
  <si>
    <t>1121751W</t>
  </si>
  <si>
    <t>360046N</t>
  </si>
  <si>
    <t>Little Rain Tank</t>
  </si>
  <si>
    <t>1121845W</t>
  </si>
  <si>
    <t>Jicarilla Point</t>
  </si>
  <si>
    <t>1121638W</t>
  </si>
  <si>
    <t>360048N</t>
  </si>
  <si>
    <t>Ike Smith Tank</t>
  </si>
  <si>
    <t>1121313W</t>
  </si>
  <si>
    <t>360223N</t>
  </si>
  <si>
    <t>Horsethief Tank</t>
  </si>
  <si>
    <t>1120805W</t>
  </si>
  <si>
    <t>360558N</t>
  </si>
  <si>
    <t>Horn Creek Rapids</t>
  </si>
  <si>
    <t>360441N</t>
  </si>
  <si>
    <t>1120806W</t>
  </si>
  <si>
    <t>360556N</t>
  </si>
  <si>
    <t>Horn Creek</t>
  </si>
  <si>
    <t>1120942W</t>
  </si>
  <si>
    <t>360411N</t>
  </si>
  <si>
    <t>Hopi Wall</t>
  </si>
  <si>
    <t>1120917W</t>
  </si>
  <si>
    <t>360434N</t>
  </si>
  <si>
    <t>Hopi Point</t>
  </si>
  <si>
    <t>1122025W</t>
  </si>
  <si>
    <t>360417N</t>
  </si>
  <si>
    <t>Homestead Tank</t>
  </si>
  <si>
    <t>360343N</t>
  </si>
  <si>
    <t>1121250W</t>
  </si>
  <si>
    <t>360405N</t>
  </si>
  <si>
    <t>Hermit Trail</t>
  </si>
  <si>
    <t>1121237W</t>
  </si>
  <si>
    <t>360601N</t>
  </si>
  <si>
    <t>Hermit Rapids</t>
  </si>
  <si>
    <t>1121553W</t>
  </si>
  <si>
    <t>360427N</t>
  </si>
  <si>
    <t>1121235W</t>
  </si>
  <si>
    <t>360557N</t>
  </si>
  <si>
    <t>Hermit Creek</t>
  </si>
  <si>
    <t>1121012W</t>
  </si>
  <si>
    <t>360347N</t>
  </si>
  <si>
    <t>Great Mohave Wall</t>
  </si>
  <si>
    <t>1121101W</t>
  </si>
  <si>
    <t>Granite Rapids</t>
  </si>
  <si>
    <t>1120822W</t>
  </si>
  <si>
    <t>Populated Place</t>
  </si>
  <si>
    <t>360426N</t>
  </si>
  <si>
    <t>Fourmile Spring</t>
  </si>
  <si>
    <t>1121515W</t>
  </si>
  <si>
    <t>360418N</t>
  </si>
  <si>
    <t>Eremita Tank</t>
  </si>
  <si>
    <t>1121353W</t>
  </si>
  <si>
    <t>Eremita Mesa</t>
  </si>
  <si>
    <t>1121426W</t>
  </si>
  <si>
    <t>360337N</t>
  </si>
  <si>
    <t>Dripping Springs Trail</t>
  </si>
  <si>
    <t>1121432W</t>
  </si>
  <si>
    <t>360345N</t>
  </si>
  <si>
    <t>Dripping Spring</t>
  </si>
  <si>
    <t>1121612W</t>
  </si>
  <si>
    <t>360643N</t>
  </si>
  <si>
    <t>Diana Temple</t>
  </si>
  <si>
    <t>1120901W</t>
  </si>
  <si>
    <t>360530N</t>
  </si>
  <si>
    <t>Dana Butte</t>
  </si>
  <si>
    <t>1121151W</t>
  </si>
  <si>
    <t>360516N</t>
  </si>
  <si>
    <t>Cope Butte</t>
  </si>
  <si>
    <t>360459N</t>
  </si>
  <si>
    <t>Columbus Point</t>
  </si>
  <si>
    <t>1121446W</t>
  </si>
  <si>
    <t>360517N</t>
  </si>
  <si>
    <t>Cocopa Point</t>
  </si>
  <si>
    <t>360520N</t>
  </si>
  <si>
    <t>Cedar Spring</t>
  </si>
  <si>
    <t>360453N</t>
  </si>
  <si>
    <t>Cathedral Stairs</t>
  </si>
  <si>
    <t>1121433W</t>
  </si>
  <si>
    <t>360035N</t>
  </si>
  <si>
    <t>Brush Tank</t>
  </si>
  <si>
    <t>1120853W</t>
  </si>
  <si>
    <t>360312N</t>
  </si>
  <si>
    <t>1121241W</t>
  </si>
  <si>
    <t>360013N</t>
  </si>
  <si>
    <t>Bright Angel Wash</t>
  </si>
  <si>
    <t>360409N</t>
  </si>
  <si>
    <t>Bright Angel Trail</t>
  </si>
  <si>
    <t>1121210W</t>
  </si>
  <si>
    <t>360449N</t>
  </si>
  <si>
    <t>Breezy Point</t>
  </si>
  <si>
    <t>1121348W</t>
  </si>
  <si>
    <t>360659N</t>
  </si>
  <si>
    <t>Boucher Rapids</t>
  </si>
  <si>
    <t>1121630W</t>
  </si>
  <si>
    <t>360439N</t>
  </si>
  <si>
    <t>1121351W</t>
  </si>
  <si>
    <t>360655N</t>
  </si>
  <si>
    <t>Boucher Creek</t>
  </si>
  <si>
    <t>1122226W</t>
  </si>
  <si>
    <t>360539N</t>
  </si>
  <si>
    <t>Bass Tank</t>
  </si>
  <si>
    <t>UpdateContentFormat</t>
  </si>
  <si>
    <t>Tags</t>
  </si>
  <si>
    <t>Summary</t>
  </si>
  <si>
    <t>ShowInMainSiteFeed</t>
  </si>
  <si>
    <t>Folder</t>
  </si>
  <si>
    <t>Elevation</t>
  </si>
  <si>
    <t>Longitude</t>
  </si>
  <si>
    <t>Latitude</t>
  </si>
  <si>
    <t>BodyContentFormat</t>
  </si>
  <si>
    <t>BodyContent</t>
  </si>
  <si>
    <t>Slug</t>
  </si>
  <si>
    <t>Title</t>
  </si>
  <si>
    <t>DATE_EDITED</t>
  </si>
  <si>
    <t>DATE_CREATED</t>
  </si>
  <si>
    <t>MAP_NAME</t>
  </si>
  <si>
    <t>ELEV_IN_FT</t>
  </si>
  <si>
    <t>ELEV_IN_M</t>
  </si>
  <si>
    <t>SOURCE_LONG_DEC</t>
  </si>
  <si>
    <t>SOURCE_LAT_DEC</t>
  </si>
  <si>
    <t>SOURCE_LONG_DMS</t>
  </si>
  <si>
    <t>SOURCE_LAT_DMS</t>
  </si>
  <si>
    <t>PRIM_LONG_DEC</t>
  </si>
  <si>
    <t>PRIM_LAT_DEC</t>
  </si>
  <si>
    <t>PRIM_LONG_DMS</t>
  </si>
  <si>
    <t>PRIMARY_LAT_DMS</t>
  </si>
  <si>
    <t>COUNTY_NUMERIC</t>
  </si>
  <si>
    <t>COUNTY_NAME</t>
  </si>
  <si>
    <t>STATE_NUMERIC</t>
  </si>
  <si>
    <t>STATE_ALPHA</t>
  </si>
  <si>
    <t>FEATURE_CLASS</t>
  </si>
  <si>
    <t>FEATURE_NAME</t>
  </si>
  <si>
    <t>FEATURE_ID</t>
  </si>
  <si>
    <t>NewContentType</t>
  </si>
  <si>
    <t>Point</t>
  </si>
  <si>
    <t>GC Import Tester</t>
  </si>
  <si>
    <t>CreatedOn</t>
  </si>
  <si>
    <t>CreatedBy</t>
  </si>
  <si>
    <t>UpdateNotesFormat</t>
  </si>
  <si>
    <t>the-ranch-airport-historic</t>
  </si>
  <si>
    <t>o-connell-tank</t>
  </si>
  <si>
    <t>PointDetail 1</t>
  </si>
  <si>
    <t>TextMarkerText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</si>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</sst>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4" fontId="0" fillId="0" borderId="0" xfId="0" applyNumberFormat="1" applyFill="1"/>
    <xf numFmtId="0" fontId="1" fillId="0" borderId="1" xfId="0" applyFont="1" applyFill="1" applyBorder="1"/>
    <xf numFmtId="0" fontId="0" fillId="0" borderId="0" xfId="0" applyFill="1" applyAlignment="1">
      <alignment wrapText="1"/>
    </xf>
  </cellXfs>
  <cellStyles count="1">
    <cellStyle name="Normal" xfId="0" builtinId="0"/>
  </cellStyles>
  <dxfs count="39">
    <dxf>
      <numFmt numFmtId="0" formatCode="General"/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numFmt numFmtId="19" formatCode="m/d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08738D-823F-465D-AA3D-EB5F2F01FEA0}" name="Table1" displayName="Table1" ref="A1:AL99" totalsRowShown="0" dataDxfId="38">
  <tableColumns count="38">
    <tableColumn id="1" xr3:uid="{D2E58667-7262-4F8A-8CBB-4AF358AB7A7C}" name="FEATURE_ID" dataDxfId="37"/>
    <tableColumn id="2" xr3:uid="{11E65206-D51B-40D1-957D-D316CAFD2787}" name="FEATURE_NAME" dataDxfId="36"/>
    <tableColumn id="3" xr3:uid="{FDF47325-247C-43BF-895C-E73292CC8D78}" name="FEATURE_CLASS" dataDxfId="35"/>
    <tableColumn id="4" xr3:uid="{9D62ADD6-2337-4335-BA17-604B3979C5A7}" name="STATE_ALPHA" dataDxfId="34"/>
    <tableColumn id="5" xr3:uid="{C6D1D603-2797-4243-BF10-DAB2B81CCE1D}" name="STATE_NUMERIC" dataDxfId="33"/>
    <tableColumn id="6" xr3:uid="{7D0D4BE9-0AB1-48CE-99DD-AE04EFA9AA79}" name="COUNTY_NAME" dataDxfId="32"/>
    <tableColumn id="7" xr3:uid="{E8C29E4E-09E0-45E2-8463-ED9C0E8C2449}" name="COUNTY_NUMERIC" dataDxfId="31"/>
    <tableColumn id="8" xr3:uid="{4828066A-6EF8-4EBC-85CD-BE4F87BEAD4A}" name="PRIMARY_LAT_DMS" dataDxfId="30"/>
    <tableColumn id="9" xr3:uid="{E0509827-3112-48B6-973A-8D777F1EE359}" name="PRIM_LONG_DMS" dataDxfId="29"/>
    <tableColumn id="10" xr3:uid="{D80AA723-8937-42AC-B3C9-E07111556009}" name="PRIM_LAT_DEC" dataDxfId="28"/>
    <tableColumn id="11" xr3:uid="{BD57E42C-4DE9-4BBB-A7AB-4DFFD619076A}" name="PRIM_LONG_DEC" dataDxfId="27"/>
    <tableColumn id="12" xr3:uid="{D7898E1C-2DCB-40E7-AD40-FA121B021698}" name="SOURCE_LAT_DMS" dataDxfId="26"/>
    <tableColumn id="13" xr3:uid="{E564D70C-DFE5-4CDC-A855-7CAFCD54BA99}" name="SOURCE_LONG_DMS" dataDxfId="25"/>
    <tableColumn id="14" xr3:uid="{96E90ABF-38F0-4D4E-A783-4601C2F9FA62}" name="SOURCE_LAT_DEC" dataDxfId="24"/>
    <tableColumn id="15" xr3:uid="{C87BF9FC-F238-4CA8-AFF8-91541EC9C60D}" name="SOURCE_LONG_DEC" dataDxfId="23"/>
    <tableColumn id="16" xr3:uid="{153857A4-41D9-4FCD-A0A7-45712CD94DDA}" name="ELEV_IN_M" dataDxfId="22"/>
    <tableColumn id="17" xr3:uid="{9D62C92A-0DA1-44EC-AFA5-66BB6C44A975}" name="ELEV_IN_FT" dataDxfId="21"/>
    <tableColumn id="18" xr3:uid="{D6A168FE-46ED-4827-8721-43B917D8857C}" name="MAP_NAME" dataDxfId="20"/>
    <tableColumn id="19" xr3:uid="{1D8AB82A-6631-4B9D-99A8-A5E406A95200}" name="DATE_CREATED" dataDxfId="19"/>
    <tableColumn id="20" xr3:uid="{4D75BFFB-B2B9-4C59-B8DD-08ED5DCF56D3}" name="DATE_EDITED" dataDxfId="18"/>
    <tableColumn id="21" xr3:uid="{D776A8A8-1088-4B22-92E7-A967C7ACA1E6}" name="NewContentType" dataDxfId="17"/>
    <tableColumn id="22" xr3:uid="{BCBF2563-27DE-4A45-9009-7517692DA782}" name="Title" dataDxfId="16">
      <calculatedColumnFormula>B2</calculatedColumnFormula>
    </tableColumn>
    <tableColumn id="23" xr3:uid="{1B009923-0625-4FAC-B7F5-DCE848005123}" name="Slug" dataDxfId="15">
      <calculatedColumnFormula>SUBSTITUTE(LOWER(V2), " ", "-")</calculatedColumnFormula>
    </tableColumn>
    <tableColumn id="24" xr3:uid="{45265D90-DD2D-4207-B91D-9163A9B19D74}" name="BodyContent" dataDxfId="14"/>
    <tableColumn id="25" xr3:uid="{80C4B639-0A9E-4D97-B29E-A7F8DDA9B0B3}" name="BodyContentFormat" dataDxfId="13"/>
    <tableColumn id="26" xr3:uid="{85E3548B-666A-4B25-B156-AFF5123DE955}" name="UpdateNotesFormat" dataDxfId="12"/>
    <tableColumn id="27" xr3:uid="{E609B391-60DB-4FD0-BA56-92ECCFD26CDC}" name="Latitude" dataDxfId="11">
      <calculatedColumnFormula>J2</calculatedColumnFormula>
    </tableColumn>
    <tableColumn id="28" xr3:uid="{3EB02439-D402-4820-A58D-32055C4FB187}" name="Longitude" dataDxfId="10">
      <calculatedColumnFormula>K2</calculatedColumnFormula>
    </tableColumn>
    <tableColumn id="29" xr3:uid="{57726F3C-3D0A-4F88-8A54-44F1D05E6C01}" name="Elevation" dataDxfId="9">
      <calculatedColumnFormula>Q2</calculatedColumnFormula>
    </tableColumn>
    <tableColumn id="30" xr3:uid="{8F20A88D-6858-45A4-8E38-F19B00355AE2}" name="Folder" dataDxfId="8"/>
    <tableColumn id="31" xr3:uid="{3EC3ADE0-E440-4A7E-A232-87920FE0EF97}" name="ShowInMainSiteFeed" dataDxfId="7"/>
    <tableColumn id="32" xr3:uid="{ED042FF5-C765-41B2-A54A-1095F3ED4444}" name="Summary" dataDxfId="6">
      <calculatedColumnFormula>CONCATENATE(B2,", ",F2," County, ",D2,"."," USGS 7.5' Map: ", R2,".")</calculatedColumnFormula>
    </tableColumn>
    <tableColumn id="33" xr3:uid="{83B88F62-B46F-4CED-A530-3B101E8CBBFA}" name="Tags" dataDxfId="5">
      <calculatedColumnFormula>_xlfn.CONCAT("grand canyon, ", B2)</calculatedColumnFormula>
    </tableColumn>
    <tableColumn id="38" xr3:uid="{8ECFFA9E-BE30-4C9B-81AD-E8FBE61FCB97}" name="TextMarkerText" dataDxfId="4"/>
    <tableColumn id="34" xr3:uid="{6B0E8F35-25DB-4BD6-93F3-2E2E8DBACA78}" name="CreatedBy" dataDxfId="3"/>
    <tableColumn id="35" xr3:uid="{2CCAFA83-E69E-4E91-92D8-DF4C6DC8F9FC}" name="CreatedOn" dataDxfId="2"/>
    <tableColumn id="36" xr3:uid="{DEE1C7CE-9A12-46E0-B3F8-8B00D65FFA10}" name="UpdateContentFormat" dataDxfId="1"/>
    <tableColumn id="37" xr3:uid="{83A7D6D9-9F51-4C21-A2CB-179160B8B0D4}" name="PointDetail 1" dataDxfId="0">
      <calculatedColumnFormula>_xlfn.CONCAT("ContentId:||Type:Feature||Data:{""DataTypeIdentifier"":""Feature"",""Type"":""",C2,""",""Notes"":""GNIS Feature ID:",A2,", ", F2," County, ",D2,". USGS 7.5' Quad: ",R2,". GNIS Elevation: ", Q2,"'. GNIS Entry Created: ", TEXT(S2,"M/D/YYYY"),IF(ISBLANK(T2),".",_xlfn.CONCAT(", Updated: ", TEXT(T2,"M/D/YYYY"),". ")),"""}")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EDEF-5A8E-421A-8857-D6C400357593}">
  <dimension ref="A1:AL99"/>
  <sheetViews>
    <sheetView tabSelected="1" topLeftCell="X40" workbookViewId="0">
      <selection activeCell="AH43" sqref="AH43"/>
    </sheetView>
  </sheetViews>
  <sheetFormatPr defaultRowHeight="15" x14ac:dyDescent="0.25"/>
  <cols>
    <col min="1" max="1" width="13.140625" customWidth="1"/>
    <col min="2" max="2" width="16.42578125" customWidth="1"/>
    <col min="3" max="3" width="16.140625" customWidth="1"/>
    <col min="4" max="4" width="14.42578125" customWidth="1"/>
    <col min="5" max="5" width="16.85546875" customWidth="1"/>
    <col min="6" max="6" width="16" customWidth="1"/>
    <col min="7" max="7" width="18.85546875" customWidth="1"/>
    <col min="8" max="8" width="19.42578125" customWidth="1"/>
    <col min="9" max="9" width="17.85546875" customWidth="1"/>
    <col min="10" max="10" width="15.5703125" customWidth="1"/>
    <col min="11" max="11" width="17.42578125" customWidth="1"/>
    <col min="12" max="12" width="18.42578125" customWidth="1"/>
    <col min="13" max="13" width="20.140625" customWidth="1"/>
    <col min="14" max="14" width="17.85546875" customWidth="1"/>
    <col min="15" max="15" width="19.5703125" customWidth="1"/>
    <col min="16" max="16" width="12.42578125" customWidth="1"/>
    <col min="17" max="17" width="12.5703125" customWidth="1"/>
    <col min="18" max="18" width="13" customWidth="1"/>
    <col min="19" max="19" width="15.85546875" customWidth="1"/>
    <col min="20" max="20" width="14.42578125" customWidth="1"/>
    <col min="21" max="21" width="17.42578125" customWidth="1"/>
    <col min="22" max="22" width="66.5703125" bestFit="1" customWidth="1"/>
    <col min="23" max="23" width="65.85546875" bestFit="1" customWidth="1"/>
    <col min="24" max="24" width="13.85546875" customWidth="1"/>
    <col min="25" max="25" width="19.85546875" customWidth="1"/>
    <col min="26" max="26" width="20" customWidth="1"/>
    <col min="27" max="27" width="9.7109375" customWidth="1"/>
    <col min="28" max="28" width="11.140625" customWidth="1"/>
    <col min="29" max="29" width="10.5703125" customWidth="1"/>
    <col min="31" max="31" width="20.42578125" customWidth="1"/>
    <col min="32" max="32" width="10.7109375" customWidth="1"/>
    <col min="35" max="35" width="11.42578125" customWidth="1"/>
    <col min="36" max="36" width="11.85546875" customWidth="1"/>
    <col min="37" max="37" width="21.85546875" customWidth="1"/>
    <col min="38" max="38" width="73.7109375" style="1" customWidth="1"/>
  </cols>
  <sheetData>
    <row r="1" spans="1:38" x14ac:dyDescent="0.25">
      <c r="A1" t="s">
        <v>359</v>
      </c>
      <c r="B1" t="s">
        <v>358</v>
      </c>
      <c r="C1" t="s">
        <v>357</v>
      </c>
      <c r="D1" t="s">
        <v>356</v>
      </c>
      <c r="E1" t="s">
        <v>355</v>
      </c>
      <c r="F1" t="s">
        <v>354</v>
      </c>
      <c r="G1" t="s">
        <v>353</v>
      </c>
      <c r="H1" t="s">
        <v>352</v>
      </c>
      <c r="I1" t="s">
        <v>351</v>
      </c>
      <c r="J1" t="s">
        <v>350</v>
      </c>
      <c r="K1" t="s">
        <v>349</v>
      </c>
      <c r="L1" t="s">
        <v>348</v>
      </c>
      <c r="M1" t="s">
        <v>347</v>
      </c>
      <c r="N1" t="s">
        <v>346</v>
      </c>
      <c r="O1" t="s">
        <v>345</v>
      </c>
      <c r="P1" t="s">
        <v>344</v>
      </c>
      <c r="Q1" t="s">
        <v>343</v>
      </c>
      <c r="R1" t="s">
        <v>342</v>
      </c>
      <c r="S1" t="s">
        <v>341</v>
      </c>
      <c r="T1" t="s">
        <v>340</v>
      </c>
      <c r="U1" t="s">
        <v>360</v>
      </c>
      <c r="V1" t="s">
        <v>339</v>
      </c>
      <c r="W1" t="s">
        <v>338</v>
      </c>
      <c r="X1" t="s">
        <v>337</v>
      </c>
      <c r="Y1" t="s">
        <v>336</v>
      </c>
      <c r="Z1" t="s">
        <v>365</v>
      </c>
      <c r="AA1" t="s">
        <v>335</v>
      </c>
      <c r="AB1" t="s">
        <v>334</v>
      </c>
      <c r="AC1" t="s">
        <v>333</v>
      </c>
      <c r="AD1" t="s">
        <v>332</v>
      </c>
      <c r="AE1" t="s">
        <v>331</v>
      </c>
      <c r="AF1" t="s">
        <v>330</v>
      </c>
      <c r="AG1" t="s">
        <v>329</v>
      </c>
      <c r="AH1" t="s">
        <v>369</v>
      </c>
      <c r="AI1" t="s">
        <v>364</v>
      </c>
      <c r="AJ1" t="s">
        <v>363</v>
      </c>
      <c r="AK1" t="s">
        <v>328</v>
      </c>
      <c r="AL1" s="1" t="s">
        <v>368</v>
      </c>
    </row>
    <row r="2" spans="1:38" ht="60" x14ac:dyDescent="0.25">
      <c r="A2" s="2">
        <v>1058</v>
      </c>
      <c r="B2" s="2" t="s">
        <v>327</v>
      </c>
      <c r="C2" s="2" t="s">
        <v>55</v>
      </c>
      <c r="D2" s="2" t="s">
        <v>6</v>
      </c>
      <c r="E2" s="2">
        <v>4</v>
      </c>
      <c r="F2" s="2" t="s">
        <v>5</v>
      </c>
      <c r="G2" s="2">
        <v>5</v>
      </c>
      <c r="H2" s="2" t="s">
        <v>326</v>
      </c>
      <c r="I2" s="2" t="s">
        <v>325</v>
      </c>
      <c r="J2" s="2">
        <v>36.094258000000004</v>
      </c>
      <c r="K2" s="2">
        <v>-112.37395840000001</v>
      </c>
      <c r="L2" s="2"/>
      <c r="M2" s="2"/>
      <c r="N2" s="2"/>
      <c r="O2" s="2"/>
      <c r="P2" s="2">
        <v>1906</v>
      </c>
      <c r="Q2" s="2">
        <v>6253</v>
      </c>
      <c r="R2" s="2" t="s">
        <v>17</v>
      </c>
      <c r="S2" s="3">
        <v>29259</v>
      </c>
      <c r="T2" s="3">
        <v>43540</v>
      </c>
      <c r="U2" s="4" t="s">
        <v>361</v>
      </c>
      <c r="V2" s="2" t="str">
        <f t="shared" ref="V2:V33" si="0">B2</f>
        <v>Bass Tank</v>
      </c>
      <c r="W2" s="2" t="str">
        <f t="shared" ref="W2:W33" si="1">SUBSTITUTE(LOWER(V2), " ", "-")</f>
        <v>bass-tank</v>
      </c>
      <c r="X2" s="2"/>
      <c r="Y2" s="4" t="s">
        <v>0</v>
      </c>
      <c r="Z2" s="4" t="s">
        <v>0</v>
      </c>
      <c r="AA2" s="2">
        <f t="shared" ref="AA2:AA33" si="2">J2</f>
        <v>36.094258000000004</v>
      </c>
      <c r="AB2" s="2">
        <f t="shared" ref="AB2:AB33" si="3">K2</f>
        <v>-112.37395840000001</v>
      </c>
      <c r="AC2" s="2">
        <f t="shared" ref="AC2:AC33" si="4">Q2</f>
        <v>6253</v>
      </c>
      <c r="AD2" s="2" t="s">
        <v>1</v>
      </c>
      <c r="AE2" s="2" t="b">
        <v>0</v>
      </c>
      <c r="AF2" s="2" t="str">
        <f t="shared" ref="AF2:AF33" si="5">CONCATENATE(B2,", ",F2," County, ",D2,"."," USGS 7.5' Map: ", R2,".")</f>
        <v>Bass Tank, Coconino County, AZ. USGS 7.5' Map: Piute Point.</v>
      </c>
      <c r="AG2" s="2" t="str">
        <f t="shared" ref="AG2:AG33" si="6">_xlfn.CONCAT("grand canyon, ", B2)</f>
        <v>grand canyon, Bass Tank</v>
      </c>
      <c r="AH2" s="2" t="s">
        <v>370</v>
      </c>
      <c r="AI2" s="2" t="s">
        <v>362</v>
      </c>
      <c r="AJ2" s="3">
        <v>44095</v>
      </c>
      <c r="AK2" s="4" t="s">
        <v>0</v>
      </c>
      <c r="AL2" s="5" t="str">
        <f t="shared" ref="AL2:AL65" si="7">_xlfn.CONCAT("ContentId:||Type:Feature||Data:{""DataTypeIdentifier"":""Feature"",""Type"":""",C2,""",""Notes"":""GNIS Feature ID:",A2,", ", F2," County, ",D2,". USGS 7.5' Quad: ",R2,". GNIS Elevation: ", Q2,"'. GNIS Entry Created: ", TEXT(S2,"M/D/YYYY"),IF(ISBLANK(T2),".",_xlfn.CONCAT(", Updated: ", TEXT(T2,"M/D/YYYY"),". ")),"""}")</f>
        <v>ContentId:||Type:Feature||Data:{"DataTypeIdentifier":"Feature","Type":"Reservoir","Notes":"GNIS Feature ID:1058, Coconino County, AZ. USGS 7.5' Quad: Piute Point. GNIS Elevation: 6253'. GNIS Entry Created: 2/8/1980, Updated: 3/16/2019. "}</v>
      </c>
    </row>
    <row r="3" spans="1:38" ht="45" x14ac:dyDescent="0.25">
      <c r="A3" s="2">
        <v>1860</v>
      </c>
      <c r="B3" s="2" t="s">
        <v>324</v>
      </c>
      <c r="C3" s="2" t="s">
        <v>119</v>
      </c>
      <c r="D3" s="2" t="s">
        <v>6</v>
      </c>
      <c r="E3" s="2">
        <v>4</v>
      </c>
      <c r="F3" s="2" t="s">
        <v>5</v>
      </c>
      <c r="G3" s="2">
        <v>5</v>
      </c>
      <c r="H3" s="2" t="s">
        <v>323</v>
      </c>
      <c r="I3" s="2" t="s">
        <v>322</v>
      </c>
      <c r="J3" s="2">
        <v>36.115259600000002</v>
      </c>
      <c r="K3" s="2">
        <v>-112.230728</v>
      </c>
      <c r="L3" s="2" t="s">
        <v>321</v>
      </c>
      <c r="M3" s="2" t="s">
        <v>320</v>
      </c>
      <c r="N3" s="2">
        <v>36.0774823</v>
      </c>
      <c r="O3" s="2">
        <v>-112.2748958</v>
      </c>
      <c r="P3" s="2">
        <v>718</v>
      </c>
      <c r="Q3" s="2">
        <v>2356</v>
      </c>
      <c r="R3" s="2" t="s">
        <v>2</v>
      </c>
      <c r="S3" s="3">
        <v>29259</v>
      </c>
      <c r="T3" s="2"/>
      <c r="U3" s="4" t="s">
        <v>361</v>
      </c>
      <c r="V3" s="2" t="str">
        <f t="shared" si="0"/>
        <v>Boucher Creek</v>
      </c>
      <c r="W3" s="2" t="str">
        <f t="shared" si="1"/>
        <v>boucher-creek</v>
      </c>
      <c r="X3" s="2"/>
      <c r="Y3" s="4" t="s">
        <v>0</v>
      </c>
      <c r="Z3" s="4" t="s">
        <v>0</v>
      </c>
      <c r="AA3" s="2">
        <f t="shared" si="2"/>
        <v>36.115259600000002</v>
      </c>
      <c r="AB3" s="2">
        <f t="shared" si="3"/>
        <v>-112.230728</v>
      </c>
      <c r="AC3" s="2">
        <f t="shared" si="4"/>
        <v>2356</v>
      </c>
      <c r="AD3" s="2" t="s">
        <v>1</v>
      </c>
      <c r="AE3" s="2" t="b">
        <v>0</v>
      </c>
      <c r="AF3" s="2" t="str">
        <f t="shared" si="5"/>
        <v>Boucher Creek, Coconino County, AZ. USGS 7.5' Map: Grand Canyon.</v>
      </c>
      <c r="AG3" s="2" t="str">
        <f t="shared" si="6"/>
        <v>grand canyon, Boucher Creek</v>
      </c>
      <c r="AH3" s="2" t="s">
        <v>370</v>
      </c>
      <c r="AI3" s="2" t="s">
        <v>362</v>
      </c>
      <c r="AJ3" s="3">
        <v>44095</v>
      </c>
      <c r="AK3" s="4" t="s">
        <v>0</v>
      </c>
      <c r="AL3" s="5" t="str">
        <f t="shared" si="7"/>
        <v>ContentId:||Type:Feature||Data:{"DataTypeIdentifier":"Feature","Type":"Stream","Notes":"GNIS Feature ID:1860, Coconino County, AZ. USGS 7.5' Quad: Grand Canyon. GNIS Elevation: 2356'. GNIS Entry Created: 2/8/1980."}</v>
      </c>
    </row>
    <row r="4" spans="1:38" ht="60" x14ac:dyDescent="0.25">
      <c r="A4" s="2">
        <v>1861</v>
      </c>
      <c r="B4" s="2" t="s">
        <v>319</v>
      </c>
      <c r="C4" s="2" t="s">
        <v>161</v>
      </c>
      <c r="D4" s="2" t="s">
        <v>6</v>
      </c>
      <c r="E4" s="2">
        <v>4</v>
      </c>
      <c r="F4" s="2" t="s">
        <v>5</v>
      </c>
      <c r="G4" s="2">
        <v>5</v>
      </c>
      <c r="H4" s="2" t="s">
        <v>318</v>
      </c>
      <c r="I4" s="2" t="s">
        <v>317</v>
      </c>
      <c r="J4" s="2">
        <v>36.1163417</v>
      </c>
      <c r="K4" s="2">
        <v>-112.2299957</v>
      </c>
      <c r="L4" s="2"/>
      <c r="M4" s="2"/>
      <c r="N4" s="2"/>
      <c r="O4" s="2"/>
      <c r="P4" s="2">
        <v>711</v>
      </c>
      <c r="Q4" s="2">
        <v>2333</v>
      </c>
      <c r="R4" s="2" t="s">
        <v>2</v>
      </c>
      <c r="S4" s="3">
        <v>29259</v>
      </c>
      <c r="T4" s="3">
        <v>40701</v>
      </c>
      <c r="U4" s="4" t="s">
        <v>361</v>
      </c>
      <c r="V4" s="2" t="str">
        <f t="shared" si="0"/>
        <v>Boucher Rapids</v>
      </c>
      <c r="W4" s="2" t="str">
        <f t="shared" si="1"/>
        <v>boucher-rapids</v>
      </c>
      <c r="X4" s="2"/>
      <c r="Y4" s="4" t="s">
        <v>0</v>
      </c>
      <c r="Z4" s="4" t="s">
        <v>0</v>
      </c>
      <c r="AA4" s="2">
        <f t="shared" si="2"/>
        <v>36.1163417</v>
      </c>
      <c r="AB4" s="2">
        <f t="shared" si="3"/>
        <v>-112.2299957</v>
      </c>
      <c r="AC4" s="2">
        <f t="shared" si="4"/>
        <v>2333</v>
      </c>
      <c r="AD4" s="2" t="s">
        <v>1</v>
      </c>
      <c r="AE4" s="2" t="b">
        <v>0</v>
      </c>
      <c r="AF4" s="2" t="str">
        <f t="shared" si="5"/>
        <v>Boucher Rapids, Coconino County, AZ. USGS 7.5' Map: Grand Canyon.</v>
      </c>
      <c r="AG4" s="2" t="str">
        <f t="shared" si="6"/>
        <v>grand canyon, Boucher Rapids</v>
      </c>
      <c r="AH4" s="2" t="s">
        <v>370</v>
      </c>
      <c r="AI4" s="2" t="s">
        <v>362</v>
      </c>
      <c r="AJ4" s="3">
        <v>44095</v>
      </c>
      <c r="AK4" s="4" t="s">
        <v>0</v>
      </c>
      <c r="AL4" s="5" t="str">
        <f t="shared" si="7"/>
        <v>ContentId:||Type:Feature||Data:{"DataTypeIdentifier":"Feature","Type":"Rapids","Notes":"GNIS Feature ID:1861, Coconino County, AZ. USGS 7.5' Quad: Grand Canyon. GNIS Elevation: 2333'. GNIS Entry Created: 2/8/1980, Updated: 6/7/2011. "}</v>
      </c>
    </row>
    <row r="5" spans="1:38" ht="45" x14ac:dyDescent="0.25">
      <c r="A5" s="2">
        <v>1948</v>
      </c>
      <c r="B5" s="2" t="s">
        <v>316</v>
      </c>
      <c r="C5" s="2" t="s">
        <v>69</v>
      </c>
      <c r="D5" s="2" t="s">
        <v>6</v>
      </c>
      <c r="E5" s="2">
        <v>4</v>
      </c>
      <c r="F5" s="2" t="s">
        <v>5</v>
      </c>
      <c r="G5" s="2">
        <v>5</v>
      </c>
      <c r="H5" s="2" t="s">
        <v>315</v>
      </c>
      <c r="I5" s="2" t="s">
        <v>314</v>
      </c>
      <c r="J5" s="2">
        <v>36.080260199999998</v>
      </c>
      <c r="K5" s="2">
        <v>-112.2026714</v>
      </c>
      <c r="L5" s="2"/>
      <c r="M5" s="2"/>
      <c r="N5" s="2"/>
      <c r="O5" s="2"/>
      <c r="P5" s="2">
        <v>1346</v>
      </c>
      <c r="Q5" s="2">
        <v>4416</v>
      </c>
      <c r="R5" s="2" t="s">
        <v>2</v>
      </c>
      <c r="S5" s="3">
        <v>29259</v>
      </c>
      <c r="T5" s="2"/>
      <c r="U5" s="4" t="s">
        <v>361</v>
      </c>
      <c r="V5" s="2" t="str">
        <f t="shared" si="0"/>
        <v>Breezy Point</v>
      </c>
      <c r="W5" s="2" t="str">
        <f t="shared" si="1"/>
        <v>breezy-point</v>
      </c>
      <c r="X5" s="2"/>
      <c r="Y5" s="4" t="s">
        <v>0</v>
      </c>
      <c r="Z5" s="4" t="s">
        <v>0</v>
      </c>
      <c r="AA5" s="2">
        <f t="shared" si="2"/>
        <v>36.080260199999998</v>
      </c>
      <c r="AB5" s="2">
        <f t="shared" si="3"/>
        <v>-112.2026714</v>
      </c>
      <c r="AC5" s="2">
        <f t="shared" si="4"/>
        <v>4416</v>
      </c>
      <c r="AD5" s="2" t="s">
        <v>1</v>
      </c>
      <c r="AE5" s="2" t="b">
        <v>0</v>
      </c>
      <c r="AF5" s="2" t="str">
        <f t="shared" si="5"/>
        <v>Breezy Point, Coconino County, AZ. USGS 7.5' Map: Grand Canyon.</v>
      </c>
      <c r="AG5" s="2" t="str">
        <f t="shared" si="6"/>
        <v>grand canyon, Breezy Point</v>
      </c>
      <c r="AH5" s="2" t="s">
        <v>370</v>
      </c>
      <c r="AI5" s="2" t="s">
        <v>362</v>
      </c>
      <c r="AJ5" s="3">
        <v>44095</v>
      </c>
      <c r="AK5" s="4" t="s">
        <v>0</v>
      </c>
      <c r="AL5" s="5" t="str">
        <f t="shared" si="7"/>
        <v>ContentId:||Type:Feature||Data:{"DataTypeIdentifier":"Feature","Type":"Cliff","Notes":"GNIS Feature ID:1948, Coconino County, AZ. USGS 7.5' Quad: Grand Canyon. GNIS Elevation: 4416'. GNIS Entry Created: 2/8/1980."}</v>
      </c>
    </row>
    <row r="6" spans="1:38" ht="60" x14ac:dyDescent="0.25">
      <c r="A6" s="2">
        <v>1965</v>
      </c>
      <c r="B6" s="2" t="s">
        <v>313</v>
      </c>
      <c r="C6" s="2" t="s">
        <v>41</v>
      </c>
      <c r="D6" s="2" t="s">
        <v>6</v>
      </c>
      <c r="E6" s="2">
        <v>4</v>
      </c>
      <c r="F6" s="2" t="s">
        <v>5</v>
      </c>
      <c r="G6" s="2">
        <v>5</v>
      </c>
      <c r="H6" s="2" t="s">
        <v>312</v>
      </c>
      <c r="I6" s="2" t="s">
        <v>87</v>
      </c>
      <c r="J6" s="2">
        <v>36.069149500000002</v>
      </c>
      <c r="K6" s="2">
        <v>-112.1329471</v>
      </c>
      <c r="L6" s="2"/>
      <c r="M6" s="2"/>
      <c r="N6" s="2"/>
      <c r="O6" s="2"/>
      <c r="P6" s="2">
        <v>1257</v>
      </c>
      <c r="Q6" s="2">
        <v>4124</v>
      </c>
      <c r="R6" s="2" t="s">
        <v>2</v>
      </c>
      <c r="S6" s="3">
        <v>29259</v>
      </c>
      <c r="T6" s="3">
        <v>40624</v>
      </c>
      <c r="U6" s="4" t="s">
        <v>361</v>
      </c>
      <c r="V6" s="2" t="str">
        <f t="shared" si="0"/>
        <v>Bright Angel Trail</v>
      </c>
      <c r="W6" s="2" t="str">
        <f t="shared" si="1"/>
        <v>bright-angel-trail</v>
      </c>
      <c r="X6" s="2"/>
      <c r="Y6" s="4" t="s">
        <v>0</v>
      </c>
      <c r="Z6" s="4" t="s">
        <v>0</v>
      </c>
      <c r="AA6" s="2">
        <f t="shared" si="2"/>
        <v>36.069149500000002</v>
      </c>
      <c r="AB6" s="2">
        <f t="shared" si="3"/>
        <v>-112.1329471</v>
      </c>
      <c r="AC6" s="2">
        <f t="shared" si="4"/>
        <v>4124</v>
      </c>
      <c r="AD6" s="2" t="s">
        <v>1</v>
      </c>
      <c r="AE6" s="2" t="b">
        <v>0</v>
      </c>
      <c r="AF6" s="2" t="str">
        <f t="shared" si="5"/>
        <v>Bright Angel Trail, Coconino County, AZ. USGS 7.5' Map: Grand Canyon.</v>
      </c>
      <c r="AG6" s="2" t="str">
        <f t="shared" si="6"/>
        <v>grand canyon, Bright Angel Trail</v>
      </c>
      <c r="AH6" s="2" t="s">
        <v>370</v>
      </c>
      <c r="AI6" s="2" t="s">
        <v>362</v>
      </c>
      <c r="AJ6" s="3">
        <v>44095</v>
      </c>
      <c r="AK6" s="4" t="s">
        <v>0</v>
      </c>
      <c r="AL6" s="5" t="str">
        <f t="shared" si="7"/>
        <v>ContentId:||Type:Feature||Data:{"DataTypeIdentifier":"Feature","Type":"Trail","Notes":"GNIS Feature ID:1965, Coconino County, AZ. USGS 7.5' Quad: Grand Canyon. GNIS Elevation: 4124'. GNIS Entry Created: 2/8/1980, Updated: 3/22/2011. "}</v>
      </c>
    </row>
    <row r="7" spans="1:38" ht="45" x14ac:dyDescent="0.25">
      <c r="A7" s="2">
        <v>1966</v>
      </c>
      <c r="B7" s="2" t="s">
        <v>311</v>
      </c>
      <c r="C7" s="2" t="s">
        <v>119</v>
      </c>
      <c r="D7" s="2" t="s">
        <v>6</v>
      </c>
      <c r="E7" s="2">
        <v>4</v>
      </c>
      <c r="F7" s="2" t="s">
        <v>5</v>
      </c>
      <c r="G7" s="2">
        <v>5</v>
      </c>
      <c r="H7" s="2" t="s">
        <v>310</v>
      </c>
      <c r="I7" s="2" t="s">
        <v>309</v>
      </c>
      <c r="J7" s="2">
        <v>36.003594300000003</v>
      </c>
      <c r="K7" s="2">
        <v>-112.2112822</v>
      </c>
      <c r="L7" s="2" t="s">
        <v>308</v>
      </c>
      <c r="M7" s="2" t="s">
        <v>307</v>
      </c>
      <c r="N7" s="2">
        <v>36.053333299999998</v>
      </c>
      <c r="O7" s="2">
        <v>-112.14805560000001</v>
      </c>
      <c r="P7" s="2">
        <v>1912</v>
      </c>
      <c r="Q7" s="2">
        <v>6273</v>
      </c>
      <c r="R7" s="2" t="s">
        <v>2</v>
      </c>
      <c r="S7" s="3">
        <v>29259</v>
      </c>
      <c r="T7" s="2"/>
      <c r="U7" s="4" t="s">
        <v>361</v>
      </c>
      <c r="V7" s="2" t="str">
        <f t="shared" si="0"/>
        <v>Bright Angel Wash</v>
      </c>
      <c r="W7" s="2" t="str">
        <f t="shared" si="1"/>
        <v>bright-angel-wash</v>
      </c>
      <c r="X7" s="2"/>
      <c r="Y7" s="4" t="s">
        <v>0</v>
      </c>
      <c r="Z7" s="4" t="s">
        <v>0</v>
      </c>
      <c r="AA7" s="2">
        <f t="shared" si="2"/>
        <v>36.003594300000003</v>
      </c>
      <c r="AB7" s="2">
        <f t="shared" si="3"/>
        <v>-112.2112822</v>
      </c>
      <c r="AC7" s="2">
        <f t="shared" si="4"/>
        <v>6273</v>
      </c>
      <c r="AD7" s="2" t="s">
        <v>1</v>
      </c>
      <c r="AE7" s="2" t="b">
        <v>0</v>
      </c>
      <c r="AF7" s="2" t="str">
        <f t="shared" si="5"/>
        <v>Bright Angel Wash, Coconino County, AZ. USGS 7.5' Map: Grand Canyon.</v>
      </c>
      <c r="AG7" s="2" t="str">
        <f t="shared" si="6"/>
        <v>grand canyon, Bright Angel Wash</v>
      </c>
      <c r="AH7" s="2" t="s">
        <v>370</v>
      </c>
      <c r="AI7" s="2" t="s">
        <v>362</v>
      </c>
      <c r="AJ7" s="3">
        <v>44095</v>
      </c>
      <c r="AK7" s="4" t="s">
        <v>0</v>
      </c>
      <c r="AL7" s="5" t="str">
        <f t="shared" si="7"/>
        <v>ContentId:||Type:Feature||Data:{"DataTypeIdentifier":"Feature","Type":"Stream","Notes":"GNIS Feature ID:1966, Coconino County, AZ. USGS 7.5' Quad: Grand Canyon. GNIS Elevation: 6273'. GNIS Entry Created: 2/8/1980."}</v>
      </c>
    </row>
    <row r="8" spans="1:38" ht="60" x14ac:dyDescent="0.25">
      <c r="A8" s="2">
        <v>2026</v>
      </c>
      <c r="B8" s="2" t="s">
        <v>306</v>
      </c>
      <c r="C8" s="2" t="s">
        <v>55</v>
      </c>
      <c r="D8" s="2" t="s">
        <v>6</v>
      </c>
      <c r="E8" s="2">
        <v>4</v>
      </c>
      <c r="F8" s="2" t="s">
        <v>5</v>
      </c>
      <c r="G8" s="2">
        <v>5</v>
      </c>
      <c r="H8" s="2" t="s">
        <v>305</v>
      </c>
      <c r="I8" s="2" t="s">
        <v>304</v>
      </c>
      <c r="J8" s="2">
        <v>36.009662499999997</v>
      </c>
      <c r="K8" s="2">
        <v>-112.2425102</v>
      </c>
      <c r="L8" s="2"/>
      <c r="M8" s="2"/>
      <c r="N8" s="2"/>
      <c r="O8" s="2"/>
      <c r="P8" s="2">
        <v>1901</v>
      </c>
      <c r="Q8" s="2">
        <v>6237</v>
      </c>
      <c r="R8" s="2" t="s">
        <v>2</v>
      </c>
      <c r="S8" s="3">
        <v>29259</v>
      </c>
      <c r="T8" s="3">
        <v>43540</v>
      </c>
      <c r="U8" s="4" t="s">
        <v>361</v>
      </c>
      <c r="V8" s="2" t="str">
        <f t="shared" si="0"/>
        <v>Brush Tank</v>
      </c>
      <c r="W8" s="2" t="str">
        <f t="shared" si="1"/>
        <v>brush-tank</v>
      </c>
      <c r="X8" s="2"/>
      <c r="Y8" s="4" t="s">
        <v>0</v>
      </c>
      <c r="Z8" s="4" t="s">
        <v>0</v>
      </c>
      <c r="AA8" s="2">
        <f t="shared" si="2"/>
        <v>36.009662499999997</v>
      </c>
      <c r="AB8" s="2">
        <f t="shared" si="3"/>
        <v>-112.2425102</v>
      </c>
      <c r="AC8" s="2">
        <f t="shared" si="4"/>
        <v>6237</v>
      </c>
      <c r="AD8" s="2" t="s">
        <v>1</v>
      </c>
      <c r="AE8" s="2" t="b">
        <v>0</v>
      </c>
      <c r="AF8" s="2" t="str">
        <f t="shared" si="5"/>
        <v>Brush Tank, Coconino County, AZ. USGS 7.5' Map: Grand Canyon.</v>
      </c>
      <c r="AG8" s="2" t="str">
        <f t="shared" si="6"/>
        <v>grand canyon, Brush Tank</v>
      </c>
      <c r="AH8" s="2" t="s">
        <v>370</v>
      </c>
      <c r="AI8" s="2" t="s">
        <v>362</v>
      </c>
      <c r="AJ8" s="3">
        <v>44095</v>
      </c>
      <c r="AK8" s="4" t="s">
        <v>0</v>
      </c>
      <c r="AL8" s="5" t="str">
        <f t="shared" si="7"/>
        <v>ContentId:||Type:Feature||Data:{"DataTypeIdentifier":"Feature","Type":"Reservoir","Notes":"GNIS Feature ID:2026, Coconino County, AZ. USGS 7.5' Quad: Grand Canyon. GNIS Elevation: 6237'. GNIS Entry Created: 2/8/1980, Updated: 3/16/2019. "}</v>
      </c>
    </row>
    <row r="9" spans="1:38" ht="45" x14ac:dyDescent="0.25">
      <c r="A9" s="2">
        <v>2571</v>
      </c>
      <c r="B9" s="2" t="s">
        <v>303</v>
      </c>
      <c r="C9" s="2" t="s">
        <v>69</v>
      </c>
      <c r="D9" s="2" t="s">
        <v>6</v>
      </c>
      <c r="E9" s="2">
        <v>4</v>
      </c>
      <c r="F9" s="2" t="s">
        <v>5</v>
      </c>
      <c r="G9" s="2">
        <v>5</v>
      </c>
      <c r="H9" s="2" t="s">
        <v>302</v>
      </c>
      <c r="I9" s="2" t="s">
        <v>193</v>
      </c>
      <c r="J9" s="2">
        <v>36.081371300000001</v>
      </c>
      <c r="K9" s="2">
        <v>-112.19878249999999</v>
      </c>
      <c r="L9" s="2"/>
      <c r="M9" s="2"/>
      <c r="N9" s="2"/>
      <c r="O9" s="2"/>
      <c r="P9" s="2">
        <v>1360</v>
      </c>
      <c r="Q9" s="2">
        <v>4462</v>
      </c>
      <c r="R9" s="2" t="s">
        <v>2</v>
      </c>
      <c r="S9" s="3">
        <v>29259</v>
      </c>
      <c r="T9" s="2"/>
      <c r="U9" s="4" t="s">
        <v>361</v>
      </c>
      <c r="V9" s="2" t="str">
        <f t="shared" si="0"/>
        <v>Cathedral Stairs</v>
      </c>
      <c r="W9" s="2" t="str">
        <f t="shared" si="1"/>
        <v>cathedral-stairs</v>
      </c>
      <c r="X9" s="2"/>
      <c r="Y9" s="4" t="s">
        <v>0</v>
      </c>
      <c r="Z9" s="4" t="s">
        <v>0</v>
      </c>
      <c r="AA9" s="2">
        <f t="shared" si="2"/>
        <v>36.081371300000001</v>
      </c>
      <c r="AB9" s="2">
        <f t="shared" si="3"/>
        <v>-112.19878249999999</v>
      </c>
      <c r="AC9" s="2">
        <f t="shared" si="4"/>
        <v>4462</v>
      </c>
      <c r="AD9" s="2" t="s">
        <v>1</v>
      </c>
      <c r="AE9" s="2" t="b">
        <v>0</v>
      </c>
      <c r="AF9" s="2" t="str">
        <f t="shared" si="5"/>
        <v>Cathedral Stairs, Coconino County, AZ. USGS 7.5' Map: Grand Canyon.</v>
      </c>
      <c r="AG9" s="2" t="str">
        <f t="shared" si="6"/>
        <v>grand canyon, Cathedral Stairs</v>
      </c>
      <c r="AH9" s="2" t="s">
        <v>371</v>
      </c>
      <c r="AI9" s="2" t="s">
        <v>362</v>
      </c>
      <c r="AJ9" s="3">
        <v>44095</v>
      </c>
      <c r="AK9" s="4" t="s">
        <v>0</v>
      </c>
      <c r="AL9" s="5" t="str">
        <f t="shared" si="7"/>
        <v>ContentId:||Type:Feature||Data:{"DataTypeIdentifier":"Feature","Type":"Cliff","Notes":"GNIS Feature ID:2571, Coconino County, AZ. USGS 7.5' Quad: Grand Canyon. GNIS Elevation: 4462'. GNIS Entry Created: 2/8/1980."}</v>
      </c>
    </row>
    <row r="10" spans="1:38" ht="60" x14ac:dyDescent="0.25">
      <c r="A10" s="2">
        <v>2654</v>
      </c>
      <c r="B10" s="2" t="s">
        <v>301</v>
      </c>
      <c r="C10" s="2" t="s">
        <v>154</v>
      </c>
      <c r="D10" s="2" t="s">
        <v>6</v>
      </c>
      <c r="E10" s="2">
        <v>4</v>
      </c>
      <c r="F10" s="2" t="s">
        <v>5</v>
      </c>
      <c r="G10" s="2">
        <v>5</v>
      </c>
      <c r="H10" s="2" t="s">
        <v>300</v>
      </c>
      <c r="I10" s="2" t="s">
        <v>126</v>
      </c>
      <c r="J10" s="2">
        <v>36.088920999999999</v>
      </c>
      <c r="K10" s="2">
        <v>-112.178173</v>
      </c>
      <c r="L10" s="2"/>
      <c r="M10" s="2"/>
      <c r="N10" s="2"/>
      <c r="O10" s="2"/>
      <c r="P10" s="2">
        <v>1019</v>
      </c>
      <c r="Q10" s="2">
        <v>3343</v>
      </c>
      <c r="R10" s="2" t="s">
        <v>2</v>
      </c>
      <c r="S10" s="3">
        <v>29259</v>
      </c>
      <c r="T10" s="3">
        <v>40651</v>
      </c>
      <c r="U10" s="4" t="s">
        <v>361</v>
      </c>
      <c r="V10" s="2" t="str">
        <f t="shared" si="0"/>
        <v>Cedar Spring</v>
      </c>
      <c r="W10" s="2" t="str">
        <f t="shared" si="1"/>
        <v>cedar-spring</v>
      </c>
      <c r="X10" s="2"/>
      <c r="Y10" s="4" t="s">
        <v>0</v>
      </c>
      <c r="Z10" s="4" t="s">
        <v>0</v>
      </c>
      <c r="AA10" s="2">
        <f t="shared" si="2"/>
        <v>36.088920999999999</v>
      </c>
      <c r="AB10" s="2">
        <f t="shared" si="3"/>
        <v>-112.178173</v>
      </c>
      <c r="AC10" s="2">
        <f t="shared" si="4"/>
        <v>3343</v>
      </c>
      <c r="AD10" s="2" t="s">
        <v>1</v>
      </c>
      <c r="AE10" s="2" t="b">
        <v>0</v>
      </c>
      <c r="AF10" s="2" t="str">
        <f t="shared" si="5"/>
        <v>Cedar Spring, Coconino County, AZ. USGS 7.5' Map: Grand Canyon.</v>
      </c>
      <c r="AG10" s="2" t="str">
        <f t="shared" si="6"/>
        <v>grand canyon, Cedar Spring</v>
      </c>
      <c r="AH10" s="2" t="s">
        <v>371</v>
      </c>
      <c r="AI10" s="2" t="s">
        <v>362</v>
      </c>
      <c r="AJ10" s="3">
        <v>44095</v>
      </c>
      <c r="AK10" s="4" t="s">
        <v>0</v>
      </c>
      <c r="AL10" s="5" t="str">
        <f t="shared" si="7"/>
        <v>ContentId:||Type:Feature||Data:{"DataTypeIdentifier":"Feature","Type":"Spring","Notes":"GNIS Feature ID:2654, Coconino County, AZ. USGS 7.5' Quad: Grand Canyon. GNIS Elevation: 3343'. GNIS Entry Created: 2/8/1980, Updated: 4/18/2011. "}</v>
      </c>
    </row>
    <row r="11" spans="1:38" ht="45" x14ac:dyDescent="0.25">
      <c r="A11" s="2">
        <v>3087</v>
      </c>
      <c r="B11" s="2" t="s">
        <v>299</v>
      </c>
      <c r="C11" s="2" t="s">
        <v>69</v>
      </c>
      <c r="D11" s="2" t="s">
        <v>6</v>
      </c>
      <c r="E11" s="2">
        <v>4</v>
      </c>
      <c r="F11" s="2" t="s">
        <v>5</v>
      </c>
      <c r="G11" s="2">
        <v>5</v>
      </c>
      <c r="H11" s="2" t="s">
        <v>298</v>
      </c>
      <c r="I11" s="2" t="s">
        <v>297</v>
      </c>
      <c r="J11" s="2">
        <v>36.088037700000001</v>
      </c>
      <c r="K11" s="2">
        <v>-112.2460061</v>
      </c>
      <c r="L11" s="2"/>
      <c r="M11" s="2"/>
      <c r="N11" s="2"/>
      <c r="O11" s="2"/>
      <c r="P11" s="2">
        <v>2020</v>
      </c>
      <c r="Q11" s="2">
        <v>6627</v>
      </c>
      <c r="R11" s="2" t="s">
        <v>2</v>
      </c>
      <c r="S11" s="3">
        <v>29259</v>
      </c>
      <c r="T11" s="2"/>
      <c r="U11" s="4" t="s">
        <v>361</v>
      </c>
      <c r="V11" s="2" t="str">
        <f t="shared" si="0"/>
        <v>Cocopa Point</v>
      </c>
      <c r="W11" s="2" t="str">
        <f t="shared" si="1"/>
        <v>cocopa-point</v>
      </c>
      <c r="X11" s="2"/>
      <c r="Y11" s="4" t="s">
        <v>0</v>
      </c>
      <c r="Z11" s="4" t="s">
        <v>0</v>
      </c>
      <c r="AA11" s="2">
        <f t="shared" si="2"/>
        <v>36.088037700000001</v>
      </c>
      <c r="AB11" s="2">
        <f t="shared" si="3"/>
        <v>-112.2460061</v>
      </c>
      <c r="AC11" s="2">
        <f t="shared" si="4"/>
        <v>6627</v>
      </c>
      <c r="AD11" s="2" t="s">
        <v>1</v>
      </c>
      <c r="AE11" s="2" t="b">
        <v>0</v>
      </c>
      <c r="AF11" s="2" t="str">
        <f t="shared" si="5"/>
        <v>Cocopa Point, Coconino County, AZ. USGS 7.5' Map: Grand Canyon.</v>
      </c>
      <c r="AG11" s="2" t="str">
        <f t="shared" si="6"/>
        <v>grand canyon, Cocopa Point</v>
      </c>
      <c r="AH11" s="2" t="s">
        <v>371</v>
      </c>
      <c r="AI11" s="2" t="s">
        <v>362</v>
      </c>
      <c r="AJ11" s="3">
        <v>44095</v>
      </c>
      <c r="AK11" s="4" t="s">
        <v>0</v>
      </c>
      <c r="AL11" s="5" t="str">
        <f t="shared" si="7"/>
        <v>ContentId:||Type:Feature||Data:{"DataTypeIdentifier":"Feature","Type":"Cliff","Notes":"GNIS Feature ID:3087, Coconino County, AZ. USGS 7.5' Quad: Grand Canyon. GNIS Elevation: 6627'. GNIS Entry Created: 2/8/1980."}</v>
      </c>
    </row>
    <row r="12" spans="1:38" ht="45" x14ac:dyDescent="0.25">
      <c r="A12" s="2">
        <v>3138</v>
      </c>
      <c r="B12" s="2" t="s">
        <v>296</v>
      </c>
      <c r="C12" s="2" t="s">
        <v>69</v>
      </c>
      <c r="D12" s="2" t="s">
        <v>6</v>
      </c>
      <c r="E12" s="2">
        <v>4</v>
      </c>
      <c r="F12" s="2" t="s">
        <v>5</v>
      </c>
      <c r="G12" s="2">
        <v>5</v>
      </c>
      <c r="H12" s="2" t="s">
        <v>295</v>
      </c>
      <c r="I12" s="2" t="s">
        <v>91</v>
      </c>
      <c r="J12" s="2">
        <v>36.083037900000001</v>
      </c>
      <c r="K12" s="2">
        <v>-112.2198942</v>
      </c>
      <c r="L12" s="2"/>
      <c r="M12" s="2"/>
      <c r="N12" s="2"/>
      <c r="O12" s="2"/>
      <c r="P12" s="2">
        <v>1376</v>
      </c>
      <c r="Q12" s="2">
        <v>4514</v>
      </c>
      <c r="R12" s="2" t="s">
        <v>2</v>
      </c>
      <c r="S12" s="3">
        <v>29259</v>
      </c>
      <c r="T12" s="2"/>
      <c r="U12" s="4" t="s">
        <v>361</v>
      </c>
      <c r="V12" s="2" t="str">
        <f t="shared" si="0"/>
        <v>Columbus Point</v>
      </c>
      <c r="W12" s="2" t="str">
        <f t="shared" si="1"/>
        <v>columbus-point</v>
      </c>
      <c r="X12" s="2"/>
      <c r="Y12" s="4" t="s">
        <v>0</v>
      </c>
      <c r="Z12" s="4" t="s">
        <v>0</v>
      </c>
      <c r="AA12" s="2">
        <f t="shared" si="2"/>
        <v>36.083037900000001</v>
      </c>
      <c r="AB12" s="2">
        <f t="shared" si="3"/>
        <v>-112.2198942</v>
      </c>
      <c r="AC12" s="2">
        <f t="shared" si="4"/>
        <v>4514</v>
      </c>
      <c r="AD12" s="2" t="s">
        <v>1</v>
      </c>
      <c r="AE12" s="2" t="b">
        <v>0</v>
      </c>
      <c r="AF12" s="2" t="str">
        <f t="shared" si="5"/>
        <v>Columbus Point, Coconino County, AZ. USGS 7.5' Map: Grand Canyon.</v>
      </c>
      <c r="AG12" s="2" t="str">
        <f t="shared" si="6"/>
        <v>grand canyon, Columbus Point</v>
      </c>
      <c r="AH12" s="2" t="s">
        <v>371</v>
      </c>
      <c r="AI12" s="2" t="s">
        <v>362</v>
      </c>
      <c r="AJ12" s="3">
        <v>44095</v>
      </c>
      <c r="AK12" s="4" t="s">
        <v>0</v>
      </c>
      <c r="AL12" s="5" t="str">
        <f t="shared" si="7"/>
        <v>ContentId:||Type:Feature||Data:{"DataTypeIdentifier":"Feature","Type":"Cliff","Notes":"GNIS Feature ID:3138, Coconino County, AZ. USGS 7.5' Quad: Grand Canyon. GNIS Elevation: 4514'. GNIS Entry Created: 2/8/1980."}</v>
      </c>
    </row>
    <row r="13" spans="1:38" ht="60" x14ac:dyDescent="0.25">
      <c r="A13" s="2">
        <v>3208</v>
      </c>
      <c r="B13" s="2" t="s">
        <v>294</v>
      </c>
      <c r="C13" s="2" t="s">
        <v>110</v>
      </c>
      <c r="D13" s="2" t="s">
        <v>6</v>
      </c>
      <c r="E13" s="2">
        <v>4</v>
      </c>
      <c r="F13" s="2" t="s">
        <v>5</v>
      </c>
      <c r="G13" s="2">
        <v>5</v>
      </c>
      <c r="H13" s="2" t="s">
        <v>293</v>
      </c>
      <c r="I13" s="2" t="s">
        <v>292</v>
      </c>
      <c r="J13" s="2">
        <v>36.087649900000002</v>
      </c>
      <c r="K13" s="2">
        <v>-112.1973931</v>
      </c>
      <c r="L13" s="2"/>
      <c r="M13" s="2"/>
      <c r="N13" s="2"/>
      <c r="O13" s="2"/>
      <c r="P13" s="2">
        <v>1377</v>
      </c>
      <c r="Q13" s="2">
        <v>4518</v>
      </c>
      <c r="R13" s="2" t="s">
        <v>2</v>
      </c>
      <c r="S13" s="3">
        <v>29259</v>
      </c>
      <c r="T13" s="3">
        <v>42871</v>
      </c>
      <c r="U13" s="4" t="s">
        <v>361</v>
      </c>
      <c r="V13" s="2" t="str">
        <f t="shared" si="0"/>
        <v>Cope Butte</v>
      </c>
      <c r="W13" s="2" t="str">
        <f t="shared" si="1"/>
        <v>cope-butte</v>
      </c>
      <c r="X13" s="2"/>
      <c r="Y13" s="4" t="s">
        <v>0</v>
      </c>
      <c r="Z13" s="4" t="s">
        <v>0</v>
      </c>
      <c r="AA13" s="2">
        <f t="shared" si="2"/>
        <v>36.087649900000002</v>
      </c>
      <c r="AB13" s="2">
        <f t="shared" si="3"/>
        <v>-112.1973931</v>
      </c>
      <c r="AC13" s="2">
        <f t="shared" si="4"/>
        <v>4518</v>
      </c>
      <c r="AD13" s="2" t="s">
        <v>1</v>
      </c>
      <c r="AE13" s="2" t="b">
        <v>0</v>
      </c>
      <c r="AF13" s="2" t="str">
        <f t="shared" si="5"/>
        <v>Cope Butte, Coconino County, AZ. USGS 7.5' Map: Grand Canyon.</v>
      </c>
      <c r="AG13" s="2" t="str">
        <f t="shared" si="6"/>
        <v>grand canyon, Cope Butte</v>
      </c>
      <c r="AH13" s="2" t="s">
        <v>371</v>
      </c>
      <c r="AI13" s="2" t="s">
        <v>362</v>
      </c>
      <c r="AJ13" s="3">
        <v>44095</v>
      </c>
      <c r="AK13" s="4" t="s">
        <v>0</v>
      </c>
      <c r="AL13" s="5" t="str">
        <f t="shared" si="7"/>
        <v>ContentId:||Type:Feature||Data:{"DataTypeIdentifier":"Feature","Type":"Summit","Notes":"GNIS Feature ID:3208, Coconino County, AZ. USGS 7.5' Quad: Grand Canyon. GNIS Elevation: 4518'. GNIS Entry Created: 2/8/1980, Updated: 5/16/2017. "}</v>
      </c>
    </row>
    <row r="14" spans="1:38" ht="60" x14ac:dyDescent="0.25">
      <c r="A14" s="2">
        <v>3686</v>
      </c>
      <c r="B14" s="2" t="s">
        <v>291</v>
      </c>
      <c r="C14" s="2" t="s">
        <v>110</v>
      </c>
      <c r="D14" s="2" t="s">
        <v>6</v>
      </c>
      <c r="E14" s="2">
        <v>4</v>
      </c>
      <c r="F14" s="2" t="s">
        <v>5</v>
      </c>
      <c r="G14" s="2">
        <v>5</v>
      </c>
      <c r="H14" s="2" t="s">
        <v>290</v>
      </c>
      <c r="I14" s="2" t="s">
        <v>289</v>
      </c>
      <c r="J14" s="2">
        <v>36.091582799999998</v>
      </c>
      <c r="K14" s="2">
        <v>-112.15024339999999</v>
      </c>
      <c r="L14" s="2"/>
      <c r="M14" s="2"/>
      <c r="N14" s="2"/>
      <c r="O14" s="2"/>
      <c r="P14" s="2">
        <v>1527</v>
      </c>
      <c r="Q14" s="2">
        <v>5010</v>
      </c>
      <c r="R14" s="2" t="s">
        <v>2</v>
      </c>
      <c r="S14" s="3">
        <v>29259</v>
      </c>
      <c r="T14" s="3">
        <v>42871</v>
      </c>
      <c r="U14" s="4" t="s">
        <v>361</v>
      </c>
      <c r="V14" s="2" t="str">
        <f t="shared" si="0"/>
        <v>Dana Butte</v>
      </c>
      <c r="W14" s="2" t="str">
        <f t="shared" si="1"/>
        <v>dana-butte</v>
      </c>
      <c r="X14" s="2"/>
      <c r="Y14" s="4" t="s">
        <v>0</v>
      </c>
      <c r="Z14" s="4" t="s">
        <v>0</v>
      </c>
      <c r="AA14" s="2">
        <f t="shared" si="2"/>
        <v>36.091582799999998</v>
      </c>
      <c r="AB14" s="2">
        <f t="shared" si="3"/>
        <v>-112.15024339999999</v>
      </c>
      <c r="AC14" s="2">
        <f t="shared" si="4"/>
        <v>5010</v>
      </c>
      <c r="AD14" s="2" t="s">
        <v>1</v>
      </c>
      <c r="AE14" s="2" t="b">
        <v>0</v>
      </c>
      <c r="AF14" s="2" t="str">
        <f t="shared" si="5"/>
        <v>Dana Butte, Coconino County, AZ. USGS 7.5' Map: Grand Canyon.</v>
      </c>
      <c r="AG14" s="2" t="str">
        <f t="shared" si="6"/>
        <v>grand canyon, Dana Butte</v>
      </c>
      <c r="AH14" s="2" t="s">
        <v>372</v>
      </c>
      <c r="AI14" s="2" t="s">
        <v>362</v>
      </c>
      <c r="AJ14" s="3">
        <v>44095</v>
      </c>
      <c r="AK14" s="4" t="s">
        <v>0</v>
      </c>
      <c r="AL14" s="5" t="str">
        <f t="shared" si="7"/>
        <v>ContentId:||Type:Feature||Data:{"DataTypeIdentifier":"Feature","Type":"Summit","Notes":"GNIS Feature ID:3686, Coconino County, AZ. USGS 7.5' Quad: Grand Canyon. GNIS Elevation: 5010'. GNIS Entry Created: 2/8/1980, Updated: 5/16/2017. "}</v>
      </c>
    </row>
    <row r="15" spans="1:38" ht="60" x14ac:dyDescent="0.25">
      <c r="A15" s="2">
        <v>3935</v>
      </c>
      <c r="B15" s="2" t="s">
        <v>288</v>
      </c>
      <c r="C15" s="2" t="s">
        <v>110</v>
      </c>
      <c r="D15" s="2" t="s">
        <v>6</v>
      </c>
      <c r="E15" s="2">
        <v>4</v>
      </c>
      <c r="F15" s="2" t="s">
        <v>5</v>
      </c>
      <c r="G15" s="2">
        <v>5</v>
      </c>
      <c r="H15" s="2" t="s">
        <v>287</v>
      </c>
      <c r="I15" s="2" t="s">
        <v>286</v>
      </c>
      <c r="J15" s="2">
        <v>36.1118071</v>
      </c>
      <c r="K15" s="2">
        <v>-112.270048</v>
      </c>
      <c r="L15" s="2"/>
      <c r="M15" s="2"/>
      <c r="N15" s="2"/>
      <c r="O15" s="2"/>
      <c r="P15" s="2">
        <v>2034</v>
      </c>
      <c r="Q15" s="2">
        <v>6673</v>
      </c>
      <c r="R15" s="2" t="s">
        <v>17</v>
      </c>
      <c r="S15" s="3">
        <v>29259</v>
      </c>
      <c r="T15" s="3">
        <v>42871</v>
      </c>
      <c r="U15" s="4" t="s">
        <v>361</v>
      </c>
      <c r="V15" s="2" t="str">
        <f t="shared" si="0"/>
        <v>Diana Temple</v>
      </c>
      <c r="W15" s="2" t="str">
        <f t="shared" si="1"/>
        <v>diana-temple</v>
      </c>
      <c r="X15" s="2"/>
      <c r="Y15" s="4" t="s">
        <v>0</v>
      </c>
      <c r="Z15" s="4" t="s">
        <v>0</v>
      </c>
      <c r="AA15" s="2">
        <f t="shared" si="2"/>
        <v>36.1118071</v>
      </c>
      <c r="AB15" s="2">
        <f t="shared" si="3"/>
        <v>-112.270048</v>
      </c>
      <c r="AC15" s="2">
        <f t="shared" si="4"/>
        <v>6673</v>
      </c>
      <c r="AD15" s="2" t="s">
        <v>1</v>
      </c>
      <c r="AE15" s="2" t="b">
        <v>0</v>
      </c>
      <c r="AF15" s="2" t="str">
        <f t="shared" si="5"/>
        <v>Diana Temple, Coconino County, AZ. USGS 7.5' Map: Piute Point.</v>
      </c>
      <c r="AG15" s="2" t="str">
        <f t="shared" si="6"/>
        <v>grand canyon, Diana Temple</v>
      </c>
      <c r="AH15" s="2" t="s">
        <v>372</v>
      </c>
      <c r="AI15" s="2" t="s">
        <v>362</v>
      </c>
      <c r="AJ15" s="3">
        <v>44095</v>
      </c>
      <c r="AK15" s="4" t="s">
        <v>0</v>
      </c>
      <c r="AL15" s="5" t="str">
        <f t="shared" si="7"/>
        <v>ContentId:||Type:Feature||Data:{"DataTypeIdentifier":"Feature","Type":"Summit","Notes":"GNIS Feature ID:3935, Coconino County, AZ. USGS 7.5' Quad: Piute Point. GNIS Elevation: 6673'. GNIS Entry Created: 2/8/1980, Updated: 5/16/2017. "}</v>
      </c>
    </row>
    <row r="16" spans="1:38" ht="60" x14ac:dyDescent="0.25">
      <c r="A16" s="2">
        <v>4113</v>
      </c>
      <c r="B16" s="2" t="s">
        <v>285</v>
      </c>
      <c r="C16" s="2" t="s">
        <v>154</v>
      </c>
      <c r="D16" s="2" t="s">
        <v>6</v>
      </c>
      <c r="E16" s="2">
        <v>4</v>
      </c>
      <c r="F16" s="2" t="s">
        <v>5</v>
      </c>
      <c r="G16" s="2">
        <v>5</v>
      </c>
      <c r="H16" s="2" t="s">
        <v>284</v>
      </c>
      <c r="I16" s="2" t="s">
        <v>283</v>
      </c>
      <c r="J16" s="2">
        <v>36.062370799999997</v>
      </c>
      <c r="K16" s="2">
        <v>-112.2422765</v>
      </c>
      <c r="L16" s="2"/>
      <c r="M16" s="2"/>
      <c r="N16" s="2"/>
      <c r="O16" s="2"/>
      <c r="P16" s="2">
        <v>1658</v>
      </c>
      <c r="Q16" s="2">
        <v>5440</v>
      </c>
      <c r="R16" s="2" t="s">
        <v>2</v>
      </c>
      <c r="S16" s="3">
        <v>29259</v>
      </c>
      <c r="T16" s="3">
        <v>40651</v>
      </c>
      <c r="U16" s="4" t="s">
        <v>361</v>
      </c>
      <c r="V16" s="2" t="str">
        <f t="shared" si="0"/>
        <v>Dripping Spring</v>
      </c>
      <c r="W16" s="2" t="str">
        <f t="shared" si="1"/>
        <v>dripping-spring</v>
      </c>
      <c r="X16" s="2"/>
      <c r="Y16" s="4" t="s">
        <v>0</v>
      </c>
      <c r="Z16" s="4" t="s">
        <v>0</v>
      </c>
      <c r="AA16" s="2">
        <f t="shared" si="2"/>
        <v>36.062370799999997</v>
      </c>
      <c r="AB16" s="2">
        <f t="shared" si="3"/>
        <v>-112.2422765</v>
      </c>
      <c r="AC16" s="2">
        <f t="shared" si="4"/>
        <v>5440</v>
      </c>
      <c r="AD16" s="2" t="s">
        <v>1</v>
      </c>
      <c r="AE16" s="2" t="b">
        <v>0</v>
      </c>
      <c r="AF16" s="2" t="str">
        <f t="shared" si="5"/>
        <v>Dripping Spring, Coconino County, AZ. USGS 7.5' Map: Grand Canyon.</v>
      </c>
      <c r="AG16" s="2" t="str">
        <f t="shared" si="6"/>
        <v>grand canyon, Dripping Spring</v>
      </c>
      <c r="AH16" s="2" t="s">
        <v>372</v>
      </c>
      <c r="AI16" s="2" t="s">
        <v>362</v>
      </c>
      <c r="AJ16" s="3">
        <v>44095</v>
      </c>
      <c r="AK16" s="4" t="s">
        <v>0</v>
      </c>
      <c r="AL16" s="5" t="str">
        <f t="shared" si="7"/>
        <v>ContentId:||Type:Feature||Data:{"DataTypeIdentifier":"Feature","Type":"Spring","Notes":"GNIS Feature ID:4113, Coconino County, AZ. USGS 7.5' Quad: Grand Canyon. GNIS Elevation: 5440'. GNIS Entry Created: 2/8/1980, Updated: 4/18/2011. "}</v>
      </c>
    </row>
    <row r="17" spans="1:38" ht="45" x14ac:dyDescent="0.25">
      <c r="A17" s="2">
        <v>4122</v>
      </c>
      <c r="B17" s="2" t="s">
        <v>282</v>
      </c>
      <c r="C17" s="2" t="s">
        <v>41</v>
      </c>
      <c r="D17" s="2" t="s">
        <v>6</v>
      </c>
      <c r="E17" s="2">
        <v>4</v>
      </c>
      <c r="F17" s="2" t="s">
        <v>5</v>
      </c>
      <c r="G17" s="2">
        <v>5</v>
      </c>
      <c r="H17" s="2" t="s">
        <v>281</v>
      </c>
      <c r="I17" s="2" t="s">
        <v>280</v>
      </c>
      <c r="J17" s="2">
        <v>36.060260300000003</v>
      </c>
      <c r="K17" s="2">
        <v>-112.2404501</v>
      </c>
      <c r="L17" s="2"/>
      <c r="M17" s="2"/>
      <c r="N17" s="2"/>
      <c r="O17" s="2"/>
      <c r="P17" s="2">
        <v>1633</v>
      </c>
      <c r="Q17" s="2">
        <v>5358</v>
      </c>
      <c r="R17" s="2" t="s">
        <v>2</v>
      </c>
      <c r="S17" s="3">
        <v>29259</v>
      </c>
      <c r="T17" s="2"/>
      <c r="U17" s="4" t="s">
        <v>361</v>
      </c>
      <c r="V17" s="2" t="str">
        <f t="shared" si="0"/>
        <v>Dripping Springs Trail</v>
      </c>
      <c r="W17" s="2" t="str">
        <f t="shared" si="1"/>
        <v>dripping-springs-trail</v>
      </c>
      <c r="X17" s="2"/>
      <c r="Y17" s="4" t="s">
        <v>0</v>
      </c>
      <c r="Z17" s="4" t="s">
        <v>0</v>
      </c>
      <c r="AA17" s="2">
        <f t="shared" si="2"/>
        <v>36.060260300000003</v>
      </c>
      <c r="AB17" s="2">
        <f t="shared" si="3"/>
        <v>-112.2404501</v>
      </c>
      <c r="AC17" s="2">
        <f t="shared" si="4"/>
        <v>5358</v>
      </c>
      <c r="AD17" s="2" t="s">
        <v>1</v>
      </c>
      <c r="AE17" s="2" t="b">
        <v>0</v>
      </c>
      <c r="AF17" s="2" t="str">
        <f t="shared" si="5"/>
        <v>Dripping Springs Trail, Coconino County, AZ. USGS 7.5' Map: Grand Canyon.</v>
      </c>
      <c r="AG17" s="2" t="str">
        <f t="shared" si="6"/>
        <v>grand canyon, Dripping Springs Trail</v>
      </c>
      <c r="AH17" s="2" t="s">
        <v>372</v>
      </c>
      <c r="AI17" s="2" t="s">
        <v>362</v>
      </c>
      <c r="AJ17" s="3">
        <v>44095</v>
      </c>
      <c r="AK17" s="4" t="s">
        <v>0</v>
      </c>
      <c r="AL17" s="5" t="str">
        <f t="shared" si="7"/>
        <v>ContentId:||Type:Feature||Data:{"DataTypeIdentifier":"Feature","Type":"Trail","Notes":"GNIS Feature ID:4122, Coconino County, AZ. USGS 7.5' Quad: Grand Canyon. GNIS Elevation: 5358'. GNIS Entry Created: 2/8/1980."}</v>
      </c>
    </row>
    <row r="18" spans="1:38" ht="60" x14ac:dyDescent="0.25">
      <c r="A18" s="2">
        <v>4465</v>
      </c>
      <c r="B18" s="2" t="s">
        <v>279</v>
      </c>
      <c r="C18" s="2" t="s">
        <v>110</v>
      </c>
      <c r="D18" s="2" t="s">
        <v>6</v>
      </c>
      <c r="E18" s="2">
        <v>4</v>
      </c>
      <c r="F18" s="2" t="s">
        <v>5</v>
      </c>
      <c r="G18" s="2">
        <v>5</v>
      </c>
      <c r="H18" s="2" t="s">
        <v>249</v>
      </c>
      <c r="I18" s="2" t="s">
        <v>278</v>
      </c>
      <c r="J18" s="2">
        <v>36.076015200000001</v>
      </c>
      <c r="K18" s="2">
        <v>-112.2314057</v>
      </c>
      <c r="L18" s="2"/>
      <c r="M18" s="2"/>
      <c r="N18" s="2"/>
      <c r="O18" s="2"/>
      <c r="P18" s="2">
        <v>2017</v>
      </c>
      <c r="Q18" s="2">
        <v>6617</v>
      </c>
      <c r="R18" s="2" t="s">
        <v>2</v>
      </c>
      <c r="S18" s="3">
        <v>29259</v>
      </c>
      <c r="T18" s="3">
        <v>42871</v>
      </c>
      <c r="U18" s="4" t="s">
        <v>361</v>
      </c>
      <c r="V18" s="2" t="str">
        <f t="shared" si="0"/>
        <v>Eremita Mesa</v>
      </c>
      <c r="W18" s="2" t="str">
        <f t="shared" si="1"/>
        <v>eremita-mesa</v>
      </c>
      <c r="X18" s="2"/>
      <c r="Y18" s="4" t="s">
        <v>0</v>
      </c>
      <c r="Z18" s="4" t="s">
        <v>0</v>
      </c>
      <c r="AA18" s="2">
        <f t="shared" si="2"/>
        <v>36.076015200000001</v>
      </c>
      <c r="AB18" s="2">
        <f t="shared" si="3"/>
        <v>-112.2314057</v>
      </c>
      <c r="AC18" s="2">
        <f t="shared" si="4"/>
        <v>6617</v>
      </c>
      <c r="AD18" s="2" t="s">
        <v>1</v>
      </c>
      <c r="AE18" s="2" t="b">
        <v>0</v>
      </c>
      <c r="AF18" s="2" t="str">
        <f t="shared" si="5"/>
        <v>Eremita Mesa, Coconino County, AZ. USGS 7.5' Map: Grand Canyon.</v>
      </c>
      <c r="AG18" s="2" t="str">
        <f t="shared" si="6"/>
        <v>grand canyon, Eremita Mesa</v>
      </c>
      <c r="AH18" s="2" t="s">
        <v>373</v>
      </c>
      <c r="AI18" s="2" t="s">
        <v>362</v>
      </c>
      <c r="AJ18" s="3">
        <v>44095</v>
      </c>
      <c r="AK18" s="4" t="s">
        <v>0</v>
      </c>
      <c r="AL18" s="5" t="str">
        <f t="shared" si="7"/>
        <v>ContentId:||Type:Feature||Data:{"DataTypeIdentifier":"Feature","Type":"Summit","Notes":"GNIS Feature ID:4465, Coconino County, AZ. USGS 7.5' Quad: Grand Canyon. GNIS Elevation: 6617'. GNIS Entry Created: 2/8/1980, Updated: 5/16/2017. "}</v>
      </c>
    </row>
    <row r="19" spans="1:38" ht="60" x14ac:dyDescent="0.25">
      <c r="A19" s="2">
        <v>4466</v>
      </c>
      <c r="B19" s="2" t="s">
        <v>277</v>
      </c>
      <c r="C19" s="2" t="s">
        <v>55</v>
      </c>
      <c r="D19" s="2" t="s">
        <v>6</v>
      </c>
      <c r="E19" s="2">
        <v>4</v>
      </c>
      <c r="F19" s="2" t="s">
        <v>5</v>
      </c>
      <c r="G19" s="2">
        <v>5</v>
      </c>
      <c r="H19" s="2" t="s">
        <v>276</v>
      </c>
      <c r="I19" s="2" t="s">
        <v>275</v>
      </c>
      <c r="J19" s="2">
        <v>36.071687599999997</v>
      </c>
      <c r="K19" s="2">
        <v>-112.2542091</v>
      </c>
      <c r="L19" s="2"/>
      <c r="M19" s="2"/>
      <c r="N19" s="2"/>
      <c r="O19" s="2"/>
      <c r="P19" s="2">
        <v>1940</v>
      </c>
      <c r="Q19" s="2">
        <v>6365</v>
      </c>
      <c r="R19" s="2" t="s">
        <v>17</v>
      </c>
      <c r="S19" s="3">
        <v>29259</v>
      </c>
      <c r="T19" s="3">
        <v>43539</v>
      </c>
      <c r="U19" s="4" t="s">
        <v>361</v>
      </c>
      <c r="V19" s="2" t="str">
        <f t="shared" si="0"/>
        <v>Eremita Tank</v>
      </c>
      <c r="W19" s="2" t="str">
        <f t="shared" si="1"/>
        <v>eremita-tank</v>
      </c>
      <c r="X19" s="2"/>
      <c r="Y19" s="4" t="s">
        <v>0</v>
      </c>
      <c r="Z19" s="4" t="s">
        <v>0</v>
      </c>
      <c r="AA19" s="2">
        <f t="shared" si="2"/>
        <v>36.071687599999997</v>
      </c>
      <c r="AB19" s="2">
        <f t="shared" si="3"/>
        <v>-112.2542091</v>
      </c>
      <c r="AC19" s="2">
        <f t="shared" si="4"/>
        <v>6365</v>
      </c>
      <c r="AD19" s="2" t="s">
        <v>1</v>
      </c>
      <c r="AE19" s="2" t="b">
        <v>0</v>
      </c>
      <c r="AF19" s="2" t="str">
        <f t="shared" si="5"/>
        <v>Eremita Tank, Coconino County, AZ. USGS 7.5' Map: Piute Point.</v>
      </c>
      <c r="AG19" s="2" t="str">
        <f t="shared" si="6"/>
        <v>grand canyon, Eremita Tank</v>
      </c>
      <c r="AH19" s="2" t="s">
        <v>373</v>
      </c>
      <c r="AI19" s="2" t="s">
        <v>362</v>
      </c>
      <c r="AJ19" s="3">
        <v>44095</v>
      </c>
      <c r="AK19" s="4" t="s">
        <v>0</v>
      </c>
      <c r="AL19" s="5" t="str">
        <f t="shared" si="7"/>
        <v>ContentId:||Type:Feature||Data:{"DataTypeIdentifier":"Feature","Type":"Reservoir","Notes":"GNIS Feature ID:4466, Coconino County, AZ. USGS 7.5' Quad: Piute Point. GNIS Elevation: 6365'. GNIS Entry Created: 2/8/1980, Updated: 3/15/2019. "}</v>
      </c>
    </row>
    <row r="20" spans="1:38" ht="45" x14ac:dyDescent="0.25">
      <c r="A20" s="2">
        <v>4791</v>
      </c>
      <c r="B20" s="2" t="s">
        <v>274</v>
      </c>
      <c r="C20" s="2" t="s">
        <v>154</v>
      </c>
      <c r="D20" s="2" t="s">
        <v>6</v>
      </c>
      <c r="E20" s="2">
        <v>4</v>
      </c>
      <c r="F20" s="2" t="s">
        <v>5</v>
      </c>
      <c r="G20" s="2">
        <v>5</v>
      </c>
      <c r="H20" s="2" t="s">
        <v>273</v>
      </c>
      <c r="I20" s="2" t="s">
        <v>258</v>
      </c>
      <c r="J20" s="2">
        <v>36.0738713</v>
      </c>
      <c r="K20" s="2">
        <v>-112.2101715</v>
      </c>
      <c r="L20" s="2"/>
      <c r="M20" s="2"/>
      <c r="N20" s="2"/>
      <c r="O20" s="2"/>
      <c r="P20" s="2">
        <v>1333</v>
      </c>
      <c r="Q20" s="2">
        <v>4373</v>
      </c>
      <c r="R20" s="2" t="s">
        <v>2</v>
      </c>
      <c r="S20" s="3">
        <v>29259</v>
      </c>
      <c r="T20" s="2"/>
      <c r="U20" s="4" t="s">
        <v>361</v>
      </c>
      <c r="V20" s="2" t="str">
        <f t="shared" si="0"/>
        <v>Fourmile Spring</v>
      </c>
      <c r="W20" s="2" t="str">
        <f t="shared" si="1"/>
        <v>fourmile-spring</v>
      </c>
      <c r="X20" s="2"/>
      <c r="Y20" s="4" t="s">
        <v>0</v>
      </c>
      <c r="Z20" s="4" t="s">
        <v>0</v>
      </c>
      <c r="AA20" s="2">
        <f t="shared" si="2"/>
        <v>36.0738713</v>
      </c>
      <c r="AB20" s="2">
        <f t="shared" si="3"/>
        <v>-112.2101715</v>
      </c>
      <c r="AC20" s="2">
        <f t="shared" si="4"/>
        <v>4373</v>
      </c>
      <c r="AD20" s="2" t="s">
        <v>1</v>
      </c>
      <c r="AE20" s="2" t="b">
        <v>0</v>
      </c>
      <c r="AF20" s="2" t="str">
        <f t="shared" si="5"/>
        <v>Fourmile Spring, Coconino County, AZ. USGS 7.5' Map: Grand Canyon.</v>
      </c>
      <c r="AG20" s="2" t="str">
        <f t="shared" si="6"/>
        <v>grand canyon, Fourmile Spring</v>
      </c>
      <c r="AH20" s="2" t="s">
        <v>374</v>
      </c>
      <c r="AI20" s="2" t="s">
        <v>362</v>
      </c>
      <c r="AJ20" s="3">
        <v>44095</v>
      </c>
      <c r="AK20" s="4" t="s">
        <v>0</v>
      </c>
      <c r="AL20" s="5" t="str">
        <f t="shared" si="7"/>
        <v>ContentId:||Type:Feature||Data:{"DataTypeIdentifier":"Feature","Type":"Spring","Notes":"GNIS Feature ID:4791, Coconino County, AZ. USGS 7.5' Quad: Grand Canyon. GNIS Elevation: 4373'. GNIS Entry Created: 2/8/1980."}</v>
      </c>
    </row>
    <row r="21" spans="1:38" ht="60" x14ac:dyDescent="0.25">
      <c r="A21" s="2">
        <v>5213</v>
      </c>
      <c r="B21" s="2" t="s">
        <v>2</v>
      </c>
      <c r="C21" s="2" t="s">
        <v>272</v>
      </c>
      <c r="D21" s="2" t="s">
        <v>6</v>
      </c>
      <c r="E21" s="2">
        <v>4</v>
      </c>
      <c r="F21" s="2" t="s">
        <v>5</v>
      </c>
      <c r="G21" s="2">
        <v>5</v>
      </c>
      <c r="H21" s="2" t="s">
        <v>4</v>
      </c>
      <c r="I21" s="2" t="s">
        <v>271</v>
      </c>
      <c r="J21" s="2">
        <v>36.0544273</v>
      </c>
      <c r="K21" s="2">
        <v>-112.139336</v>
      </c>
      <c r="L21" s="2"/>
      <c r="M21" s="2"/>
      <c r="N21" s="2"/>
      <c r="O21" s="2"/>
      <c r="P21" s="2">
        <v>2099</v>
      </c>
      <c r="Q21" s="2">
        <v>6886</v>
      </c>
      <c r="R21" s="2" t="s">
        <v>2</v>
      </c>
      <c r="S21" s="3">
        <v>30860</v>
      </c>
      <c r="T21" s="3">
        <v>39714</v>
      </c>
      <c r="U21" s="4" t="s">
        <v>361</v>
      </c>
      <c r="V21" s="2" t="str">
        <f t="shared" si="0"/>
        <v>Grand Canyon</v>
      </c>
      <c r="W21" s="2" t="str">
        <f t="shared" si="1"/>
        <v>grand-canyon</v>
      </c>
      <c r="X21" s="2"/>
      <c r="Y21" s="4" t="s">
        <v>0</v>
      </c>
      <c r="Z21" s="4" t="s">
        <v>0</v>
      </c>
      <c r="AA21" s="2">
        <f t="shared" si="2"/>
        <v>36.0544273</v>
      </c>
      <c r="AB21" s="2">
        <f t="shared" si="3"/>
        <v>-112.139336</v>
      </c>
      <c r="AC21" s="2">
        <f t="shared" si="4"/>
        <v>6886</v>
      </c>
      <c r="AD21" s="2" t="s">
        <v>1</v>
      </c>
      <c r="AE21" s="2" t="b">
        <v>0</v>
      </c>
      <c r="AF21" s="2" t="str">
        <f t="shared" si="5"/>
        <v>Grand Canyon, Coconino County, AZ. USGS 7.5' Map: Grand Canyon.</v>
      </c>
      <c r="AG21" s="2" t="str">
        <f t="shared" si="6"/>
        <v>grand canyon, Grand Canyon</v>
      </c>
      <c r="AH21" s="2" t="s">
        <v>375</v>
      </c>
      <c r="AI21" s="2" t="s">
        <v>362</v>
      </c>
      <c r="AJ21" s="3">
        <v>44095</v>
      </c>
      <c r="AK21" s="4" t="s">
        <v>0</v>
      </c>
      <c r="AL21" s="5" t="str">
        <f t="shared" si="7"/>
        <v>ContentId:||Type:Feature||Data:{"DataTypeIdentifier":"Feature","Type":"Populated Place","Notes":"GNIS Feature ID:5213, Coconino County, AZ. USGS 7.5' Quad: Grand Canyon. GNIS Elevation: 6886'. GNIS Entry Created: 6/27/1984, Updated: 9/23/2008. "}</v>
      </c>
    </row>
    <row r="22" spans="1:38" ht="60" x14ac:dyDescent="0.25">
      <c r="A22" s="2">
        <v>5254</v>
      </c>
      <c r="B22" s="2" t="s">
        <v>270</v>
      </c>
      <c r="C22" s="2" t="s">
        <v>161</v>
      </c>
      <c r="D22" s="2" t="s">
        <v>6</v>
      </c>
      <c r="E22" s="2">
        <v>4</v>
      </c>
      <c r="F22" s="2" t="s">
        <v>5</v>
      </c>
      <c r="G22" s="2">
        <v>5</v>
      </c>
      <c r="H22" s="2" t="s">
        <v>166</v>
      </c>
      <c r="I22" s="2" t="s">
        <v>269</v>
      </c>
      <c r="J22" s="2">
        <v>36.098559000000002</v>
      </c>
      <c r="K22" s="2">
        <v>-112.18359649999999</v>
      </c>
      <c r="L22" s="2"/>
      <c r="M22" s="2"/>
      <c r="N22" s="2"/>
      <c r="O22" s="2"/>
      <c r="P22" s="2">
        <v>719</v>
      </c>
      <c r="Q22" s="2">
        <v>2359</v>
      </c>
      <c r="R22" s="2" t="s">
        <v>2</v>
      </c>
      <c r="S22" s="3">
        <v>29259</v>
      </c>
      <c r="T22" s="3">
        <v>43539</v>
      </c>
      <c r="U22" s="4" t="s">
        <v>361</v>
      </c>
      <c r="V22" s="2" t="str">
        <f t="shared" si="0"/>
        <v>Granite Rapids</v>
      </c>
      <c r="W22" s="2" t="str">
        <f t="shared" si="1"/>
        <v>granite-rapids</v>
      </c>
      <c r="X22" s="2"/>
      <c r="Y22" s="4" t="s">
        <v>0</v>
      </c>
      <c r="Z22" s="4" t="s">
        <v>0</v>
      </c>
      <c r="AA22" s="2">
        <f t="shared" si="2"/>
        <v>36.098559000000002</v>
      </c>
      <c r="AB22" s="2">
        <f t="shared" si="3"/>
        <v>-112.18359649999999</v>
      </c>
      <c r="AC22" s="2">
        <f t="shared" si="4"/>
        <v>2359</v>
      </c>
      <c r="AD22" s="2" t="s">
        <v>1</v>
      </c>
      <c r="AE22" s="2" t="b">
        <v>0</v>
      </c>
      <c r="AF22" s="2" t="str">
        <f t="shared" si="5"/>
        <v>Granite Rapids, Coconino County, AZ. USGS 7.5' Map: Grand Canyon.</v>
      </c>
      <c r="AG22" s="2" t="str">
        <f t="shared" si="6"/>
        <v>grand canyon, Granite Rapids</v>
      </c>
      <c r="AH22" s="2" t="s">
        <v>375</v>
      </c>
      <c r="AI22" s="2" t="s">
        <v>362</v>
      </c>
      <c r="AJ22" s="3">
        <v>44095</v>
      </c>
      <c r="AK22" s="4" t="s">
        <v>0</v>
      </c>
      <c r="AL22" s="5" t="str">
        <f t="shared" si="7"/>
        <v>ContentId:||Type:Feature||Data:{"DataTypeIdentifier":"Feature","Type":"Rapids","Notes":"GNIS Feature ID:5254, Coconino County, AZ. USGS 7.5' Quad: Grand Canyon. GNIS Elevation: 2359'. GNIS Entry Created: 2/8/1980, Updated: 3/15/2019. "}</v>
      </c>
    </row>
    <row r="23" spans="1:38" ht="45" x14ac:dyDescent="0.25">
      <c r="A23" s="2">
        <v>5344</v>
      </c>
      <c r="B23" s="2" t="s">
        <v>268</v>
      </c>
      <c r="C23" s="2" t="s">
        <v>69</v>
      </c>
      <c r="D23" s="2" t="s">
        <v>6</v>
      </c>
      <c r="E23" s="2">
        <v>4</v>
      </c>
      <c r="F23" s="2" t="s">
        <v>5</v>
      </c>
      <c r="G23" s="2">
        <v>5</v>
      </c>
      <c r="H23" s="2" t="s">
        <v>267</v>
      </c>
      <c r="I23" s="2" t="s">
        <v>266</v>
      </c>
      <c r="J23" s="2">
        <v>36.063038300000002</v>
      </c>
      <c r="K23" s="2">
        <v>-112.1698926</v>
      </c>
      <c r="L23" s="2"/>
      <c r="M23" s="2"/>
      <c r="N23" s="2"/>
      <c r="O23" s="2"/>
      <c r="P23" s="2">
        <v>1980</v>
      </c>
      <c r="Q23" s="2">
        <v>6496</v>
      </c>
      <c r="R23" s="2" t="s">
        <v>2</v>
      </c>
      <c r="S23" s="3">
        <v>29259</v>
      </c>
      <c r="T23" s="2"/>
      <c r="U23" s="4" t="s">
        <v>361</v>
      </c>
      <c r="V23" s="2" t="str">
        <f t="shared" si="0"/>
        <v>Great Mohave Wall</v>
      </c>
      <c r="W23" s="2" t="str">
        <f t="shared" si="1"/>
        <v>great-mohave-wall</v>
      </c>
      <c r="X23" s="2"/>
      <c r="Y23" s="4" t="s">
        <v>0</v>
      </c>
      <c r="Z23" s="4" t="s">
        <v>0</v>
      </c>
      <c r="AA23" s="2">
        <f t="shared" si="2"/>
        <v>36.063038300000002</v>
      </c>
      <c r="AB23" s="2">
        <f t="shared" si="3"/>
        <v>-112.1698926</v>
      </c>
      <c r="AC23" s="2">
        <f t="shared" si="4"/>
        <v>6496</v>
      </c>
      <c r="AD23" s="2" t="s">
        <v>1</v>
      </c>
      <c r="AE23" s="2" t="b">
        <v>0</v>
      </c>
      <c r="AF23" s="2" t="str">
        <f t="shared" si="5"/>
        <v>Great Mohave Wall, Coconino County, AZ. USGS 7.5' Map: Grand Canyon.</v>
      </c>
      <c r="AG23" s="2" t="str">
        <f t="shared" si="6"/>
        <v>grand canyon, Great Mohave Wall</v>
      </c>
      <c r="AH23" s="2" t="s">
        <v>375</v>
      </c>
      <c r="AI23" s="2" t="s">
        <v>362</v>
      </c>
      <c r="AJ23" s="3">
        <v>44095</v>
      </c>
      <c r="AK23" s="4" t="s">
        <v>0</v>
      </c>
      <c r="AL23" s="5" t="str">
        <f t="shared" si="7"/>
        <v>ContentId:||Type:Feature||Data:{"DataTypeIdentifier":"Feature","Type":"Cliff","Notes":"GNIS Feature ID:5344, Coconino County, AZ. USGS 7.5' Quad: Grand Canyon. GNIS Elevation: 6496'. GNIS Entry Created: 2/8/1980."}</v>
      </c>
    </row>
    <row r="24" spans="1:38" ht="45" x14ac:dyDescent="0.25">
      <c r="A24" s="2">
        <v>5736</v>
      </c>
      <c r="B24" s="2" t="s">
        <v>265</v>
      </c>
      <c r="C24" s="2" t="s">
        <v>119</v>
      </c>
      <c r="D24" s="2" t="s">
        <v>6</v>
      </c>
      <c r="E24" s="2">
        <v>4</v>
      </c>
      <c r="F24" s="2" t="s">
        <v>5</v>
      </c>
      <c r="G24" s="2">
        <v>5</v>
      </c>
      <c r="H24" s="2" t="s">
        <v>264</v>
      </c>
      <c r="I24" s="2" t="s">
        <v>263</v>
      </c>
      <c r="J24" s="2">
        <v>36.099148900000003</v>
      </c>
      <c r="K24" s="2">
        <v>-112.2096162</v>
      </c>
      <c r="L24" s="2" t="s">
        <v>262</v>
      </c>
      <c r="M24" s="2" t="s">
        <v>261</v>
      </c>
      <c r="N24" s="2">
        <v>36.074148999999998</v>
      </c>
      <c r="O24" s="2">
        <v>-112.2646177</v>
      </c>
      <c r="P24" s="2">
        <v>721</v>
      </c>
      <c r="Q24" s="2">
        <v>2365</v>
      </c>
      <c r="R24" s="2" t="s">
        <v>2</v>
      </c>
      <c r="S24" s="3">
        <v>29259</v>
      </c>
      <c r="T24" s="2"/>
      <c r="U24" s="4" t="s">
        <v>361</v>
      </c>
      <c r="V24" s="2" t="str">
        <f t="shared" si="0"/>
        <v>Hermit Creek</v>
      </c>
      <c r="W24" s="2" t="str">
        <f t="shared" si="1"/>
        <v>hermit-creek</v>
      </c>
      <c r="X24" s="2"/>
      <c r="Y24" s="4" t="s">
        <v>0</v>
      </c>
      <c r="Z24" s="4" t="s">
        <v>0</v>
      </c>
      <c r="AA24" s="2">
        <f t="shared" si="2"/>
        <v>36.099148900000003</v>
      </c>
      <c r="AB24" s="2">
        <f t="shared" si="3"/>
        <v>-112.2096162</v>
      </c>
      <c r="AC24" s="2">
        <f t="shared" si="4"/>
        <v>2365</v>
      </c>
      <c r="AD24" s="2" t="s">
        <v>1</v>
      </c>
      <c r="AE24" s="2" t="b">
        <v>0</v>
      </c>
      <c r="AF24" s="2" t="str">
        <f t="shared" si="5"/>
        <v>Hermit Creek, Coconino County, AZ. USGS 7.5' Map: Grand Canyon.</v>
      </c>
      <c r="AG24" s="2" t="str">
        <f t="shared" si="6"/>
        <v>grand canyon, Hermit Creek</v>
      </c>
      <c r="AH24" s="2" t="s">
        <v>376</v>
      </c>
      <c r="AI24" s="2" t="s">
        <v>362</v>
      </c>
      <c r="AJ24" s="3">
        <v>44095</v>
      </c>
      <c r="AK24" s="4" t="s">
        <v>0</v>
      </c>
      <c r="AL24" s="5" t="str">
        <f t="shared" si="7"/>
        <v>ContentId:||Type:Feature||Data:{"DataTypeIdentifier":"Feature","Type":"Stream","Notes":"GNIS Feature ID:5736, Coconino County, AZ. USGS 7.5' Quad: Grand Canyon. GNIS Elevation: 2365'. GNIS Entry Created: 2/8/1980."}</v>
      </c>
    </row>
    <row r="25" spans="1:38" ht="60" x14ac:dyDescent="0.25">
      <c r="A25" s="2">
        <v>5737</v>
      </c>
      <c r="B25" s="2" t="s">
        <v>260</v>
      </c>
      <c r="C25" s="2" t="s">
        <v>161</v>
      </c>
      <c r="D25" s="2" t="s">
        <v>6</v>
      </c>
      <c r="E25" s="2">
        <v>4</v>
      </c>
      <c r="F25" s="2" t="s">
        <v>5</v>
      </c>
      <c r="G25" s="2">
        <v>5</v>
      </c>
      <c r="H25" s="2" t="s">
        <v>259</v>
      </c>
      <c r="I25" s="2" t="s">
        <v>258</v>
      </c>
      <c r="J25" s="2">
        <v>36.100281099999997</v>
      </c>
      <c r="K25" s="2">
        <v>-112.2103865</v>
      </c>
      <c r="L25" s="2"/>
      <c r="M25" s="2"/>
      <c r="N25" s="2"/>
      <c r="O25" s="2"/>
      <c r="P25" s="2">
        <v>714</v>
      </c>
      <c r="Q25" s="2">
        <v>2342</v>
      </c>
      <c r="R25" s="2" t="s">
        <v>2</v>
      </c>
      <c r="S25" s="3">
        <v>29259</v>
      </c>
      <c r="T25" s="3">
        <v>43539</v>
      </c>
      <c r="U25" s="4" t="s">
        <v>361</v>
      </c>
      <c r="V25" s="2" t="str">
        <f t="shared" si="0"/>
        <v>Hermit Rapids</v>
      </c>
      <c r="W25" s="2" t="str">
        <f t="shared" si="1"/>
        <v>hermit-rapids</v>
      </c>
      <c r="X25" s="2"/>
      <c r="Y25" s="4" t="s">
        <v>0</v>
      </c>
      <c r="Z25" s="4" t="s">
        <v>0</v>
      </c>
      <c r="AA25" s="2">
        <f t="shared" si="2"/>
        <v>36.100281099999997</v>
      </c>
      <c r="AB25" s="2">
        <f t="shared" si="3"/>
        <v>-112.2103865</v>
      </c>
      <c r="AC25" s="2">
        <f t="shared" si="4"/>
        <v>2342</v>
      </c>
      <c r="AD25" s="2" t="s">
        <v>1</v>
      </c>
      <c r="AE25" s="2" t="b">
        <v>0</v>
      </c>
      <c r="AF25" s="2" t="str">
        <f t="shared" si="5"/>
        <v>Hermit Rapids, Coconino County, AZ. USGS 7.5' Map: Grand Canyon.</v>
      </c>
      <c r="AG25" s="2" t="str">
        <f t="shared" si="6"/>
        <v>grand canyon, Hermit Rapids</v>
      </c>
      <c r="AH25" s="2" t="s">
        <v>376</v>
      </c>
      <c r="AI25" s="2" t="s">
        <v>362</v>
      </c>
      <c r="AJ25" s="3">
        <v>44095</v>
      </c>
      <c r="AK25" s="4" t="s">
        <v>0</v>
      </c>
      <c r="AL25" s="5" t="str">
        <f t="shared" si="7"/>
        <v>ContentId:||Type:Feature||Data:{"DataTypeIdentifier":"Feature","Type":"Rapids","Notes":"GNIS Feature ID:5737, Coconino County, AZ. USGS 7.5' Quad: Grand Canyon. GNIS Elevation: 2342'. GNIS Entry Created: 2/8/1980, Updated: 3/15/2019. "}</v>
      </c>
    </row>
    <row r="26" spans="1:38" ht="45" x14ac:dyDescent="0.25">
      <c r="A26" s="2">
        <v>5738</v>
      </c>
      <c r="B26" s="2" t="s">
        <v>257</v>
      </c>
      <c r="C26" s="2" t="s">
        <v>41</v>
      </c>
      <c r="D26" s="2" t="s">
        <v>6</v>
      </c>
      <c r="E26" s="2">
        <v>4</v>
      </c>
      <c r="F26" s="2" t="s">
        <v>5</v>
      </c>
      <c r="G26" s="2">
        <v>5</v>
      </c>
      <c r="H26" s="2" t="s">
        <v>256</v>
      </c>
      <c r="I26" s="2" t="s">
        <v>255</v>
      </c>
      <c r="J26" s="2">
        <v>36.068038100000003</v>
      </c>
      <c r="K26" s="2">
        <v>-112.2137828</v>
      </c>
      <c r="L26" s="2"/>
      <c r="M26" s="2"/>
      <c r="N26" s="2"/>
      <c r="O26" s="2"/>
      <c r="P26" s="2">
        <v>1502</v>
      </c>
      <c r="Q26" s="2">
        <v>4928</v>
      </c>
      <c r="R26" s="2" t="s">
        <v>2</v>
      </c>
      <c r="S26" s="3">
        <v>29259</v>
      </c>
      <c r="T26" s="2"/>
      <c r="U26" s="4" t="s">
        <v>361</v>
      </c>
      <c r="V26" s="2" t="str">
        <f t="shared" si="0"/>
        <v>Hermit Trail</v>
      </c>
      <c r="W26" s="2" t="str">
        <f t="shared" si="1"/>
        <v>hermit-trail</v>
      </c>
      <c r="X26" s="2"/>
      <c r="Y26" s="4" t="s">
        <v>0</v>
      </c>
      <c r="Z26" s="4" t="s">
        <v>0</v>
      </c>
      <c r="AA26" s="2">
        <f t="shared" si="2"/>
        <v>36.068038100000003</v>
      </c>
      <c r="AB26" s="2">
        <f t="shared" si="3"/>
        <v>-112.2137828</v>
      </c>
      <c r="AC26" s="2">
        <f t="shared" si="4"/>
        <v>4928</v>
      </c>
      <c r="AD26" s="2" t="s">
        <v>1</v>
      </c>
      <c r="AE26" s="2" t="b">
        <v>0</v>
      </c>
      <c r="AF26" s="2" t="str">
        <f t="shared" si="5"/>
        <v>Hermit Trail, Coconino County, AZ. USGS 7.5' Map: Grand Canyon.</v>
      </c>
      <c r="AG26" s="2" t="str">
        <f t="shared" si="6"/>
        <v>grand canyon, Hermit Trail</v>
      </c>
      <c r="AH26" s="2" t="s">
        <v>376</v>
      </c>
      <c r="AI26" s="2" t="s">
        <v>362</v>
      </c>
      <c r="AJ26" s="3">
        <v>44095</v>
      </c>
      <c r="AK26" s="4" t="s">
        <v>0</v>
      </c>
      <c r="AL26" s="5" t="str">
        <f t="shared" si="7"/>
        <v>ContentId:||Type:Feature||Data:{"DataTypeIdentifier":"Feature","Type":"Trail","Notes":"GNIS Feature ID:5738, Coconino County, AZ. USGS 7.5' Quad: Grand Canyon. GNIS Elevation: 4928'. GNIS Entry Created: 2/8/1980."}</v>
      </c>
    </row>
    <row r="27" spans="1:38" ht="45" x14ac:dyDescent="0.25">
      <c r="A27" s="2">
        <v>5740</v>
      </c>
      <c r="B27" s="2" t="s">
        <v>28</v>
      </c>
      <c r="C27" s="2" t="s">
        <v>15</v>
      </c>
      <c r="D27" s="2" t="s">
        <v>6</v>
      </c>
      <c r="E27" s="2">
        <v>4</v>
      </c>
      <c r="F27" s="2" t="s">
        <v>5</v>
      </c>
      <c r="G27" s="2">
        <v>5</v>
      </c>
      <c r="H27" s="2" t="s">
        <v>254</v>
      </c>
      <c r="I27" s="2" t="s">
        <v>26</v>
      </c>
      <c r="J27" s="2">
        <v>36.061926999999997</v>
      </c>
      <c r="K27" s="2">
        <v>-112.21100490000001</v>
      </c>
      <c r="L27" s="2"/>
      <c r="M27" s="2"/>
      <c r="N27" s="2"/>
      <c r="O27" s="2"/>
      <c r="P27" s="2">
        <v>2030</v>
      </c>
      <c r="Q27" s="2">
        <v>6660</v>
      </c>
      <c r="R27" s="2" t="s">
        <v>2</v>
      </c>
      <c r="S27" s="3">
        <v>29259</v>
      </c>
      <c r="T27" s="2"/>
      <c r="U27" s="4" t="s">
        <v>361</v>
      </c>
      <c r="V27" s="2" t="str">
        <f t="shared" si="0"/>
        <v>Hermits Rest</v>
      </c>
      <c r="W27" s="2" t="str">
        <f t="shared" si="1"/>
        <v>hermits-rest</v>
      </c>
      <c r="X27" s="2"/>
      <c r="Y27" s="4" t="s">
        <v>0</v>
      </c>
      <c r="Z27" s="4" t="s">
        <v>0</v>
      </c>
      <c r="AA27" s="2">
        <f t="shared" si="2"/>
        <v>36.061926999999997</v>
      </c>
      <c r="AB27" s="2">
        <f t="shared" si="3"/>
        <v>-112.21100490000001</v>
      </c>
      <c r="AC27" s="2">
        <f t="shared" si="4"/>
        <v>6660</v>
      </c>
      <c r="AD27" s="2" t="s">
        <v>1</v>
      </c>
      <c r="AE27" s="2" t="b">
        <v>0</v>
      </c>
      <c r="AF27" s="2" t="str">
        <f t="shared" si="5"/>
        <v>Hermits Rest, Coconino County, AZ. USGS 7.5' Map: Grand Canyon.</v>
      </c>
      <c r="AG27" s="2" t="str">
        <f t="shared" si="6"/>
        <v>grand canyon, Hermits Rest</v>
      </c>
      <c r="AH27" s="2" t="s">
        <v>376</v>
      </c>
      <c r="AI27" s="2" t="s">
        <v>362</v>
      </c>
      <c r="AJ27" s="3">
        <v>44095</v>
      </c>
      <c r="AK27" s="4" t="s">
        <v>0</v>
      </c>
      <c r="AL27" s="5" t="str">
        <f t="shared" si="7"/>
        <v>ContentId:||Type:Feature||Data:{"DataTypeIdentifier":"Feature","Type":"Locale","Notes":"GNIS Feature ID:5740, Coconino County, AZ. USGS 7.5' Quad: Grand Canyon. GNIS Elevation: 6660'. GNIS Entry Created: 2/8/1980."}</v>
      </c>
    </row>
    <row r="28" spans="1:38" ht="60" x14ac:dyDescent="0.25">
      <c r="A28" s="2">
        <v>5905</v>
      </c>
      <c r="B28" s="2" t="s">
        <v>253</v>
      </c>
      <c r="C28" s="2" t="s">
        <v>55</v>
      </c>
      <c r="D28" s="2" t="s">
        <v>6</v>
      </c>
      <c r="E28" s="2">
        <v>4</v>
      </c>
      <c r="F28" s="2" t="s">
        <v>5</v>
      </c>
      <c r="G28" s="2">
        <v>5</v>
      </c>
      <c r="H28" s="2" t="s">
        <v>252</v>
      </c>
      <c r="I28" s="2" t="s">
        <v>251</v>
      </c>
      <c r="J28" s="2">
        <v>36.071514200000003</v>
      </c>
      <c r="K28" s="2">
        <v>-112.34033100000001</v>
      </c>
      <c r="L28" s="2"/>
      <c r="M28" s="2"/>
      <c r="N28" s="2"/>
      <c r="O28" s="2"/>
      <c r="P28" s="2">
        <v>1901</v>
      </c>
      <c r="Q28" s="2">
        <v>6237</v>
      </c>
      <c r="R28" s="2" t="s">
        <v>17</v>
      </c>
      <c r="S28" s="3">
        <v>29259</v>
      </c>
      <c r="T28" s="3">
        <v>43540</v>
      </c>
      <c r="U28" s="4" t="s">
        <v>361</v>
      </c>
      <c r="V28" s="2" t="str">
        <f t="shared" si="0"/>
        <v>Homestead Tank</v>
      </c>
      <c r="W28" s="2" t="str">
        <f t="shared" si="1"/>
        <v>homestead-tank</v>
      </c>
      <c r="X28" s="2"/>
      <c r="Y28" s="4" t="s">
        <v>0</v>
      </c>
      <c r="Z28" s="4" t="s">
        <v>0</v>
      </c>
      <c r="AA28" s="2">
        <f t="shared" si="2"/>
        <v>36.071514200000003</v>
      </c>
      <c r="AB28" s="2">
        <f t="shared" si="3"/>
        <v>-112.34033100000001</v>
      </c>
      <c r="AC28" s="2">
        <f t="shared" si="4"/>
        <v>6237</v>
      </c>
      <c r="AD28" s="2" t="s">
        <v>1</v>
      </c>
      <c r="AE28" s="2" t="b">
        <v>0</v>
      </c>
      <c r="AF28" s="2" t="str">
        <f t="shared" si="5"/>
        <v>Homestead Tank, Coconino County, AZ. USGS 7.5' Map: Piute Point.</v>
      </c>
      <c r="AG28" s="2" t="str">
        <f t="shared" si="6"/>
        <v>grand canyon, Homestead Tank</v>
      </c>
      <c r="AH28" s="2" t="s">
        <v>376</v>
      </c>
      <c r="AI28" s="2" t="s">
        <v>362</v>
      </c>
      <c r="AJ28" s="3">
        <v>44095</v>
      </c>
      <c r="AK28" s="4" t="s">
        <v>0</v>
      </c>
      <c r="AL28" s="5" t="str">
        <f t="shared" si="7"/>
        <v>ContentId:||Type:Feature||Data:{"DataTypeIdentifier":"Feature","Type":"Reservoir","Notes":"GNIS Feature ID:5905, Coconino County, AZ. USGS 7.5' Quad: Piute Point. GNIS Elevation: 6237'. GNIS Entry Created: 2/8/1980, Updated: 3/16/2019. "}</v>
      </c>
    </row>
    <row r="29" spans="1:38" ht="45" x14ac:dyDescent="0.25">
      <c r="A29" s="2">
        <v>5933</v>
      </c>
      <c r="B29" s="2" t="s">
        <v>250</v>
      </c>
      <c r="C29" s="2" t="s">
        <v>69</v>
      </c>
      <c r="D29" s="2" t="s">
        <v>6</v>
      </c>
      <c r="E29" s="2">
        <v>4</v>
      </c>
      <c r="F29" s="2" t="s">
        <v>5</v>
      </c>
      <c r="G29" s="2">
        <v>5</v>
      </c>
      <c r="H29" s="2" t="s">
        <v>249</v>
      </c>
      <c r="I29" s="2" t="s">
        <v>248</v>
      </c>
      <c r="J29" s="2">
        <v>36.076093800000002</v>
      </c>
      <c r="K29" s="2">
        <v>-112.15461449999999</v>
      </c>
      <c r="L29" s="2"/>
      <c r="M29" s="2"/>
      <c r="N29" s="2"/>
      <c r="O29" s="2"/>
      <c r="P29" s="2">
        <v>1951</v>
      </c>
      <c r="Q29" s="2">
        <v>6401</v>
      </c>
      <c r="R29" s="2" t="s">
        <v>2</v>
      </c>
      <c r="S29" s="3">
        <v>29259</v>
      </c>
      <c r="T29" s="2"/>
      <c r="U29" s="4" t="s">
        <v>361</v>
      </c>
      <c r="V29" s="2" t="str">
        <f t="shared" si="0"/>
        <v>Hopi Point</v>
      </c>
      <c r="W29" s="2" t="str">
        <f t="shared" si="1"/>
        <v>hopi-point</v>
      </c>
      <c r="X29" s="2"/>
      <c r="Y29" s="4" t="s">
        <v>0</v>
      </c>
      <c r="Z29" s="4" t="s">
        <v>0</v>
      </c>
      <c r="AA29" s="2">
        <f t="shared" si="2"/>
        <v>36.076093800000002</v>
      </c>
      <c r="AB29" s="2">
        <f t="shared" si="3"/>
        <v>-112.15461449999999</v>
      </c>
      <c r="AC29" s="2">
        <f t="shared" si="4"/>
        <v>6401</v>
      </c>
      <c r="AD29" s="2" t="s">
        <v>1</v>
      </c>
      <c r="AE29" s="2" t="b">
        <v>0</v>
      </c>
      <c r="AF29" s="2" t="str">
        <f t="shared" si="5"/>
        <v>Hopi Point, Coconino County, AZ. USGS 7.5' Map: Grand Canyon.</v>
      </c>
      <c r="AG29" s="2" t="str">
        <f t="shared" si="6"/>
        <v>grand canyon, Hopi Point</v>
      </c>
      <c r="AH29" s="2" t="s">
        <v>376</v>
      </c>
      <c r="AI29" s="2" t="s">
        <v>362</v>
      </c>
      <c r="AJ29" s="3">
        <v>44095</v>
      </c>
      <c r="AK29" s="4" t="s">
        <v>0</v>
      </c>
      <c r="AL29" s="5" t="str">
        <f t="shared" si="7"/>
        <v>ContentId:||Type:Feature||Data:{"DataTypeIdentifier":"Feature","Type":"Cliff","Notes":"GNIS Feature ID:5933, Coconino County, AZ. USGS 7.5' Quad: Grand Canyon. GNIS Elevation: 6401'. GNIS Entry Created: 2/8/1980."}</v>
      </c>
    </row>
    <row r="30" spans="1:38" ht="60" x14ac:dyDescent="0.25">
      <c r="A30" s="2">
        <v>5935</v>
      </c>
      <c r="B30" s="2" t="s">
        <v>247</v>
      </c>
      <c r="C30" s="2" t="s">
        <v>69</v>
      </c>
      <c r="D30" s="2" t="s">
        <v>6</v>
      </c>
      <c r="E30" s="2">
        <v>4</v>
      </c>
      <c r="F30" s="2" t="s">
        <v>5</v>
      </c>
      <c r="G30" s="2">
        <v>5</v>
      </c>
      <c r="H30" s="2" t="s">
        <v>246</v>
      </c>
      <c r="I30" s="2" t="s">
        <v>245</v>
      </c>
      <c r="J30" s="2">
        <v>36.069704899999998</v>
      </c>
      <c r="K30" s="2">
        <v>-112.161559</v>
      </c>
      <c r="L30" s="2"/>
      <c r="M30" s="2"/>
      <c r="N30" s="2"/>
      <c r="O30" s="2"/>
      <c r="P30" s="2">
        <v>2106</v>
      </c>
      <c r="Q30" s="2">
        <v>6909</v>
      </c>
      <c r="R30" s="2" t="s">
        <v>2</v>
      </c>
      <c r="S30" s="3">
        <v>29259</v>
      </c>
      <c r="T30" s="3">
        <v>40624</v>
      </c>
      <c r="U30" s="4" t="s">
        <v>361</v>
      </c>
      <c r="V30" s="2" t="str">
        <f t="shared" si="0"/>
        <v>Hopi Wall</v>
      </c>
      <c r="W30" s="2" t="str">
        <f t="shared" si="1"/>
        <v>hopi-wall</v>
      </c>
      <c r="X30" s="2"/>
      <c r="Y30" s="4" t="s">
        <v>0</v>
      </c>
      <c r="Z30" s="4" t="s">
        <v>0</v>
      </c>
      <c r="AA30" s="2">
        <f t="shared" si="2"/>
        <v>36.069704899999998</v>
      </c>
      <c r="AB30" s="2">
        <f t="shared" si="3"/>
        <v>-112.161559</v>
      </c>
      <c r="AC30" s="2">
        <f t="shared" si="4"/>
        <v>6909</v>
      </c>
      <c r="AD30" s="2" t="s">
        <v>1</v>
      </c>
      <c r="AE30" s="2" t="b">
        <v>0</v>
      </c>
      <c r="AF30" s="2" t="str">
        <f t="shared" si="5"/>
        <v>Hopi Wall, Coconino County, AZ. USGS 7.5' Map: Grand Canyon.</v>
      </c>
      <c r="AG30" s="2" t="str">
        <f t="shared" si="6"/>
        <v>grand canyon, Hopi Wall</v>
      </c>
      <c r="AH30" s="2" t="s">
        <v>376</v>
      </c>
      <c r="AI30" s="2" t="s">
        <v>362</v>
      </c>
      <c r="AJ30" s="3">
        <v>44095</v>
      </c>
      <c r="AK30" s="4" t="s">
        <v>0</v>
      </c>
      <c r="AL30" s="5" t="str">
        <f t="shared" si="7"/>
        <v>ContentId:||Type:Feature||Data:{"DataTypeIdentifier":"Feature","Type":"Cliff","Notes":"GNIS Feature ID:5935, Coconino County, AZ. USGS 7.5' Quad: Grand Canyon. GNIS Elevation: 6909'. GNIS Entry Created: 2/8/1980, Updated: 3/22/2011. "}</v>
      </c>
    </row>
    <row r="31" spans="1:38" ht="45" x14ac:dyDescent="0.25">
      <c r="A31" s="2">
        <v>5937</v>
      </c>
      <c r="B31" s="2" t="s">
        <v>244</v>
      </c>
      <c r="C31" s="2" t="s">
        <v>119</v>
      </c>
      <c r="D31" s="2" t="s">
        <v>6</v>
      </c>
      <c r="E31" s="2">
        <v>4</v>
      </c>
      <c r="F31" s="2" t="s">
        <v>5</v>
      </c>
      <c r="G31" s="2">
        <v>5</v>
      </c>
      <c r="H31" s="2" t="s">
        <v>243</v>
      </c>
      <c r="I31" s="2" t="s">
        <v>242</v>
      </c>
      <c r="J31" s="2">
        <v>36.098871500000001</v>
      </c>
      <c r="K31" s="2">
        <v>-112.13489199999999</v>
      </c>
      <c r="L31" s="2" t="s">
        <v>241</v>
      </c>
      <c r="M31" s="2" t="s">
        <v>57</v>
      </c>
      <c r="N31" s="2">
        <v>36.078055599999999</v>
      </c>
      <c r="O31" s="2">
        <v>-112.1508333</v>
      </c>
      <c r="P31" s="2">
        <v>861</v>
      </c>
      <c r="Q31" s="2">
        <v>2825</v>
      </c>
      <c r="R31" s="2" t="s">
        <v>2</v>
      </c>
      <c r="S31" s="3">
        <v>29259</v>
      </c>
      <c r="T31" s="2"/>
      <c r="U31" s="4" t="s">
        <v>361</v>
      </c>
      <c r="V31" s="2" t="str">
        <f t="shared" si="0"/>
        <v>Horn Creek</v>
      </c>
      <c r="W31" s="2" t="str">
        <f t="shared" si="1"/>
        <v>horn-creek</v>
      </c>
      <c r="X31" s="2"/>
      <c r="Y31" s="4" t="s">
        <v>0</v>
      </c>
      <c r="Z31" s="4" t="s">
        <v>0</v>
      </c>
      <c r="AA31" s="2">
        <f t="shared" si="2"/>
        <v>36.098871500000001</v>
      </c>
      <c r="AB31" s="2">
        <f t="shared" si="3"/>
        <v>-112.13489199999999</v>
      </c>
      <c r="AC31" s="2">
        <f t="shared" si="4"/>
        <v>2825</v>
      </c>
      <c r="AD31" s="2" t="s">
        <v>1</v>
      </c>
      <c r="AE31" s="2" t="b">
        <v>0</v>
      </c>
      <c r="AF31" s="2" t="str">
        <f t="shared" si="5"/>
        <v>Horn Creek, Coconino County, AZ. USGS 7.5' Map: Grand Canyon.</v>
      </c>
      <c r="AG31" s="2" t="str">
        <f t="shared" si="6"/>
        <v>grand canyon, Horn Creek</v>
      </c>
      <c r="AH31" s="2" t="s">
        <v>376</v>
      </c>
      <c r="AI31" s="2" t="s">
        <v>362</v>
      </c>
      <c r="AJ31" s="3">
        <v>44095</v>
      </c>
      <c r="AK31" s="4" t="s">
        <v>0</v>
      </c>
      <c r="AL31" s="5" t="str">
        <f t="shared" si="7"/>
        <v>ContentId:||Type:Feature||Data:{"DataTypeIdentifier":"Feature","Type":"Stream","Notes":"GNIS Feature ID:5937, Coconino County, AZ. USGS 7.5' Quad: Grand Canyon. GNIS Elevation: 2825'. GNIS Entry Created: 2/8/1980."}</v>
      </c>
    </row>
    <row r="32" spans="1:38" ht="60" x14ac:dyDescent="0.25">
      <c r="A32" s="2">
        <v>5938</v>
      </c>
      <c r="B32" s="2" t="s">
        <v>240</v>
      </c>
      <c r="C32" s="2" t="s">
        <v>161</v>
      </c>
      <c r="D32" s="2" t="s">
        <v>6</v>
      </c>
      <c r="E32" s="2">
        <v>4</v>
      </c>
      <c r="F32" s="2" t="s">
        <v>5</v>
      </c>
      <c r="G32" s="2">
        <v>5</v>
      </c>
      <c r="H32" s="2" t="s">
        <v>239</v>
      </c>
      <c r="I32" s="2" t="s">
        <v>238</v>
      </c>
      <c r="J32" s="2">
        <v>36.099516700000002</v>
      </c>
      <c r="K32" s="2">
        <v>-112.1347811</v>
      </c>
      <c r="L32" s="2"/>
      <c r="M32" s="2"/>
      <c r="N32" s="2"/>
      <c r="O32" s="2"/>
      <c r="P32" s="2">
        <v>728</v>
      </c>
      <c r="Q32" s="2">
        <v>2388</v>
      </c>
      <c r="R32" s="2" t="s">
        <v>2</v>
      </c>
      <c r="S32" s="3">
        <v>29259</v>
      </c>
      <c r="T32" s="3">
        <v>43539</v>
      </c>
      <c r="U32" s="4" t="s">
        <v>361</v>
      </c>
      <c r="V32" s="2" t="str">
        <f t="shared" si="0"/>
        <v>Horn Creek Rapids</v>
      </c>
      <c r="W32" s="2" t="str">
        <f t="shared" si="1"/>
        <v>horn-creek-rapids</v>
      </c>
      <c r="X32" s="2"/>
      <c r="Y32" s="4" t="s">
        <v>0</v>
      </c>
      <c r="Z32" s="4" t="s">
        <v>0</v>
      </c>
      <c r="AA32" s="2">
        <f t="shared" si="2"/>
        <v>36.099516700000002</v>
      </c>
      <c r="AB32" s="2">
        <f t="shared" si="3"/>
        <v>-112.1347811</v>
      </c>
      <c r="AC32" s="2">
        <f t="shared" si="4"/>
        <v>2388</v>
      </c>
      <c r="AD32" s="2" t="s">
        <v>1</v>
      </c>
      <c r="AE32" s="2" t="b">
        <v>0</v>
      </c>
      <c r="AF32" s="2" t="str">
        <f t="shared" si="5"/>
        <v>Horn Creek Rapids, Coconino County, AZ. USGS 7.5' Map: Grand Canyon.</v>
      </c>
      <c r="AG32" s="2" t="str">
        <f t="shared" si="6"/>
        <v>grand canyon, Horn Creek Rapids</v>
      </c>
      <c r="AH32" s="2" t="s">
        <v>376</v>
      </c>
      <c r="AI32" s="2" t="s">
        <v>362</v>
      </c>
      <c r="AJ32" s="3">
        <v>44095</v>
      </c>
      <c r="AK32" s="4" t="s">
        <v>0</v>
      </c>
      <c r="AL32" s="5" t="str">
        <f t="shared" si="7"/>
        <v>ContentId:||Type:Feature||Data:{"DataTypeIdentifier":"Feature","Type":"Rapids","Notes":"GNIS Feature ID:5938, Coconino County, AZ. USGS 7.5' Quad: Grand Canyon. GNIS Elevation: 2388'. GNIS Entry Created: 2/8/1980, Updated: 3/15/2019. "}</v>
      </c>
    </row>
    <row r="33" spans="1:38" ht="60" x14ac:dyDescent="0.25">
      <c r="A33" s="2">
        <v>6022</v>
      </c>
      <c r="B33" s="2" t="s">
        <v>237</v>
      </c>
      <c r="C33" s="2" t="s">
        <v>55</v>
      </c>
      <c r="D33" s="2" t="s">
        <v>6</v>
      </c>
      <c r="E33" s="2">
        <v>4</v>
      </c>
      <c r="F33" s="2" t="s">
        <v>5</v>
      </c>
      <c r="G33" s="2">
        <v>5</v>
      </c>
      <c r="H33" s="2" t="s">
        <v>236</v>
      </c>
      <c r="I33" s="2" t="s">
        <v>235</v>
      </c>
      <c r="J33" s="2">
        <v>36.039820300000002</v>
      </c>
      <c r="K33" s="2">
        <v>-112.22014799999999</v>
      </c>
      <c r="L33" s="2"/>
      <c r="M33" s="2"/>
      <c r="N33" s="2"/>
      <c r="O33" s="2"/>
      <c r="P33" s="2">
        <v>1946</v>
      </c>
      <c r="Q33" s="2">
        <v>6384</v>
      </c>
      <c r="R33" s="2" t="s">
        <v>2</v>
      </c>
      <c r="S33" s="3">
        <v>29259</v>
      </c>
      <c r="T33" s="3">
        <v>43539</v>
      </c>
      <c r="U33" s="4" t="s">
        <v>361</v>
      </c>
      <c r="V33" s="2" t="str">
        <f t="shared" si="0"/>
        <v>Horsethief Tank</v>
      </c>
      <c r="W33" s="2" t="str">
        <f t="shared" si="1"/>
        <v>horsethief-tank</v>
      </c>
      <c r="X33" s="2"/>
      <c r="Y33" s="4" t="s">
        <v>0</v>
      </c>
      <c r="Z33" s="4" t="s">
        <v>0</v>
      </c>
      <c r="AA33" s="2">
        <f t="shared" si="2"/>
        <v>36.039820300000002</v>
      </c>
      <c r="AB33" s="2">
        <f t="shared" si="3"/>
        <v>-112.22014799999999</v>
      </c>
      <c r="AC33" s="2">
        <f t="shared" si="4"/>
        <v>6384</v>
      </c>
      <c r="AD33" s="2" t="s">
        <v>1</v>
      </c>
      <c r="AE33" s="2" t="b">
        <v>0</v>
      </c>
      <c r="AF33" s="2" t="str">
        <f t="shared" si="5"/>
        <v>Horsethief Tank, Coconino County, AZ. USGS 7.5' Map: Grand Canyon.</v>
      </c>
      <c r="AG33" s="2" t="str">
        <f t="shared" si="6"/>
        <v>grand canyon, Horsethief Tank</v>
      </c>
      <c r="AH33" s="2" t="s">
        <v>376</v>
      </c>
      <c r="AI33" s="2" t="s">
        <v>362</v>
      </c>
      <c r="AJ33" s="3">
        <v>44095</v>
      </c>
      <c r="AK33" s="4" t="s">
        <v>0</v>
      </c>
      <c r="AL33" s="5" t="str">
        <f t="shared" si="7"/>
        <v>ContentId:||Type:Feature||Data:{"DataTypeIdentifier":"Feature","Type":"Reservoir","Notes":"GNIS Feature ID:6022, Coconino County, AZ. USGS 7.5' Quad: Grand Canyon. GNIS Elevation: 6384'. GNIS Entry Created: 2/8/1980, Updated: 3/15/2019. "}</v>
      </c>
    </row>
    <row r="34" spans="1:38" ht="60" x14ac:dyDescent="0.25">
      <c r="A34" s="2">
        <v>6178</v>
      </c>
      <c r="B34" s="2" t="s">
        <v>234</v>
      </c>
      <c r="C34" s="2" t="s">
        <v>55</v>
      </c>
      <c r="D34" s="2" t="s">
        <v>6</v>
      </c>
      <c r="E34" s="2">
        <v>4</v>
      </c>
      <c r="F34" s="2" t="s">
        <v>5</v>
      </c>
      <c r="G34" s="2">
        <v>5</v>
      </c>
      <c r="H34" s="2" t="s">
        <v>233</v>
      </c>
      <c r="I34" s="2" t="s">
        <v>232</v>
      </c>
      <c r="J34" s="2">
        <v>36.013239800000001</v>
      </c>
      <c r="K34" s="2">
        <v>-112.2771415</v>
      </c>
      <c r="L34" s="2"/>
      <c r="M34" s="2"/>
      <c r="N34" s="2"/>
      <c r="O34" s="2"/>
      <c r="P34" s="2">
        <v>1892</v>
      </c>
      <c r="Q34" s="2">
        <v>6207</v>
      </c>
      <c r="R34" s="2" t="s">
        <v>17</v>
      </c>
      <c r="S34" s="3">
        <v>29259</v>
      </c>
      <c r="T34" s="3">
        <v>43540</v>
      </c>
      <c r="U34" s="4" t="s">
        <v>361</v>
      </c>
      <c r="V34" s="2" t="str">
        <f t="shared" ref="V34:V65" si="8">B34</f>
        <v>Ike Smith Tank</v>
      </c>
      <c r="W34" s="2" t="str">
        <f t="shared" ref="W34:W65" si="9">SUBSTITUTE(LOWER(V34), " ", "-")</f>
        <v>ike-smith-tank</v>
      </c>
      <c r="X34" s="2"/>
      <c r="Y34" s="4" t="s">
        <v>0</v>
      </c>
      <c r="Z34" s="4" t="s">
        <v>0</v>
      </c>
      <c r="AA34" s="2">
        <f t="shared" ref="AA34:AA65" si="10">J34</f>
        <v>36.013239800000001</v>
      </c>
      <c r="AB34" s="2">
        <f t="shared" ref="AB34:AB65" si="11">K34</f>
        <v>-112.2771415</v>
      </c>
      <c r="AC34" s="2">
        <f t="shared" ref="AC34:AC65" si="12">Q34</f>
        <v>6207</v>
      </c>
      <c r="AD34" s="2" t="s">
        <v>1</v>
      </c>
      <c r="AE34" s="2" t="b">
        <v>0</v>
      </c>
      <c r="AF34" s="2" t="str">
        <f t="shared" ref="AF34:AF65" si="13">CONCATENATE(B34,", ",F34," County, ",D34,"."," USGS 7.5' Map: ", R34,".")</f>
        <v>Ike Smith Tank, Coconino County, AZ. USGS 7.5' Map: Piute Point.</v>
      </c>
      <c r="AG34" s="2" t="str">
        <f t="shared" ref="AG34:AG65" si="14">_xlfn.CONCAT("grand canyon, ", B34)</f>
        <v>grand canyon, Ike Smith Tank</v>
      </c>
      <c r="AH34" s="2" t="s">
        <v>377</v>
      </c>
      <c r="AI34" s="2" t="s">
        <v>362</v>
      </c>
      <c r="AJ34" s="3">
        <v>44095</v>
      </c>
      <c r="AK34" s="4" t="s">
        <v>0</v>
      </c>
      <c r="AL34" s="5" t="str">
        <f t="shared" si="7"/>
        <v>ContentId:||Type:Feature||Data:{"DataTypeIdentifier":"Feature","Type":"Reservoir","Notes":"GNIS Feature ID:6178, Coconino County, AZ. USGS 7.5' Quad: Piute Point. GNIS Elevation: 6207'. GNIS Entry Created: 2/8/1980, Updated: 3/16/2019. "}</v>
      </c>
    </row>
    <row r="35" spans="1:38" ht="45" x14ac:dyDescent="0.25">
      <c r="A35" s="2">
        <v>6411</v>
      </c>
      <c r="B35" s="2" t="s">
        <v>231</v>
      </c>
      <c r="C35" s="2" t="s">
        <v>69</v>
      </c>
      <c r="D35" s="2" t="s">
        <v>6</v>
      </c>
      <c r="E35" s="2">
        <v>4</v>
      </c>
      <c r="F35" s="2" t="s">
        <v>5</v>
      </c>
      <c r="G35" s="2">
        <v>5</v>
      </c>
      <c r="H35" s="2" t="s">
        <v>19</v>
      </c>
      <c r="I35" s="2" t="s">
        <v>230</v>
      </c>
      <c r="J35" s="2">
        <v>36.107759799999997</v>
      </c>
      <c r="K35" s="2">
        <v>-112.31239739999999</v>
      </c>
      <c r="L35" s="2"/>
      <c r="M35" s="2"/>
      <c r="N35" s="2"/>
      <c r="O35" s="2"/>
      <c r="P35" s="2">
        <v>2001</v>
      </c>
      <c r="Q35" s="2">
        <v>6565</v>
      </c>
      <c r="R35" s="2" t="s">
        <v>17</v>
      </c>
      <c r="S35" s="3">
        <v>29259</v>
      </c>
      <c r="T35" s="2"/>
      <c r="U35" s="4" t="s">
        <v>361</v>
      </c>
      <c r="V35" s="2" t="str">
        <f t="shared" si="8"/>
        <v>Jicarilla Point</v>
      </c>
      <c r="W35" s="2" t="str">
        <f t="shared" si="9"/>
        <v>jicarilla-point</v>
      </c>
      <c r="X35" s="2"/>
      <c r="Y35" s="4" t="s">
        <v>0</v>
      </c>
      <c r="Z35" s="4" t="s">
        <v>0</v>
      </c>
      <c r="AA35" s="2">
        <f t="shared" si="10"/>
        <v>36.107759799999997</v>
      </c>
      <c r="AB35" s="2">
        <f t="shared" si="11"/>
        <v>-112.31239739999999</v>
      </c>
      <c r="AC35" s="2">
        <f t="shared" si="12"/>
        <v>6565</v>
      </c>
      <c r="AD35" s="2" t="s">
        <v>1</v>
      </c>
      <c r="AE35" s="2" t="b">
        <v>0</v>
      </c>
      <c r="AF35" s="2" t="str">
        <f t="shared" si="13"/>
        <v>Jicarilla Point, Coconino County, AZ. USGS 7.5' Map: Piute Point.</v>
      </c>
      <c r="AG35" s="2" t="str">
        <f t="shared" si="14"/>
        <v>grand canyon, Jicarilla Point</v>
      </c>
      <c r="AH35" s="2" t="s">
        <v>378</v>
      </c>
      <c r="AI35" s="2" t="s">
        <v>362</v>
      </c>
      <c r="AJ35" s="3">
        <v>44095</v>
      </c>
      <c r="AK35" s="4" t="s">
        <v>0</v>
      </c>
      <c r="AL35" s="5" t="str">
        <f t="shared" si="7"/>
        <v>ContentId:||Type:Feature||Data:{"DataTypeIdentifier":"Feature","Type":"Cliff","Notes":"GNIS Feature ID:6411, Coconino County, AZ. USGS 7.5' Quad: Piute Point. GNIS Elevation: 6565'. GNIS Entry Created: 2/8/1980."}</v>
      </c>
    </row>
    <row r="36" spans="1:38" ht="60" x14ac:dyDescent="0.25">
      <c r="A36" s="2">
        <v>7163</v>
      </c>
      <c r="B36" s="2" t="s">
        <v>229</v>
      </c>
      <c r="C36" s="2" t="s">
        <v>55</v>
      </c>
      <c r="D36" s="2" t="s">
        <v>6</v>
      </c>
      <c r="E36" s="2">
        <v>4</v>
      </c>
      <c r="F36" s="2" t="s">
        <v>5</v>
      </c>
      <c r="G36" s="2">
        <v>5</v>
      </c>
      <c r="H36" s="2" t="s">
        <v>228</v>
      </c>
      <c r="I36" s="2" t="s">
        <v>227</v>
      </c>
      <c r="J36" s="2">
        <v>36.0128384</v>
      </c>
      <c r="K36" s="2">
        <v>-112.29757960000001</v>
      </c>
      <c r="L36" s="2"/>
      <c r="M36" s="2"/>
      <c r="N36" s="2"/>
      <c r="O36" s="2"/>
      <c r="P36" s="2">
        <v>1881</v>
      </c>
      <c r="Q36" s="2">
        <v>6171</v>
      </c>
      <c r="R36" s="2" t="s">
        <v>17</v>
      </c>
      <c r="S36" s="3">
        <v>29259</v>
      </c>
      <c r="T36" s="3">
        <v>43540</v>
      </c>
      <c r="U36" s="4" t="s">
        <v>361</v>
      </c>
      <c r="V36" s="2" t="str">
        <f t="shared" si="8"/>
        <v>Little Rain Tank</v>
      </c>
      <c r="W36" s="2" t="str">
        <f t="shared" si="9"/>
        <v>little-rain-tank</v>
      </c>
      <c r="X36" s="2"/>
      <c r="Y36" s="4" t="s">
        <v>0</v>
      </c>
      <c r="Z36" s="4" t="s">
        <v>0</v>
      </c>
      <c r="AA36" s="2">
        <f t="shared" si="10"/>
        <v>36.0128384</v>
      </c>
      <c r="AB36" s="2">
        <f t="shared" si="11"/>
        <v>-112.29757960000001</v>
      </c>
      <c r="AC36" s="2">
        <f t="shared" si="12"/>
        <v>6171</v>
      </c>
      <c r="AD36" s="2" t="s">
        <v>1</v>
      </c>
      <c r="AE36" s="2" t="b">
        <v>0</v>
      </c>
      <c r="AF36" s="2" t="str">
        <f t="shared" si="13"/>
        <v>Little Rain Tank, Coconino County, AZ. USGS 7.5' Map: Piute Point.</v>
      </c>
      <c r="AG36" s="2" t="str">
        <f t="shared" si="14"/>
        <v>grand canyon, Little Rain Tank</v>
      </c>
      <c r="AH36" s="2" t="s">
        <v>379</v>
      </c>
      <c r="AI36" s="2" t="s">
        <v>362</v>
      </c>
      <c r="AJ36" s="3">
        <v>44095</v>
      </c>
      <c r="AK36" s="4" t="s">
        <v>0</v>
      </c>
      <c r="AL36" s="5" t="str">
        <f t="shared" si="7"/>
        <v>ContentId:||Type:Feature||Data:{"DataTypeIdentifier":"Feature","Type":"Reservoir","Notes":"GNIS Feature ID:7163, Coconino County, AZ. USGS 7.5' Quad: Piute Point. GNIS Elevation: 6171'. GNIS Entry Created: 2/8/1980, Updated: 3/16/2019. "}</v>
      </c>
    </row>
    <row r="37" spans="1:38" ht="45" x14ac:dyDescent="0.25">
      <c r="A37" s="2">
        <v>7367</v>
      </c>
      <c r="B37" s="2" t="s">
        <v>226</v>
      </c>
      <c r="C37" s="2" t="s">
        <v>69</v>
      </c>
      <c r="D37" s="2" t="s">
        <v>6</v>
      </c>
      <c r="E37" s="2">
        <v>4</v>
      </c>
      <c r="F37" s="2" t="s">
        <v>5</v>
      </c>
      <c r="G37" s="2">
        <v>5</v>
      </c>
      <c r="H37" s="2" t="s">
        <v>225</v>
      </c>
      <c r="I37" s="2" t="s">
        <v>224</v>
      </c>
      <c r="J37" s="2">
        <v>36.074982400000003</v>
      </c>
      <c r="K37" s="2">
        <v>-112.2123939</v>
      </c>
      <c r="L37" s="2"/>
      <c r="M37" s="2"/>
      <c r="N37" s="2"/>
      <c r="O37" s="2"/>
      <c r="P37" s="2">
        <v>1384</v>
      </c>
      <c r="Q37" s="2">
        <v>4541</v>
      </c>
      <c r="R37" s="2" t="s">
        <v>2</v>
      </c>
      <c r="S37" s="3">
        <v>29259</v>
      </c>
      <c r="T37" s="2"/>
      <c r="U37" s="4" t="s">
        <v>361</v>
      </c>
      <c r="V37" s="2" t="str">
        <f t="shared" si="8"/>
        <v>Lookout Point</v>
      </c>
      <c r="W37" s="2" t="str">
        <f t="shared" si="9"/>
        <v>lookout-point</v>
      </c>
      <c r="X37" s="2"/>
      <c r="Y37" s="4" t="s">
        <v>0</v>
      </c>
      <c r="Z37" s="4" t="s">
        <v>0</v>
      </c>
      <c r="AA37" s="2">
        <f t="shared" si="10"/>
        <v>36.074982400000003</v>
      </c>
      <c r="AB37" s="2">
        <f t="shared" si="11"/>
        <v>-112.2123939</v>
      </c>
      <c r="AC37" s="2">
        <f t="shared" si="12"/>
        <v>4541</v>
      </c>
      <c r="AD37" s="2" t="s">
        <v>1</v>
      </c>
      <c r="AE37" s="2" t="b">
        <v>0</v>
      </c>
      <c r="AF37" s="2" t="str">
        <f t="shared" si="13"/>
        <v>Lookout Point, Coconino County, AZ. USGS 7.5' Map: Grand Canyon.</v>
      </c>
      <c r="AG37" s="2" t="str">
        <f t="shared" si="14"/>
        <v>grand canyon, Lookout Point</v>
      </c>
      <c r="AH37" s="2" t="s">
        <v>379</v>
      </c>
      <c r="AI37" s="2" t="s">
        <v>362</v>
      </c>
      <c r="AJ37" s="3">
        <v>44095</v>
      </c>
      <c r="AK37" s="4" t="s">
        <v>0</v>
      </c>
      <c r="AL37" s="5" t="str">
        <f t="shared" si="7"/>
        <v>ContentId:||Type:Feature||Data:{"DataTypeIdentifier":"Feature","Type":"Cliff","Notes":"GNIS Feature ID:7367, Coconino County, AZ. USGS 7.5' Quad: Grand Canyon. GNIS Elevation: 4541'. GNIS Entry Created: 2/8/1980."}</v>
      </c>
    </row>
    <row r="38" spans="1:38" ht="45" x14ac:dyDescent="0.25">
      <c r="A38" s="2">
        <v>7700</v>
      </c>
      <c r="B38" s="2" t="s">
        <v>223</v>
      </c>
      <c r="C38" s="2" t="s">
        <v>69</v>
      </c>
      <c r="D38" s="2" t="s">
        <v>6</v>
      </c>
      <c r="E38" s="2">
        <v>4</v>
      </c>
      <c r="F38" s="2" t="s">
        <v>5</v>
      </c>
      <c r="G38" s="2">
        <v>5</v>
      </c>
      <c r="H38" s="2" t="s">
        <v>222</v>
      </c>
      <c r="I38" s="2" t="s">
        <v>221</v>
      </c>
      <c r="J38" s="2">
        <v>36.069982799999998</v>
      </c>
      <c r="K38" s="2">
        <v>-112.14628089999999</v>
      </c>
      <c r="L38" s="2"/>
      <c r="M38" s="2"/>
      <c r="N38" s="2"/>
      <c r="O38" s="2"/>
      <c r="P38" s="2">
        <v>2089</v>
      </c>
      <c r="Q38" s="2">
        <v>6854</v>
      </c>
      <c r="R38" s="2" t="s">
        <v>2</v>
      </c>
      <c r="S38" s="3">
        <v>29259</v>
      </c>
      <c r="T38" s="2"/>
      <c r="U38" s="4" t="s">
        <v>361</v>
      </c>
      <c r="V38" s="2" t="str">
        <f t="shared" si="8"/>
        <v>Maricopa Point</v>
      </c>
      <c r="W38" s="2" t="str">
        <f t="shared" si="9"/>
        <v>maricopa-point</v>
      </c>
      <c r="X38" s="2"/>
      <c r="Y38" s="4" t="s">
        <v>0</v>
      </c>
      <c r="Z38" s="4" t="s">
        <v>0</v>
      </c>
      <c r="AA38" s="2">
        <f t="shared" si="10"/>
        <v>36.069982799999998</v>
      </c>
      <c r="AB38" s="2">
        <f t="shared" si="11"/>
        <v>-112.14628089999999</v>
      </c>
      <c r="AC38" s="2">
        <f t="shared" si="12"/>
        <v>6854</v>
      </c>
      <c r="AD38" s="2" t="s">
        <v>1</v>
      </c>
      <c r="AE38" s="2" t="b">
        <v>0</v>
      </c>
      <c r="AF38" s="2" t="str">
        <f t="shared" si="13"/>
        <v>Maricopa Point, Coconino County, AZ. USGS 7.5' Map: Grand Canyon.</v>
      </c>
      <c r="AG38" s="2" t="str">
        <f t="shared" si="14"/>
        <v>grand canyon, Maricopa Point</v>
      </c>
      <c r="AH38" s="2" t="s">
        <v>380</v>
      </c>
      <c r="AI38" s="2" t="s">
        <v>362</v>
      </c>
      <c r="AJ38" s="3">
        <v>44095</v>
      </c>
      <c r="AK38" s="4" t="s">
        <v>0</v>
      </c>
      <c r="AL38" s="5" t="str">
        <f t="shared" si="7"/>
        <v>ContentId:||Type:Feature||Data:{"DataTypeIdentifier":"Feature","Type":"Cliff","Notes":"GNIS Feature ID:7700, Coconino County, AZ. USGS 7.5' Quad: Grand Canyon. GNIS Elevation: 6854'. GNIS Entry Created: 2/8/1980."}</v>
      </c>
    </row>
    <row r="39" spans="1:38" ht="60" x14ac:dyDescent="0.25">
      <c r="A39" s="2">
        <v>7724</v>
      </c>
      <c r="B39" s="2" t="s">
        <v>220</v>
      </c>
      <c r="C39" s="2" t="s">
        <v>110</v>
      </c>
      <c r="D39" s="2" t="s">
        <v>6</v>
      </c>
      <c r="E39" s="2">
        <v>4</v>
      </c>
      <c r="F39" s="2" t="s">
        <v>5</v>
      </c>
      <c r="G39" s="2">
        <v>5</v>
      </c>
      <c r="H39" s="2" t="s">
        <v>219</v>
      </c>
      <c r="I39" s="2" t="s">
        <v>218</v>
      </c>
      <c r="J39" s="2">
        <v>36.120731200000002</v>
      </c>
      <c r="K39" s="2">
        <v>-112.24514019999999</v>
      </c>
      <c r="L39" s="2"/>
      <c r="M39" s="2"/>
      <c r="N39" s="2"/>
      <c r="O39" s="2"/>
      <c r="P39" s="2">
        <v>1438</v>
      </c>
      <c r="Q39" s="2">
        <v>4718</v>
      </c>
      <c r="R39" s="2" t="s">
        <v>2</v>
      </c>
      <c r="S39" s="3">
        <v>30860</v>
      </c>
      <c r="T39" s="3">
        <v>42871</v>
      </c>
      <c r="U39" s="4" t="s">
        <v>361</v>
      </c>
      <c r="V39" s="2" t="str">
        <f t="shared" si="8"/>
        <v>Marsh Butte</v>
      </c>
      <c r="W39" s="2" t="str">
        <f t="shared" si="9"/>
        <v>marsh-butte</v>
      </c>
      <c r="X39" s="2"/>
      <c r="Y39" s="4" t="s">
        <v>0</v>
      </c>
      <c r="Z39" s="4" t="s">
        <v>0</v>
      </c>
      <c r="AA39" s="2">
        <f t="shared" si="10"/>
        <v>36.120731200000002</v>
      </c>
      <c r="AB39" s="2">
        <f t="shared" si="11"/>
        <v>-112.24514019999999</v>
      </c>
      <c r="AC39" s="2">
        <f t="shared" si="12"/>
        <v>4718</v>
      </c>
      <c r="AD39" s="2" t="s">
        <v>1</v>
      </c>
      <c r="AE39" s="2" t="b">
        <v>0</v>
      </c>
      <c r="AF39" s="2" t="str">
        <f t="shared" si="13"/>
        <v>Marsh Butte, Coconino County, AZ. USGS 7.5' Map: Grand Canyon.</v>
      </c>
      <c r="AG39" s="2" t="str">
        <f t="shared" si="14"/>
        <v>grand canyon, Marsh Butte</v>
      </c>
      <c r="AH39" s="2" t="s">
        <v>380</v>
      </c>
      <c r="AI39" s="2" t="s">
        <v>362</v>
      </c>
      <c r="AJ39" s="3">
        <v>44095</v>
      </c>
      <c r="AK39" s="4" t="s">
        <v>0</v>
      </c>
      <c r="AL39" s="5" t="str">
        <f t="shared" si="7"/>
        <v>ContentId:||Type:Feature||Data:{"DataTypeIdentifier":"Feature","Type":"Summit","Notes":"GNIS Feature ID:7724, Coconino County, AZ. USGS 7.5' Quad: Grand Canyon. GNIS Elevation: 4718'. GNIS Entry Created: 6/27/1984, Updated: 5/16/2017. "}</v>
      </c>
    </row>
    <row r="40" spans="1:38" ht="45" x14ac:dyDescent="0.25">
      <c r="A40" s="2">
        <v>7925</v>
      </c>
      <c r="B40" s="2" t="s">
        <v>217</v>
      </c>
      <c r="C40" s="2" t="s">
        <v>69</v>
      </c>
      <c r="D40" s="2" t="s">
        <v>6</v>
      </c>
      <c r="E40" s="2">
        <v>4</v>
      </c>
      <c r="F40" s="2" t="s">
        <v>5</v>
      </c>
      <c r="G40" s="2">
        <v>5</v>
      </c>
      <c r="H40" s="2" t="s">
        <v>216</v>
      </c>
      <c r="I40" s="2" t="s">
        <v>215</v>
      </c>
      <c r="J40" s="2">
        <v>36.1010931</v>
      </c>
      <c r="K40" s="2">
        <v>-112.2893409</v>
      </c>
      <c r="L40" s="2"/>
      <c r="M40" s="2"/>
      <c r="N40" s="2"/>
      <c r="O40" s="2"/>
      <c r="P40" s="2">
        <v>2020</v>
      </c>
      <c r="Q40" s="2">
        <v>6627</v>
      </c>
      <c r="R40" s="2" t="s">
        <v>17</v>
      </c>
      <c r="S40" s="3">
        <v>29259</v>
      </c>
      <c r="T40" s="2"/>
      <c r="U40" s="4" t="s">
        <v>361</v>
      </c>
      <c r="V40" s="2" t="str">
        <f t="shared" si="8"/>
        <v>Mescalero Point</v>
      </c>
      <c r="W40" s="2" t="str">
        <f t="shared" si="9"/>
        <v>mescalero-point</v>
      </c>
      <c r="X40" s="2"/>
      <c r="Y40" s="4" t="s">
        <v>0</v>
      </c>
      <c r="Z40" s="4" t="s">
        <v>0</v>
      </c>
      <c r="AA40" s="2">
        <f t="shared" si="10"/>
        <v>36.1010931</v>
      </c>
      <c r="AB40" s="2">
        <f t="shared" si="11"/>
        <v>-112.2893409</v>
      </c>
      <c r="AC40" s="2">
        <f t="shared" si="12"/>
        <v>6627</v>
      </c>
      <c r="AD40" s="2" t="s">
        <v>1</v>
      </c>
      <c r="AE40" s="2" t="b">
        <v>0</v>
      </c>
      <c r="AF40" s="2" t="str">
        <f t="shared" si="13"/>
        <v>Mescalero Point, Coconino County, AZ. USGS 7.5' Map: Piute Point.</v>
      </c>
      <c r="AG40" s="2" t="str">
        <f t="shared" si="14"/>
        <v>grand canyon, Mescalero Point</v>
      </c>
      <c r="AH40" s="2" t="s">
        <v>380</v>
      </c>
      <c r="AI40" s="2" t="s">
        <v>362</v>
      </c>
      <c r="AJ40" s="3">
        <v>44095</v>
      </c>
      <c r="AK40" s="4" t="s">
        <v>0</v>
      </c>
      <c r="AL40" s="5" t="str">
        <f t="shared" si="7"/>
        <v>ContentId:||Type:Feature||Data:{"DataTypeIdentifier":"Feature","Type":"Cliff","Notes":"GNIS Feature ID:7925, Coconino County, AZ. USGS 7.5' Quad: Piute Point. GNIS Elevation: 6627'. GNIS Entry Created: 2/8/1980."}</v>
      </c>
    </row>
    <row r="41" spans="1:38" ht="60" x14ac:dyDescent="0.25">
      <c r="A41" s="2">
        <v>8033</v>
      </c>
      <c r="B41" s="2" t="s">
        <v>214</v>
      </c>
      <c r="C41" s="2" t="s">
        <v>55</v>
      </c>
      <c r="D41" s="2" t="s">
        <v>6</v>
      </c>
      <c r="E41" s="2">
        <v>4</v>
      </c>
      <c r="F41" s="2" t="s">
        <v>5</v>
      </c>
      <c r="G41" s="2">
        <v>5</v>
      </c>
      <c r="H41" s="2" t="s">
        <v>213</v>
      </c>
      <c r="I41" s="2" t="s">
        <v>212</v>
      </c>
      <c r="J41" s="2">
        <v>36.052044500000001</v>
      </c>
      <c r="K41" s="2">
        <v>-112.3474171</v>
      </c>
      <c r="L41" s="2"/>
      <c r="M41" s="2"/>
      <c r="N41" s="2"/>
      <c r="O41" s="2"/>
      <c r="P41" s="2">
        <v>1869</v>
      </c>
      <c r="Q41" s="2">
        <v>6132</v>
      </c>
      <c r="R41" s="2" t="s">
        <v>17</v>
      </c>
      <c r="S41" s="3">
        <v>29259</v>
      </c>
      <c r="T41" s="3">
        <v>43540</v>
      </c>
      <c r="U41" s="4" t="s">
        <v>361</v>
      </c>
      <c r="V41" s="2" t="str">
        <f t="shared" si="8"/>
        <v>Midway Number One Tank</v>
      </c>
      <c r="W41" s="2" t="str">
        <f t="shared" si="9"/>
        <v>midway-number-one-tank</v>
      </c>
      <c r="X41" s="2"/>
      <c r="Y41" s="4" t="s">
        <v>0</v>
      </c>
      <c r="Z41" s="4" t="s">
        <v>0</v>
      </c>
      <c r="AA41" s="2">
        <f t="shared" si="10"/>
        <v>36.052044500000001</v>
      </c>
      <c r="AB41" s="2">
        <f t="shared" si="11"/>
        <v>-112.3474171</v>
      </c>
      <c r="AC41" s="2">
        <f t="shared" si="12"/>
        <v>6132</v>
      </c>
      <c r="AD41" s="2" t="s">
        <v>1</v>
      </c>
      <c r="AE41" s="2" t="b">
        <v>0</v>
      </c>
      <c r="AF41" s="2" t="str">
        <f t="shared" si="13"/>
        <v>Midway Number One Tank, Coconino County, AZ. USGS 7.5' Map: Piute Point.</v>
      </c>
      <c r="AG41" s="2" t="str">
        <f t="shared" si="14"/>
        <v>grand canyon, Midway Number One Tank</v>
      </c>
      <c r="AH41" s="2" t="s">
        <v>380</v>
      </c>
      <c r="AI41" s="2" t="s">
        <v>362</v>
      </c>
      <c r="AJ41" s="3">
        <v>44095</v>
      </c>
      <c r="AK41" s="4" t="s">
        <v>0</v>
      </c>
      <c r="AL41" s="5" t="str">
        <f t="shared" si="7"/>
        <v>ContentId:||Type:Feature||Data:{"DataTypeIdentifier":"Feature","Type":"Reservoir","Notes":"GNIS Feature ID:8033, Coconino County, AZ. USGS 7.5' Quad: Piute Point. GNIS Elevation: 6132'. GNIS Entry Created: 2/8/1980, Updated: 3/16/2019. "}</v>
      </c>
    </row>
    <row r="42" spans="1:38" ht="60" x14ac:dyDescent="0.25">
      <c r="A42" s="2">
        <v>8034</v>
      </c>
      <c r="B42" s="2" t="s">
        <v>211</v>
      </c>
      <c r="C42" s="2" t="s">
        <v>55</v>
      </c>
      <c r="D42" s="2" t="s">
        <v>6</v>
      </c>
      <c r="E42" s="2">
        <v>4</v>
      </c>
      <c r="F42" s="2" t="s">
        <v>5</v>
      </c>
      <c r="G42" s="2">
        <v>5</v>
      </c>
      <c r="H42" s="2" t="s">
        <v>27</v>
      </c>
      <c r="I42" s="2" t="s">
        <v>210</v>
      </c>
      <c r="J42" s="2">
        <v>36.062161000000003</v>
      </c>
      <c r="K42" s="2">
        <v>-112.34783609999999</v>
      </c>
      <c r="L42" s="2"/>
      <c r="M42" s="2"/>
      <c r="N42" s="2"/>
      <c r="O42" s="2"/>
      <c r="P42" s="2">
        <v>1884</v>
      </c>
      <c r="Q42" s="2">
        <v>6181</v>
      </c>
      <c r="R42" s="2" t="s">
        <v>17</v>
      </c>
      <c r="S42" s="3">
        <v>29259</v>
      </c>
      <c r="T42" s="3">
        <v>43540</v>
      </c>
      <c r="U42" s="4" t="s">
        <v>361</v>
      </c>
      <c r="V42" s="2" t="str">
        <f t="shared" si="8"/>
        <v>Midway Number Two Tank</v>
      </c>
      <c r="W42" s="2" t="str">
        <f t="shared" si="9"/>
        <v>midway-number-two-tank</v>
      </c>
      <c r="X42" s="2"/>
      <c r="Y42" s="4" t="s">
        <v>0</v>
      </c>
      <c r="Z42" s="4" t="s">
        <v>0</v>
      </c>
      <c r="AA42" s="2">
        <f t="shared" si="10"/>
        <v>36.062161000000003</v>
      </c>
      <c r="AB42" s="2">
        <f t="shared" si="11"/>
        <v>-112.34783609999999</v>
      </c>
      <c r="AC42" s="2">
        <f t="shared" si="12"/>
        <v>6181</v>
      </c>
      <c r="AD42" s="2" t="s">
        <v>1</v>
      </c>
      <c r="AE42" s="2" t="b">
        <v>0</v>
      </c>
      <c r="AF42" s="2" t="str">
        <f t="shared" si="13"/>
        <v>Midway Number Two Tank, Coconino County, AZ. USGS 7.5' Map: Piute Point.</v>
      </c>
      <c r="AG42" s="2" t="str">
        <f t="shared" si="14"/>
        <v>grand canyon, Midway Number Two Tank</v>
      </c>
      <c r="AH42" s="2" t="s">
        <v>380</v>
      </c>
      <c r="AI42" s="2" t="s">
        <v>362</v>
      </c>
      <c r="AJ42" s="3">
        <v>44095</v>
      </c>
      <c r="AK42" s="4" t="s">
        <v>0</v>
      </c>
      <c r="AL42" s="5" t="str">
        <f t="shared" si="7"/>
        <v>ContentId:||Type:Feature||Data:{"DataTypeIdentifier":"Feature","Type":"Reservoir","Notes":"GNIS Feature ID:8034, Coconino County, AZ. USGS 7.5' Quad: Piute Point. GNIS Elevation: 6181'. GNIS Entry Created: 2/8/1980, Updated: 3/16/2019. "}</v>
      </c>
    </row>
    <row r="43" spans="1:38" ht="45" x14ac:dyDescent="0.25">
      <c r="A43" s="2">
        <v>8085</v>
      </c>
      <c r="B43" s="2" t="s">
        <v>209</v>
      </c>
      <c r="C43" s="2" t="s">
        <v>69</v>
      </c>
      <c r="D43" s="2" t="s">
        <v>6</v>
      </c>
      <c r="E43" s="2">
        <v>4</v>
      </c>
      <c r="F43" s="2" t="s">
        <v>5</v>
      </c>
      <c r="G43" s="2">
        <v>5</v>
      </c>
      <c r="H43" s="2" t="s">
        <v>208</v>
      </c>
      <c r="I43" s="2" t="s">
        <v>207</v>
      </c>
      <c r="J43" s="2">
        <v>36.086371100000001</v>
      </c>
      <c r="K43" s="2">
        <v>-112.2796183</v>
      </c>
      <c r="L43" s="2"/>
      <c r="M43" s="2"/>
      <c r="N43" s="2"/>
      <c r="O43" s="2"/>
      <c r="P43" s="2">
        <v>2014</v>
      </c>
      <c r="Q43" s="2">
        <v>6608</v>
      </c>
      <c r="R43" s="2" t="s">
        <v>17</v>
      </c>
      <c r="S43" s="3">
        <v>29259</v>
      </c>
      <c r="T43" s="2"/>
      <c r="U43" s="4" t="s">
        <v>361</v>
      </c>
      <c r="V43" s="2" t="str">
        <f t="shared" si="8"/>
        <v>Mimbreno Point</v>
      </c>
      <c r="W43" s="2" t="str">
        <f t="shared" si="9"/>
        <v>mimbreno-point</v>
      </c>
      <c r="X43" s="2"/>
      <c r="Y43" s="4" t="s">
        <v>0</v>
      </c>
      <c r="Z43" s="4" t="s">
        <v>0</v>
      </c>
      <c r="AA43" s="2">
        <f t="shared" si="10"/>
        <v>36.086371100000001</v>
      </c>
      <c r="AB43" s="2">
        <f t="shared" si="11"/>
        <v>-112.2796183</v>
      </c>
      <c r="AC43" s="2">
        <f t="shared" si="12"/>
        <v>6608</v>
      </c>
      <c r="AD43" s="2" t="s">
        <v>1</v>
      </c>
      <c r="AE43" s="2" t="b">
        <v>0</v>
      </c>
      <c r="AF43" s="2" t="str">
        <f t="shared" si="13"/>
        <v>Mimbreno Point, Coconino County, AZ. USGS 7.5' Map: Piute Point.</v>
      </c>
      <c r="AG43" s="2" t="str">
        <f t="shared" si="14"/>
        <v>grand canyon, Mimbreno Point</v>
      </c>
      <c r="AH43" s="2" t="s">
        <v>380</v>
      </c>
      <c r="AI43" s="2" t="s">
        <v>362</v>
      </c>
      <c r="AJ43" s="3">
        <v>44095</v>
      </c>
      <c r="AK43" s="4" t="s">
        <v>0</v>
      </c>
      <c r="AL43" s="5" t="str">
        <f t="shared" si="7"/>
        <v>ContentId:||Type:Feature||Data:{"DataTypeIdentifier":"Feature","Type":"Cliff","Notes":"GNIS Feature ID:8085, Coconino County, AZ. USGS 7.5' Quad: Piute Point. GNIS Elevation: 6608'. GNIS Entry Created: 2/8/1980."}</v>
      </c>
    </row>
    <row r="44" spans="1:38" ht="45" x14ac:dyDescent="0.25">
      <c r="A44" s="2">
        <v>8168</v>
      </c>
      <c r="B44" s="2" t="s">
        <v>206</v>
      </c>
      <c r="C44" s="2" t="s">
        <v>69</v>
      </c>
      <c r="D44" s="2" t="s">
        <v>6</v>
      </c>
      <c r="E44" s="2">
        <v>4</v>
      </c>
      <c r="F44" s="2" t="s">
        <v>5</v>
      </c>
      <c r="G44" s="2">
        <v>5</v>
      </c>
      <c r="H44" s="2" t="s">
        <v>205</v>
      </c>
      <c r="I44" s="2" t="s">
        <v>204</v>
      </c>
      <c r="J44" s="2">
        <v>36.072204900000003</v>
      </c>
      <c r="K44" s="2">
        <v>-112.1660037</v>
      </c>
      <c r="L44" s="2"/>
      <c r="M44" s="2"/>
      <c r="N44" s="2"/>
      <c r="O44" s="2"/>
      <c r="P44" s="2">
        <v>2130</v>
      </c>
      <c r="Q44" s="2">
        <v>6988</v>
      </c>
      <c r="R44" s="2" t="s">
        <v>2</v>
      </c>
      <c r="S44" s="3">
        <v>29259</v>
      </c>
      <c r="T44" s="2"/>
      <c r="U44" s="4" t="s">
        <v>361</v>
      </c>
      <c r="V44" s="2" t="str">
        <f t="shared" si="8"/>
        <v>Mohave Point</v>
      </c>
      <c r="W44" s="2" t="str">
        <f t="shared" si="9"/>
        <v>mohave-point</v>
      </c>
      <c r="X44" s="2"/>
      <c r="Y44" s="4" t="s">
        <v>0</v>
      </c>
      <c r="Z44" s="4" t="s">
        <v>0</v>
      </c>
      <c r="AA44" s="2">
        <f t="shared" si="10"/>
        <v>36.072204900000003</v>
      </c>
      <c r="AB44" s="2">
        <f t="shared" si="11"/>
        <v>-112.1660037</v>
      </c>
      <c r="AC44" s="2">
        <f t="shared" si="12"/>
        <v>6988</v>
      </c>
      <c r="AD44" s="2" t="s">
        <v>1</v>
      </c>
      <c r="AE44" s="2" t="b">
        <v>0</v>
      </c>
      <c r="AF44" s="2" t="str">
        <f t="shared" si="13"/>
        <v>Mohave Point, Coconino County, AZ. USGS 7.5' Map: Grand Canyon.</v>
      </c>
      <c r="AG44" s="2" t="str">
        <f t="shared" si="14"/>
        <v>grand canyon, Mohave Point</v>
      </c>
      <c r="AH44" s="2" t="s">
        <v>380</v>
      </c>
      <c r="AI44" s="2" t="s">
        <v>362</v>
      </c>
      <c r="AJ44" s="3">
        <v>44095</v>
      </c>
      <c r="AK44" s="4" t="s">
        <v>0</v>
      </c>
      <c r="AL44" s="5" t="str">
        <f t="shared" si="7"/>
        <v>ContentId:||Type:Feature||Data:{"DataTypeIdentifier":"Feature","Type":"Cliff","Notes":"GNIS Feature ID:8168, Coconino County, AZ. USGS 7.5' Quad: Grand Canyon. GNIS Elevation: 6988'. GNIS Entry Created: 2/8/1980."}</v>
      </c>
    </row>
    <row r="45" spans="1:38" ht="45" x14ac:dyDescent="0.25">
      <c r="A45" s="2">
        <v>8237</v>
      </c>
      <c r="B45" s="2" t="s">
        <v>203</v>
      </c>
      <c r="C45" s="2" t="s">
        <v>119</v>
      </c>
      <c r="D45" s="2" t="s">
        <v>6</v>
      </c>
      <c r="E45" s="2">
        <v>4</v>
      </c>
      <c r="F45" s="2" t="s">
        <v>5</v>
      </c>
      <c r="G45" s="2">
        <v>5</v>
      </c>
      <c r="H45" s="2" t="s">
        <v>202</v>
      </c>
      <c r="I45" s="2" t="s">
        <v>201</v>
      </c>
      <c r="J45" s="2">
        <v>36.097760100000002</v>
      </c>
      <c r="K45" s="2">
        <v>-112.18294880000001</v>
      </c>
      <c r="L45" s="2" t="s">
        <v>200</v>
      </c>
      <c r="M45" s="2" t="s">
        <v>199</v>
      </c>
      <c r="N45" s="2">
        <v>36.059444399999997</v>
      </c>
      <c r="O45" s="2">
        <v>-112.17277780000001</v>
      </c>
      <c r="P45" s="2">
        <v>728</v>
      </c>
      <c r="Q45" s="2">
        <v>2388</v>
      </c>
      <c r="R45" s="2" t="s">
        <v>2</v>
      </c>
      <c r="S45" s="3">
        <v>29259</v>
      </c>
      <c r="T45" s="2"/>
      <c r="U45" s="4" t="s">
        <v>361</v>
      </c>
      <c r="V45" s="2" t="str">
        <f t="shared" si="8"/>
        <v>Monument Creek</v>
      </c>
      <c r="W45" s="2" t="str">
        <f t="shared" si="9"/>
        <v>monument-creek</v>
      </c>
      <c r="X45" s="2"/>
      <c r="Y45" s="4" t="s">
        <v>0</v>
      </c>
      <c r="Z45" s="4" t="s">
        <v>0</v>
      </c>
      <c r="AA45" s="2">
        <f t="shared" si="10"/>
        <v>36.097760100000002</v>
      </c>
      <c r="AB45" s="2">
        <f t="shared" si="11"/>
        <v>-112.18294880000001</v>
      </c>
      <c r="AC45" s="2">
        <f t="shared" si="12"/>
        <v>2388</v>
      </c>
      <c r="AD45" s="2" t="s">
        <v>1</v>
      </c>
      <c r="AE45" s="2" t="b">
        <v>0</v>
      </c>
      <c r="AF45" s="2" t="str">
        <f t="shared" si="13"/>
        <v>Monument Creek, Coconino County, AZ. USGS 7.5' Map: Grand Canyon.</v>
      </c>
      <c r="AG45" s="2" t="str">
        <f t="shared" si="14"/>
        <v>grand canyon, Monument Creek</v>
      </c>
      <c r="AH45" s="2" t="s">
        <v>380</v>
      </c>
      <c r="AI45" s="2" t="s">
        <v>362</v>
      </c>
      <c r="AJ45" s="3">
        <v>44095</v>
      </c>
      <c r="AK45" s="4" t="s">
        <v>0</v>
      </c>
      <c r="AL45" s="5" t="str">
        <f t="shared" si="7"/>
        <v>ContentId:||Type:Feature||Data:{"DataTypeIdentifier":"Feature","Type":"Stream","Notes":"GNIS Feature ID:8237, Coconino County, AZ. USGS 7.5' Quad: Grand Canyon. GNIS Elevation: 2388'. GNIS Entry Created: 2/8/1980."}</v>
      </c>
    </row>
    <row r="46" spans="1:38" ht="60" x14ac:dyDescent="0.25">
      <c r="A46" s="2">
        <v>8620</v>
      </c>
      <c r="B46" s="2" t="s">
        <v>198</v>
      </c>
      <c r="C46" s="2" t="s">
        <v>55</v>
      </c>
      <c r="D46" s="2" t="s">
        <v>6</v>
      </c>
      <c r="E46" s="2">
        <v>4</v>
      </c>
      <c r="F46" s="2" t="s">
        <v>5</v>
      </c>
      <c r="G46" s="2">
        <v>5</v>
      </c>
      <c r="H46" s="2" t="s">
        <v>197</v>
      </c>
      <c r="I46" s="2" t="s">
        <v>196</v>
      </c>
      <c r="J46" s="2">
        <v>36.0421768</v>
      </c>
      <c r="K46" s="2">
        <v>-112.36173460000001</v>
      </c>
      <c r="L46" s="2"/>
      <c r="M46" s="2"/>
      <c r="N46" s="2"/>
      <c r="O46" s="2"/>
      <c r="P46" s="2">
        <v>1852</v>
      </c>
      <c r="Q46" s="2">
        <v>6076</v>
      </c>
      <c r="R46" s="2" t="s">
        <v>17</v>
      </c>
      <c r="S46" s="3">
        <v>29259</v>
      </c>
      <c r="T46" s="3">
        <v>43540</v>
      </c>
      <c r="U46" s="4" t="s">
        <v>361</v>
      </c>
      <c r="V46" s="2" t="str">
        <f t="shared" si="8"/>
        <v>New Tank</v>
      </c>
      <c r="W46" s="2" t="str">
        <f t="shared" si="9"/>
        <v>new-tank</v>
      </c>
      <c r="X46" s="2"/>
      <c r="Y46" s="4" t="s">
        <v>0</v>
      </c>
      <c r="Z46" s="4" t="s">
        <v>0</v>
      </c>
      <c r="AA46" s="2">
        <f t="shared" si="10"/>
        <v>36.0421768</v>
      </c>
      <c r="AB46" s="2">
        <f t="shared" si="11"/>
        <v>-112.36173460000001</v>
      </c>
      <c r="AC46" s="2">
        <f t="shared" si="12"/>
        <v>6076</v>
      </c>
      <c r="AD46" s="2" t="s">
        <v>1</v>
      </c>
      <c r="AE46" s="2" t="b">
        <v>0</v>
      </c>
      <c r="AF46" s="2" t="str">
        <f t="shared" si="13"/>
        <v>New Tank, Coconino County, AZ. USGS 7.5' Map: Piute Point.</v>
      </c>
      <c r="AG46" s="2" t="str">
        <f t="shared" si="14"/>
        <v>grand canyon, New Tank</v>
      </c>
      <c r="AH46" s="2"/>
      <c r="AI46" s="2" t="s">
        <v>362</v>
      </c>
      <c r="AJ46" s="3">
        <v>44095</v>
      </c>
      <c r="AK46" s="4" t="s">
        <v>0</v>
      </c>
      <c r="AL46" s="5" t="str">
        <f t="shared" si="7"/>
        <v>ContentId:||Type:Feature||Data:{"DataTypeIdentifier":"Feature","Type":"Reservoir","Notes":"GNIS Feature ID:8620, Coconino County, AZ. USGS 7.5' Quad: Piute Point. GNIS Elevation: 6076'. GNIS Entry Created: 2/8/1980, Updated: 3/16/2019. "}</v>
      </c>
    </row>
    <row r="47" spans="1:38" ht="45" x14ac:dyDescent="0.25">
      <c r="A47" s="2">
        <v>8665</v>
      </c>
      <c r="B47" s="2" t="s">
        <v>195</v>
      </c>
      <c r="C47" s="2" t="s">
        <v>119</v>
      </c>
      <c r="D47" s="2" t="s">
        <v>6</v>
      </c>
      <c r="E47" s="2">
        <v>4</v>
      </c>
      <c r="F47" s="2" t="s">
        <v>5</v>
      </c>
      <c r="G47" s="2">
        <v>5</v>
      </c>
      <c r="H47" s="2" t="s">
        <v>194</v>
      </c>
      <c r="I47" s="2" t="s">
        <v>193</v>
      </c>
      <c r="J47" s="2">
        <v>36.097204400000003</v>
      </c>
      <c r="K47" s="2">
        <v>-112.1987826</v>
      </c>
      <c r="L47" s="2" t="s">
        <v>192</v>
      </c>
      <c r="M47" s="2" t="s">
        <v>191</v>
      </c>
      <c r="N47" s="2">
        <v>36.1424819</v>
      </c>
      <c r="O47" s="2">
        <v>-112.1807269</v>
      </c>
      <c r="P47" s="2">
        <v>716</v>
      </c>
      <c r="Q47" s="2">
        <v>2349</v>
      </c>
      <c r="R47" s="2" t="s">
        <v>2</v>
      </c>
      <c r="S47" s="3">
        <v>29259</v>
      </c>
      <c r="T47" s="2"/>
      <c r="U47" s="4" t="s">
        <v>361</v>
      </c>
      <c r="V47" s="2" t="str">
        <f t="shared" si="8"/>
        <v>Ninetyfour Mile Creek</v>
      </c>
      <c r="W47" s="2" t="str">
        <f t="shared" si="9"/>
        <v>ninetyfour-mile-creek</v>
      </c>
      <c r="X47" s="2"/>
      <c r="Y47" s="4" t="s">
        <v>0</v>
      </c>
      <c r="Z47" s="4" t="s">
        <v>0</v>
      </c>
      <c r="AA47" s="2">
        <f t="shared" si="10"/>
        <v>36.097204400000003</v>
      </c>
      <c r="AB47" s="2">
        <f t="shared" si="11"/>
        <v>-112.1987826</v>
      </c>
      <c r="AC47" s="2">
        <f t="shared" si="12"/>
        <v>2349</v>
      </c>
      <c r="AD47" s="2" t="s">
        <v>1</v>
      </c>
      <c r="AE47" s="2" t="b">
        <v>0</v>
      </c>
      <c r="AF47" s="2" t="str">
        <f t="shared" si="13"/>
        <v>Ninetyfour Mile Creek, Coconino County, AZ. USGS 7.5' Map: Grand Canyon.</v>
      </c>
      <c r="AG47" s="2" t="str">
        <f t="shared" si="14"/>
        <v>grand canyon, Ninetyfour Mile Creek</v>
      </c>
      <c r="AH47" s="2"/>
      <c r="AI47" s="2" t="s">
        <v>362</v>
      </c>
      <c r="AJ47" s="3">
        <v>44095</v>
      </c>
      <c r="AK47" s="4" t="s">
        <v>0</v>
      </c>
      <c r="AL47" s="5" t="str">
        <f t="shared" si="7"/>
        <v>ContentId:||Type:Feature||Data:{"DataTypeIdentifier":"Feature","Type":"Stream","Notes":"GNIS Feature ID:8665, Coconino County, AZ. USGS 7.5' Quad: Grand Canyon. GNIS Elevation: 2349'. GNIS Entry Created: 2/8/1980."}</v>
      </c>
    </row>
    <row r="48" spans="1:38" ht="45" x14ac:dyDescent="0.25">
      <c r="A48" s="2">
        <v>8666</v>
      </c>
      <c r="B48" s="2" t="s">
        <v>190</v>
      </c>
      <c r="C48" s="2" t="s">
        <v>119</v>
      </c>
      <c r="D48" s="2" t="s">
        <v>6</v>
      </c>
      <c r="E48" s="2">
        <v>4</v>
      </c>
      <c r="F48" s="2" t="s">
        <v>5</v>
      </c>
      <c r="G48" s="2">
        <v>5</v>
      </c>
      <c r="H48" s="2" t="s">
        <v>189</v>
      </c>
      <c r="I48" s="2" t="s">
        <v>188</v>
      </c>
      <c r="J48" s="2">
        <v>36.1063714</v>
      </c>
      <c r="K48" s="2">
        <v>-112.14711459999999</v>
      </c>
      <c r="L48" s="2" t="s">
        <v>187</v>
      </c>
      <c r="M48" s="2" t="s">
        <v>186</v>
      </c>
      <c r="N48" s="2">
        <v>36.132760099999999</v>
      </c>
      <c r="O48" s="2">
        <v>-112.13544779999999</v>
      </c>
      <c r="P48" s="2">
        <v>726</v>
      </c>
      <c r="Q48" s="2">
        <v>2382</v>
      </c>
      <c r="R48" s="2" t="s">
        <v>2</v>
      </c>
      <c r="S48" s="3">
        <v>29259</v>
      </c>
      <c r="T48" s="2"/>
      <c r="U48" s="4" t="s">
        <v>361</v>
      </c>
      <c r="V48" s="2" t="str">
        <f t="shared" si="8"/>
        <v>Ninetyone Mile Creek</v>
      </c>
      <c r="W48" s="2" t="str">
        <f t="shared" si="9"/>
        <v>ninetyone-mile-creek</v>
      </c>
      <c r="X48" s="2"/>
      <c r="Y48" s="4" t="s">
        <v>0</v>
      </c>
      <c r="Z48" s="4" t="s">
        <v>0</v>
      </c>
      <c r="AA48" s="2">
        <f t="shared" si="10"/>
        <v>36.1063714</v>
      </c>
      <c r="AB48" s="2">
        <f t="shared" si="11"/>
        <v>-112.14711459999999</v>
      </c>
      <c r="AC48" s="2">
        <f t="shared" si="12"/>
        <v>2382</v>
      </c>
      <c r="AD48" s="2" t="s">
        <v>1</v>
      </c>
      <c r="AE48" s="2" t="b">
        <v>0</v>
      </c>
      <c r="AF48" s="2" t="str">
        <f t="shared" si="13"/>
        <v>Ninetyone Mile Creek, Coconino County, AZ. USGS 7.5' Map: Grand Canyon.</v>
      </c>
      <c r="AG48" s="2" t="str">
        <f t="shared" si="14"/>
        <v>grand canyon, Ninetyone Mile Creek</v>
      </c>
      <c r="AH48" s="2"/>
      <c r="AI48" s="2" t="s">
        <v>362</v>
      </c>
      <c r="AJ48" s="3">
        <v>44095</v>
      </c>
      <c r="AK48" s="4" t="s">
        <v>0</v>
      </c>
      <c r="AL48" s="5" t="str">
        <f t="shared" si="7"/>
        <v>ContentId:||Type:Feature||Data:{"DataTypeIdentifier":"Feature","Type":"Stream","Notes":"GNIS Feature ID:8666, Coconino County, AZ. USGS 7.5' Quad: Grand Canyon. GNIS Elevation: 2382'. GNIS Entry Created: 2/8/1980."}</v>
      </c>
    </row>
    <row r="49" spans="1:38" ht="60" x14ac:dyDescent="0.25">
      <c r="A49" s="2">
        <v>8842</v>
      </c>
      <c r="B49" s="2" t="s">
        <v>185</v>
      </c>
      <c r="C49" s="2" t="s">
        <v>55</v>
      </c>
      <c r="D49" s="2" t="s">
        <v>6</v>
      </c>
      <c r="E49" s="2">
        <v>4</v>
      </c>
      <c r="F49" s="2" t="s">
        <v>5</v>
      </c>
      <c r="G49" s="2">
        <v>5</v>
      </c>
      <c r="H49" s="2" t="s">
        <v>184</v>
      </c>
      <c r="I49" s="2" t="s">
        <v>183</v>
      </c>
      <c r="J49" s="2">
        <v>36.005865999999997</v>
      </c>
      <c r="K49" s="2">
        <v>-112.24558620000001</v>
      </c>
      <c r="L49" s="2"/>
      <c r="M49" s="2"/>
      <c r="N49" s="2"/>
      <c r="O49" s="2"/>
      <c r="P49" s="2">
        <v>1887</v>
      </c>
      <c r="Q49" s="2">
        <v>6191</v>
      </c>
      <c r="R49" s="2" t="s">
        <v>2</v>
      </c>
      <c r="S49" s="3">
        <v>29259</v>
      </c>
      <c r="T49" s="3">
        <v>43540</v>
      </c>
      <c r="U49" s="4" t="s">
        <v>361</v>
      </c>
      <c r="V49" s="2" t="str">
        <f t="shared" si="8"/>
        <v>O'Connell Tank</v>
      </c>
      <c r="W49" s="2" t="s">
        <v>367</v>
      </c>
      <c r="X49" s="2"/>
      <c r="Y49" s="4" t="s">
        <v>0</v>
      </c>
      <c r="Z49" s="4" t="s">
        <v>0</v>
      </c>
      <c r="AA49" s="2">
        <f t="shared" si="10"/>
        <v>36.005865999999997</v>
      </c>
      <c r="AB49" s="2">
        <f t="shared" si="11"/>
        <v>-112.24558620000001</v>
      </c>
      <c r="AC49" s="2">
        <f t="shared" si="12"/>
        <v>6191</v>
      </c>
      <c r="AD49" s="2" t="s">
        <v>1</v>
      </c>
      <c r="AE49" s="2" t="b">
        <v>0</v>
      </c>
      <c r="AF49" s="2" t="str">
        <f t="shared" si="13"/>
        <v>O'Connell Tank, Coconino County, AZ. USGS 7.5' Map: Grand Canyon.</v>
      </c>
      <c r="AG49" s="2" t="str">
        <f t="shared" si="14"/>
        <v>grand canyon, O'Connell Tank</v>
      </c>
      <c r="AH49" s="2"/>
      <c r="AI49" s="2" t="s">
        <v>362</v>
      </c>
      <c r="AJ49" s="3">
        <v>44095</v>
      </c>
      <c r="AK49" s="4" t="s">
        <v>0</v>
      </c>
      <c r="AL49" s="5" t="str">
        <f t="shared" si="7"/>
        <v>ContentId:||Type:Feature||Data:{"DataTypeIdentifier":"Feature","Type":"Reservoir","Notes":"GNIS Feature ID:8842, Coconino County, AZ. USGS 7.5' Quad: Grand Canyon. GNIS Elevation: 6191'. GNIS Entry Created: 2/8/1980, Updated: 3/16/2019. "}</v>
      </c>
    </row>
    <row r="50" spans="1:38" ht="60" x14ac:dyDescent="0.25">
      <c r="A50" s="2">
        <v>9442</v>
      </c>
      <c r="B50" s="2" t="s">
        <v>182</v>
      </c>
      <c r="C50" s="2" t="s">
        <v>69</v>
      </c>
      <c r="D50" s="2" t="s">
        <v>6</v>
      </c>
      <c r="E50" s="2">
        <v>4</v>
      </c>
      <c r="F50" s="2" t="s">
        <v>5</v>
      </c>
      <c r="G50" s="2">
        <v>5</v>
      </c>
      <c r="H50" s="2" t="s">
        <v>181</v>
      </c>
      <c r="I50" s="2" t="s">
        <v>180</v>
      </c>
      <c r="J50" s="2">
        <v>36.071926900000001</v>
      </c>
      <c r="K50" s="2">
        <v>-112.2001712</v>
      </c>
      <c r="L50" s="2"/>
      <c r="M50" s="2"/>
      <c r="N50" s="2"/>
      <c r="O50" s="2"/>
      <c r="P50" s="2">
        <v>2004</v>
      </c>
      <c r="Q50" s="2">
        <v>6575</v>
      </c>
      <c r="R50" s="2" t="s">
        <v>2</v>
      </c>
      <c r="S50" s="3">
        <v>29259</v>
      </c>
      <c r="T50" s="3">
        <v>40624</v>
      </c>
      <c r="U50" s="4" t="s">
        <v>361</v>
      </c>
      <c r="V50" s="2" t="str">
        <f t="shared" si="8"/>
        <v>Pima Point</v>
      </c>
      <c r="W50" s="2" t="str">
        <f t="shared" si="9"/>
        <v>pima-point</v>
      </c>
      <c r="X50" s="2"/>
      <c r="Y50" s="4" t="s">
        <v>0</v>
      </c>
      <c r="Z50" s="4" t="s">
        <v>0</v>
      </c>
      <c r="AA50" s="2">
        <f t="shared" si="10"/>
        <v>36.071926900000001</v>
      </c>
      <c r="AB50" s="2">
        <f t="shared" si="11"/>
        <v>-112.2001712</v>
      </c>
      <c r="AC50" s="2">
        <f t="shared" si="12"/>
        <v>6575</v>
      </c>
      <c r="AD50" s="2" t="s">
        <v>1</v>
      </c>
      <c r="AE50" s="2" t="b">
        <v>0</v>
      </c>
      <c r="AF50" s="2" t="str">
        <f t="shared" si="13"/>
        <v>Pima Point, Coconino County, AZ. USGS 7.5' Map: Grand Canyon.</v>
      </c>
      <c r="AG50" s="2" t="str">
        <f t="shared" si="14"/>
        <v>grand canyon, Pima Point</v>
      </c>
      <c r="AH50" s="2"/>
      <c r="AI50" s="2" t="s">
        <v>362</v>
      </c>
      <c r="AJ50" s="3">
        <v>44095</v>
      </c>
      <c r="AK50" s="4" t="s">
        <v>0</v>
      </c>
      <c r="AL50" s="5" t="str">
        <f t="shared" si="7"/>
        <v>ContentId:||Type:Feature||Data:{"DataTypeIdentifier":"Feature","Type":"Cliff","Notes":"GNIS Feature ID:9442, Coconino County, AZ. USGS 7.5' Quad: Grand Canyon. GNIS Elevation: 6575'. GNIS Entry Created: 2/8/1980, Updated: 3/22/2011. "}</v>
      </c>
    </row>
    <row r="51" spans="1:38" ht="45" x14ac:dyDescent="0.25">
      <c r="A51" s="2">
        <v>9556</v>
      </c>
      <c r="B51" s="2" t="s">
        <v>17</v>
      </c>
      <c r="C51" s="2" t="s">
        <v>69</v>
      </c>
      <c r="D51" s="2" t="s">
        <v>6</v>
      </c>
      <c r="E51" s="2">
        <v>4</v>
      </c>
      <c r="F51" s="2" t="s">
        <v>5</v>
      </c>
      <c r="G51" s="2">
        <v>5</v>
      </c>
      <c r="H51" s="2" t="s">
        <v>179</v>
      </c>
      <c r="I51" s="2" t="s">
        <v>178</v>
      </c>
      <c r="J51" s="2">
        <v>36.117759700000001</v>
      </c>
      <c r="K51" s="2">
        <v>-112.32573120000001</v>
      </c>
      <c r="L51" s="2"/>
      <c r="M51" s="2"/>
      <c r="N51" s="2"/>
      <c r="O51" s="2"/>
      <c r="P51" s="2">
        <v>2012</v>
      </c>
      <c r="Q51" s="2">
        <v>6601</v>
      </c>
      <c r="R51" s="2" t="s">
        <v>17</v>
      </c>
      <c r="S51" s="3">
        <v>29259</v>
      </c>
      <c r="T51" s="2"/>
      <c r="U51" s="4" t="s">
        <v>361</v>
      </c>
      <c r="V51" s="2" t="str">
        <f t="shared" si="8"/>
        <v>Piute Point</v>
      </c>
      <c r="W51" s="2" t="str">
        <f t="shared" si="9"/>
        <v>piute-point</v>
      </c>
      <c r="X51" s="2"/>
      <c r="Y51" s="4" t="s">
        <v>0</v>
      </c>
      <c r="Z51" s="4" t="s">
        <v>0</v>
      </c>
      <c r="AA51" s="2">
        <f t="shared" si="10"/>
        <v>36.117759700000001</v>
      </c>
      <c r="AB51" s="2">
        <f t="shared" si="11"/>
        <v>-112.32573120000001</v>
      </c>
      <c r="AC51" s="2">
        <f t="shared" si="12"/>
        <v>6601</v>
      </c>
      <c r="AD51" s="2" t="s">
        <v>1</v>
      </c>
      <c r="AE51" s="2" t="b">
        <v>0</v>
      </c>
      <c r="AF51" s="2" t="str">
        <f t="shared" si="13"/>
        <v>Piute Point, Coconino County, AZ. USGS 7.5' Map: Piute Point.</v>
      </c>
      <c r="AG51" s="2" t="str">
        <f t="shared" si="14"/>
        <v>grand canyon, Piute Point</v>
      </c>
      <c r="AH51" s="2"/>
      <c r="AI51" s="2" t="s">
        <v>362</v>
      </c>
      <c r="AJ51" s="3">
        <v>44095</v>
      </c>
      <c r="AK51" s="4" t="s">
        <v>0</v>
      </c>
      <c r="AL51" s="5" t="str">
        <f t="shared" si="7"/>
        <v>ContentId:||Type:Feature||Data:{"DataTypeIdentifier":"Feature","Type":"Cliff","Notes":"GNIS Feature ID:9556, Coconino County, AZ. USGS 7.5' Quad: Piute Point. GNIS Elevation: 6601'. GNIS Entry Created: 2/8/1980."}</v>
      </c>
    </row>
    <row r="52" spans="1:38" ht="60" x14ac:dyDescent="0.25">
      <c r="A52" s="2">
        <v>9627</v>
      </c>
      <c r="B52" s="2" t="s">
        <v>177</v>
      </c>
      <c r="C52" s="2" t="s">
        <v>110</v>
      </c>
      <c r="D52" s="2" t="s">
        <v>6</v>
      </c>
      <c r="E52" s="2">
        <v>4</v>
      </c>
      <c r="F52" s="2" t="s">
        <v>5</v>
      </c>
      <c r="G52" s="2">
        <v>5</v>
      </c>
      <c r="H52" s="2" t="s">
        <v>176</v>
      </c>
      <c r="I52" s="2" t="s">
        <v>175</v>
      </c>
      <c r="J52" s="2">
        <v>36.120635900000003</v>
      </c>
      <c r="K52" s="2">
        <v>-112.30257779999999</v>
      </c>
      <c r="L52" s="2"/>
      <c r="M52" s="2"/>
      <c r="N52" s="2"/>
      <c r="O52" s="2"/>
      <c r="P52" s="2">
        <v>1905</v>
      </c>
      <c r="Q52" s="2">
        <v>6250</v>
      </c>
      <c r="R52" s="2" t="s">
        <v>17</v>
      </c>
      <c r="S52" s="3">
        <v>29259</v>
      </c>
      <c r="T52" s="3">
        <v>42871</v>
      </c>
      <c r="U52" s="4" t="s">
        <v>361</v>
      </c>
      <c r="V52" s="2" t="str">
        <f t="shared" si="8"/>
        <v>Pollux Temple</v>
      </c>
      <c r="W52" s="2" t="str">
        <f t="shared" si="9"/>
        <v>pollux-temple</v>
      </c>
      <c r="X52" s="2"/>
      <c r="Y52" s="4" t="s">
        <v>0</v>
      </c>
      <c r="Z52" s="4" t="s">
        <v>0</v>
      </c>
      <c r="AA52" s="2">
        <f t="shared" si="10"/>
        <v>36.120635900000003</v>
      </c>
      <c r="AB52" s="2">
        <f t="shared" si="11"/>
        <v>-112.30257779999999</v>
      </c>
      <c r="AC52" s="2">
        <f t="shared" si="12"/>
        <v>6250</v>
      </c>
      <c r="AD52" s="2" t="s">
        <v>1</v>
      </c>
      <c r="AE52" s="2" t="b">
        <v>0</v>
      </c>
      <c r="AF52" s="2" t="str">
        <f t="shared" si="13"/>
        <v>Pollux Temple, Coconino County, AZ. USGS 7.5' Map: Piute Point.</v>
      </c>
      <c r="AG52" s="2" t="str">
        <f t="shared" si="14"/>
        <v>grand canyon, Pollux Temple</v>
      </c>
      <c r="AH52" s="2"/>
      <c r="AI52" s="2" t="s">
        <v>362</v>
      </c>
      <c r="AJ52" s="3">
        <v>44095</v>
      </c>
      <c r="AK52" s="4" t="s">
        <v>0</v>
      </c>
      <c r="AL52" s="5" t="str">
        <f t="shared" si="7"/>
        <v>ContentId:||Type:Feature||Data:{"DataTypeIdentifier":"Feature","Type":"Summit","Notes":"GNIS Feature ID:9627, Coconino County, AZ. USGS 7.5' Quad: Piute Point. GNIS Elevation: 6250'. GNIS Entry Created: 2/8/1980, Updated: 5/16/2017. "}</v>
      </c>
    </row>
    <row r="53" spans="1:38" ht="45" x14ac:dyDescent="0.25">
      <c r="A53" s="2">
        <v>9721</v>
      </c>
      <c r="B53" s="2" t="s">
        <v>174</v>
      </c>
      <c r="C53" s="2" t="s">
        <v>69</v>
      </c>
      <c r="D53" s="2" t="s">
        <v>6</v>
      </c>
      <c r="E53" s="2">
        <v>4</v>
      </c>
      <c r="F53" s="2" t="s">
        <v>5</v>
      </c>
      <c r="G53" s="2">
        <v>5</v>
      </c>
      <c r="H53" s="2" t="s">
        <v>173</v>
      </c>
      <c r="I53" s="2" t="s">
        <v>172</v>
      </c>
      <c r="J53" s="2">
        <v>36.0747049</v>
      </c>
      <c r="K53" s="2">
        <v>-112.1521144</v>
      </c>
      <c r="L53" s="2"/>
      <c r="M53" s="2"/>
      <c r="N53" s="2"/>
      <c r="O53" s="2"/>
      <c r="P53" s="2">
        <v>1827</v>
      </c>
      <c r="Q53" s="2">
        <v>5994</v>
      </c>
      <c r="R53" s="2" t="s">
        <v>2</v>
      </c>
      <c r="S53" s="3">
        <v>29259</v>
      </c>
      <c r="T53" s="2"/>
      <c r="U53" s="4" t="s">
        <v>361</v>
      </c>
      <c r="V53" s="2" t="str">
        <f t="shared" si="8"/>
        <v>Powell Point</v>
      </c>
      <c r="W53" s="2" t="str">
        <f t="shared" si="9"/>
        <v>powell-point</v>
      </c>
      <c r="X53" s="2"/>
      <c r="Y53" s="4" t="s">
        <v>0</v>
      </c>
      <c r="Z53" s="4" t="s">
        <v>0</v>
      </c>
      <c r="AA53" s="2">
        <f t="shared" si="10"/>
        <v>36.0747049</v>
      </c>
      <c r="AB53" s="2">
        <f t="shared" si="11"/>
        <v>-112.1521144</v>
      </c>
      <c r="AC53" s="2">
        <f t="shared" si="12"/>
        <v>5994</v>
      </c>
      <c r="AD53" s="2" t="s">
        <v>1</v>
      </c>
      <c r="AE53" s="2" t="b">
        <v>0</v>
      </c>
      <c r="AF53" s="2" t="str">
        <f t="shared" si="13"/>
        <v>Powell Point, Coconino County, AZ. USGS 7.5' Map: Grand Canyon.</v>
      </c>
      <c r="AG53" s="2" t="str">
        <f t="shared" si="14"/>
        <v>grand canyon, Powell Point</v>
      </c>
      <c r="AH53" s="2"/>
      <c r="AI53" s="2" t="s">
        <v>362</v>
      </c>
      <c r="AJ53" s="3">
        <v>44095</v>
      </c>
      <c r="AK53" s="4" t="s">
        <v>0</v>
      </c>
      <c r="AL53" s="5" t="str">
        <f t="shared" si="7"/>
        <v>ContentId:||Type:Feature||Data:{"DataTypeIdentifier":"Feature","Type":"Cliff","Notes":"GNIS Feature ID:9721, Coconino County, AZ. USGS 7.5' Quad: Grand Canyon. GNIS Elevation: 5994'. GNIS Entry Created: 2/8/1980."}</v>
      </c>
    </row>
    <row r="54" spans="1:38" ht="60" x14ac:dyDescent="0.25">
      <c r="A54" s="2">
        <v>10564</v>
      </c>
      <c r="B54" s="2" t="s">
        <v>171</v>
      </c>
      <c r="C54" s="2" t="s">
        <v>170</v>
      </c>
      <c r="D54" s="2" t="s">
        <v>6</v>
      </c>
      <c r="E54" s="2">
        <v>4</v>
      </c>
      <c r="F54" s="2" t="s">
        <v>5</v>
      </c>
      <c r="G54" s="2">
        <v>5</v>
      </c>
      <c r="H54" s="2" t="s">
        <v>169</v>
      </c>
      <c r="I54" s="2" t="s">
        <v>168</v>
      </c>
      <c r="J54" s="2">
        <v>36.034427299999997</v>
      </c>
      <c r="K54" s="2">
        <v>-112.18044810000001</v>
      </c>
      <c r="L54" s="2"/>
      <c r="M54" s="2"/>
      <c r="N54" s="2"/>
      <c r="O54" s="2"/>
      <c r="P54" s="2">
        <v>2036</v>
      </c>
      <c r="Q54" s="2">
        <v>6680</v>
      </c>
      <c r="R54" s="2" t="s">
        <v>2</v>
      </c>
      <c r="S54" s="3">
        <v>29259</v>
      </c>
      <c r="T54" s="3">
        <v>43074</v>
      </c>
      <c r="U54" s="4" t="s">
        <v>361</v>
      </c>
      <c r="V54" s="2" t="str">
        <f t="shared" si="8"/>
        <v>Rowes Well</v>
      </c>
      <c r="W54" s="2" t="str">
        <f t="shared" si="9"/>
        <v>rowes-well</v>
      </c>
      <c r="X54" s="2"/>
      <c r="Y54" s="4" t="s">
        <v>0</v>
      </c>
      <c r="Z54" s="4" t="s">
        <v>0</v>
      </c>
      <c r="AA54" s="2">
        <f t="shared" si="10"/>
        <v>36.034427299999997</v>
      </c>
      <c r="AB54" s="2">
        <f t="shared" si="11"/>
        <v>-112.18044810000001</v>
      </c>
      <c r="AC54" s="2">
        <f t="shared" si="12"/>
        <v>6680</v>
      </c>
      <c r="AD54" s="2" t="s">
        <v>1</v>
      </c>
      <c r="AE54" s="2" t="b">
        <v>0</v>
      </c>
      <c r="AF54" s="2" t="str">
        <f t="shared" si="13"/>
        <v>Rowes Well, Coconino County, AZ. USGS 7.5' Map: Grand Canyon.</v>
      </c>
      <c r="AG54" s="2" t="str">
        <f t="shared" si="14"/>
        <v>grand canyon, Rowes Well</v>
      </c>
      <c r="AH54" s="2"/>
      <c r="AI54" s="2" t="s">
        <v>362</v>
      </c>
      <c r="AJ54" s="3">
        <v>44095</v>
      </c>
      <c r="AK54" s="4" t="s">
        <v>0</v>
      </c>
      <c r="AL54" s="5" t="str">
        <f t="shared" si="7"/>
        <v>ContentId:||Type:Feature||Data:{"DataTypeIdentifier":"Feature","Type":"Well","Notes":"GNIS Feature ID:10564, Coconino County, AZ. USGS 7.5' Quad: Grand Canyon. GNIS Elevation: 6680'. GNIS Entry Created: 2/8/1980, Updated: 12/5/2017. "}</v>
      </c>
    </row>
    <row r="55" spans="1:38" ht="45" x14ac:dyDescent="0.25">
      <c r="A55" s="2">
        <v>10746</v>
      </c>
      <c r="B55" s="2" t="s">
        <v>167</v>
      </c>
      <c r="C55" s="2" t="s">
        <v>119</v>
      </c>
      <c r="D55" s="2" t="s">
        <v>6</v>
      </c>
      <c r="E55" s="2">
        <v>4</v>
      </c>
      <c r="F55" s="2" t="s">
        <v>5</v>
      </c>
      <c r="G55" s="2">
        <v>5</v>
      </c>
      <c r="H55" s="2" t="s">
        <v>166</v>
      </c>
      <c r="I55" s="2" t="s">
        <v>165</v>
      </c>
      <c r="J55" s="2">
        <v>36.0985935</v>
      </c>
      <c r="K55" s="2">
        <v>-112.1696151</v>
      </c>
      <c r="L55" s="2" t="s">
        <v>164</v>
      </c>
      <c r="M55" s="2" t="s">
        <v>163</v>
      </c>
      <c r="N55" s="2">
        <v>36.073055600000004</v>
      </c>
      <c r="O55" s="2">
        <v>-112.1605556</v>
      </c>
      <c r="P55" s="2">
        <v>758</v>
      </c>
      <c r="Q55" s="2">
        <v>2487</v>
      </c>
      <c r="R55" s="2" t="s">
        <v>2</v>
      </c>
      <c r="S55" s="3">
        <v>29259</v>
      </c>
      <c r="T55" s="2"/>
      <c r="U55" s="4" t="s">
        <v>361</v>
      </c>
      <c r="V55" s="2" t="str">
        <f t="shared" si="8"/>
        <v>Salt Creek</v>
      </c>
      <c r="W55" s="2" t="str">
        <f t="shared" si="9"/>
        <v>salt-creek</v>
      </c>
      <c r="X55" s="2"/>
      <c r="Y55" s="4" t="s">
        <v>0</v>
      </c>
      <c r="Z55" s="4" t="s">
        <v>0</v>
      </c>
      <c r="AA55" s="2">
        <f t="shared" si="10"/>
        <v>36.0985935</v>
      </c>
      <c r="AB55" s="2">
        <f t="shared" si="11"/>
        <v>-112.1696151</v>
      </c>
      <c r="AC55" s="2">
        <f t="shared" si="12"/>
        <v>2487</v>
      </c>
      <c r="AD55" s="2" t="s">
        <v>1</v>
      </c>
      <c r="AE55" s="2" t="b">
        <v>0</v>
      </c>
      <c r="AF55" s="2" t="str">
        <f t="shared" si="13"/>
        <v>Salt Creek, Coconino County, AZ. USGS 7.5' Map: Grand Canyon.</v>
      </c>
      <c r="AG55" s="2" t="str">
        <f t="shared" si="14"/>
        <v>grand canyon, Salt Creek</v>
      </c>
      <c r="AH55" s="2"/>
      <c r="AI55" s="2" t="s">
        <v>362</v>
      </c>
      <c r="AJ55" s="3">
        <v>44095</v>
      </c>
      <c r="AK55" s="4" t="s">
        <v>0</v>
      </c>
      <c r="AL55" s="5" t="str">
        <f t="shared" si="7"/>
        <v>ContentId:||Type:Feature||Data:{"DataTypeIdentifier":"Feature","Type":"Stream","Notes":"GNIS Feature ID:10746, Coconino County, AZ. USGS 7.5' Quad: Grand Canyon. GNIS Elevation: 2487'. GNIS Entry Created: 2/8/1980."}</v>
      </c>
    </row>
    <row r="56" spans="1:38" ht="60" x14ac:dyDescent="0.25">
      <c r="A56" s="2">
        <v>10750</v>
      </c>
      <c r="B56" s="2" t="s">
        <v>162</v>
      </c>
      <c r="C56" s="2" t="s">
        <v>161</v>
      </c>
      <c r="D56" s="2" t="s">
        <v>6</v>
      </c>
      <c r="E56" s="2">
        <v>4</v>
      </c>
      <c r="F56" s="2" t="s">
        <v>5</v>
      </c>
      <c r="G56" s="2">
        <v>5</v>
      </c>
      <c r="H56" s="2" t="s">
        <v>160</v>
      </c>
      <c r="I56" s="2" t="s">
        <v>159</v>
      </c>
      <c r="J56" s="2">
        <v>36.099610499999997</v>
      </c>
      <c r="K56" s="2">
        <v>-112.1704216</v>
      </c>
      <c r="L56" s="2"/>
      <c r="M56" s="2"/>
      <c r="N56" s="2"/>
      <c r="O56" s="2"/>
      <c r="P56" s="2">
        <v>722</v>
      </c>
      <c r="Q56" s="2">
        <v>2369</v>
      </c>
      <c r="R56" s="2" t="s">
        <v>2</v>
      </c>
      <c r="S56" s="3">
        <v>29259</v>
      </c>
      <c r="T56" s="3">
        <v>43539</v>
      </c>
      <c r="U56" s="4" t="s">
        <v>361</v>
      </c>
      <c r="V56" s="2" t="str">
        <f t="shared" si="8"/>
        <v>Salt Creek Rapids</v>
      </c>
      <c r="W56" s="2" t="str">
        <f t="shared" si="9"/>
        <v>salt-creek-rapids</v>
      </c>
      <c r="X56" s="2"/>
      <c r="Y56" s="4" t="s">
        <v>0</v>
      </c>
      <c r="Z56" s="4" t="s">
        <v>0</v>
      </c>
      <c r="AA56" s="2">
        <f t="shared" si="10"/>
        <v>36.099610499999997</v>
      </c>
      <c r="AB56" s="2">
        <f t="shared" si="11"/>
        <v>-112.1704216</v>
      </c>
      <c r="AC56" s="2">
        <f t="shared" si="12"/>
        <v>2369</v>
      </c>
      <c r="AD56" s="2" t="s">
        <v>1</v>
      </c>
      <c r="AE56" s="2" t="b">
        <v>0</v>
      </c>
      <c r="AF56" s="2" t="str">
        <f t="shared" si="13"/>
        <v>Salt Creek Rapids, Coconino County, AZ. USGS 7.5' Map: Grand Canyon.</v>
      </c>
      <c r="AG56" s="2" t="str">
        <f t="shared" si="14"/>
        <v>grand canyon, Salt Creek Rapids</v>
      </c>
      <c r="AH56" s="2"/>
      <c r="AI56" s="2" t="s">
        <v>362</v>
      </c>
      <c r="AJ56" s="3">
        <v>44095</v>
      </c>
      <c r="AK56" s="4" t="s">
        <v>0</v>
      </c>
      <c r="AL56" s="5" t="str">
        <f t="shared" si="7"/>
        <v>ContentId:||Type:Feature||Data:{"DataTypeIdentifier":"Feature","Type":"Rapids","Notes":"GNIS Feature ID:10750, Coconino County, AZ. USGS 7.5' Quad: Grand Canyon. GNIS Elevation: 2369'. GNIS Entry Created: 2/8/1980, Updated: 3/15/2019. "}</v>
      </c>
    </row>
    <row r="57" spans="1:38" ht="60" x14ac:dyDescent="0.25">
      <c r="A57" s="2">
        <v>10796</v>
      </c>
      <c r="B57" s="2" t="s">
        <v>158</v>
      </c>
      <c r="C57" s="2" t="s">
        <v>55</v>
      </c>
      <c r="D57" s="2" t="s">
        <v>6</v>
      </c>
      <c r="E57" s="2">
        <v>4</v>
      </c>
      <c r="F57" s="2" t="s">
        <v>5</v>
      </c>
      <c r="G57" s="2">
        <v>5</v>
      </c>
      <c r="H57" s="2" t="s">
        <v>157</v>
      </c>
      <c r="I57" s="2" t="s">
        <v>156</v>
      </c>
      <c r="J57" s="2">
        <v>36.037934700000001</v>
      </c>
      <c r="K57" s="2">
        <v>-112.298069</v>
      </c>
      <c r="L57" s="2"/>
      <c r="M57" s="2"/>
      <c r="N57" s="2"/>
      <c r="O57" s="2"/>
      <c r="P57" s="2">
        <v>1902</v>
      </c>
      <c r="Q57" s="2">
        <v>6240</v>
      </c>
      <c r="R57" s="2" t="s">
        <v>17</v>
      </c>
      <c r="S57" s="3">
        <v>30860</v>
      </c>
      <c r="T57" s="3">
        <v>43540</v>
      </c>
      <c r="U57" s="4" t="s">
        <v>361</v>
      </c>
      <c r="V57" s="2" t="str">
        <f t="shared" si="8"/>
        <v>Sam Moore Tank</v>
      </c>
      <c r="W57" s="2" t="str">
        <f t="shared" si="9"/>
        <v>sam-moore-tank</v>
      </c>
      <c r="X57" s="2"/>
      <c r="Y57" s="4" t="s">
        <v>0</v>
      </c>
      <c r="Z57" s="4" t="s">
        <v>0</v>
      </c>
      <c r="AA57" s="2">
        <f t="shared" si="10"/>
        <v>36.037934700000001</v>
      </c>
      <c r="AB57" s="2">
        <f t="shared" si="11"/>
        <v>-112.298069</v>
      </c>
      <c r="AC57" s="2">
        <f t="shared" si="12"/>
        <v>6240</v>
      </c>
      <c r="AD57" s="2" t="s">
        <v>1</v>
      </c>
      <c r="AE57" s="2" t="b">
        <v>0</v>
      </c>
      <c r="AF57" s="2" t="str">
        <f t="shared" si="13"/>
        <v>Sam Moore Tank, Coconino County, AZ. USGS 7.5' Map: Piute Point.</v>
      </c>
      <c r="AG57" s="2" t="str">
        <f t="shared" si="14"/>
        <v>grand canyon, Sam Moore Tank</v>
      </c>
      <c r="AH57" s="2"/>
      <c r="AI57" s="2" t="s">
        <v>362</v>
      </c>
      <c r="AJ57" s="3">
        <v>44095</v>
      </c>
      <c r="AK57" s="4" t="s">
        <v>0</v>
      </c>
      <c r="AL57" s="5" t="str">
        <f t="shared" si="7"/>
        <v>ContentId:||Type:Feature||Data:{"DataTypeIdentifier":"Feature","Type":"Reservoir","Notes":"GNIS Feature ID:10796, Coconino County, AZ. USGS 7.5' Quad: Piute Point. GNIS Elevation: 6240'. GNIS Entry Created: 6/27/1984, Updated: 3/16/2019. "}</v>
      </c>
    </row>
    <row r="58" spans="1:38" ht="60" x14ac:dyDescent="0.25">
      <c r="A58" s="2">
        <v>10946</v>
      </c>
      <c r="B58" s="2" t="s">
        <v>155</v>
      </c>
      <c r="C58" s="2" t="s">
        <v>154</v>
      </c>
      <c r="D58" s="2" t="s">
        <v>6</v>
      </c>
      <c r="E58" s="2">
        <v>4</v>
      </c>
      <c r="F58" s="2" t="s">
        <v>5</v>
      </c>
      <c r="G58" s="2">
        <v>5</v>
      </c>
      <c r="H58" s="2" t="s">
        <v>153</v>
      </c>
      <c r="I58" s="2" t="s">
        <v>152</v>
      </c>
      <c r="J58" s="2">
        <v>36.060098099999998</v>
      </c>
      <c r="K58" s="2">
        <v>-112.2216801</v>
      </c>
      <c r="L58" s="2"/>
      <c r="M58" s="2"/>
      <c r="N58" s="2"/>
      <c r="O58" s="2"/>
      <c r="P58" s="2">
        <v>1530</v>
      </c>
      <c r="Q58" s="2">
        <v>5020</v>
      </c>
      <c r="R58" s="2" t="s">
        <v>2</v>
      </c>
      <c r="S58" s="3">
        <v>29259</v>
      </c>
      <c r="T58" s="3">
        <v>40651</v>
      </c>
      <c r="U58" s="4" t="s">
        <v>361</v>
      </c>
      <c r="V58" s="2" t="str">
        <f t="shared" si="8"/>
        <v>Santa Maria Spring</v>
      </c>
      <c r="W58" s="2" t="str">
        <f t="shared" si="9"/>
        <v>santa-maria-spring</v>
      </c>
      <c r="X58" s="2"/>
      <c r="Y58" s="4" t="s">
        <v>0</v>
      </c>
      <c r="Z58" s="4" t="s">
        <v>0</v>
      </c>
      <c r="AA58" s="2">
        <f t="shared" si="10"/>
        <v>36.060098099999998</v>
      </c>
      <c r="AB58" s="2">
        <f t="shared" si="11"/>
        <v>-112.2216801</v>
      </c>
      <c r="AC58" s="2">
        <f t="shared" si="12"/>
        <v>5020</v>
      </c>
      <c r="AD58" s="2" t="s">
        <v>1</v>
      </c>
      <c r="AE58" s="2" t="b">
        <v>0</v>
      </c>
      <c r="AF58" s="2" t="str">
        <f t="shared" si="13"/>
        <v>Santa Maria Spring, Coconino County, AZ. USGS 7.5' Map: Grand Canyon.</v>
      </c>
      <c r="AG58" s="2" t="str">
        <f t="shared" si="14"/>
        <v>grand canyon, Santa Maria Spring</v>
      </c>
      <c r="AH58" s="2"/>
      <c r="AI58" s="2" t="s">
        <v>362</v>
      </c>
      <c r="AJ58" s="3">
        <v>44095</v>
      </c>
      <c r="AK58" s="4" t="s">
        <v>0</v>
      </c>
      <c r="AL58" s="5" t="str">
        <f t="shared" si="7"/>
        <v>ContentId:||Type:Feature||Data:{"DataTypeIdentifier":"Feature","Type":"Spring","Notes":"GNIS Feature ID:10946, Coconino County, AZ. USGS 7.5' Quad: Grand Canyon. GNIS Elevation: 5020'. GNIS Entry Created: 2/8/1980, Updated: 4/18/2011. "}</v>
      </c>
    </row>
    <row r="59" spans="1:38" ht="60" x14ac:dyDescent="0.25">
      <c r="A59" s="2">
        <v>11122</v>
      </c>
      <c r="B59" s="2" t="s">
        <v>151</v>
      </c>
      <c r="C59" s="2" t="s">
        <v>55</v>
      </c>
      <c r="D59" s="2" t="s">
        <v>6</v>
      </c>
      <c r="E59" s="2">
        <v>4</v>
      </c>
      <c r="F59" s="2" t="s">
        <v>5</v>
      </c>
      <c r="G59" s="2">
        <v>5</v>
      </c>
      <c r="H59" s="2" t="s">
        <v>150</v>
      </c>
      <c r="I59" s="2" t="s">
        <v>149</v>
      </c>
      <c r="J59" s="2">
        <v>36.104914000000001</v>
      </c>
      <c r="K59" s="2">
        <v>-112.3563655</v>
      </c>
      <c r="L59" s="2"/>
      <c r="M59" s="2"/>
      <c r="N59" s="2"/>
      <c r="O59" s="2"/>
      <c r="P59" s="2">
        <v>1943</v>
      </c>
      <c r="Q59" s="2">
        <v>6375</v>
      </c>
      <c r="R59" s="2" t="s">
        <v>17</v>
      </c>
      <c r="S59" s="3">
        <v>29259</v>
      </c>
      <c r="T59" s="3">
        <v>43540</v>
      </c>
      <c r="U59" s="4" t="s">
        <v>361</v>
      </c>
      <c r="V59" s="2" t="str">
        <f t="shared" si="8"/>
        <v>Sevenmile Tank</v>
      </c>
      <c r="W59" s="2" t="str">
        <f t="shared" si="9"/>
        <v>sevenmile-tank</v>
      </c>
      <c r="X59" s="2"/>
      <c r="Y59" s="4" t="s">
        <v>0</v>
      </c>
      <c r="Z59" s="4" t="s">
        <v>0</v>
      </c>
      <c r="AA59" s="2">
        <f t="shared" si="10"/>
        <v>36.104914000000001</v>
      </c>
      <c r="AB59" s="2">
        <f t="shared" si="11"/>
        <v>-112.3563655</v>
      </c>
      <c r="AC59" s="2">
        <f t="shared" si="12"/>
        <v>6375</v>
      </c>
      <c r="AD59" s="2" t="s">
        <v>1</v>
      </c>
      <c r="AE59" s="2" t="b">
        <v>0</v>
      </c>
      <c r="AF59" s="2" t="str">
        <f t="shared" si="13"/>
        <v>Sevenmile Tank, Coconino County, AZ. USGS 7.5' Map: Piute Point.</v>
      </c>
      <c r="AG59" s="2" t="str">
        <f t="shared" si="14"/>
        <v>grand canyon, Sevenmile Tank</v>
      </c>
      <c r="AH59" s="2"/>
      <c r="AI59" s="2" t="s">
        <v>362</v>
      </c>
      <c r="AJ59" s="3">
        <v>44095</v>
      </c>
      <c r="AK59" s="4" t="s">
        <v>0</v>
      </c>
      <c r="AL59" s="5" t="str">
        <f t="shared" si="7"/>
        <v>ContentId:||Type:Feature||Data:{"DataTypeIdentifier":"Feature","Type":"Reservoir","Notes":"GNIS Feature ID:11122, Coconino County, AZ. USGS 7.5' Quad: Piute Point. GNIS Elevation: 6375'. GNIS Entry Created: 2/8/1980, Updated: 3/16/2019. "}</v>
      </c>
    </row>
    <row r="60" spans="1:38" ht="60" x14ac:dyDescent="0.25">
      <c r="A60" s="2">
        <v>11198</v>
      </c>
      <c r="B60" s="2" t="s">
        <v>148</v>
      </c>
      <c r="C60" s="2" t="s">
        <v>55</v>
      </c>
      <c r="D60" s="2" t="s">
        <v>6</v>
      </c>
      <c r="E60" s="2">
        <v>4</v>
      </c>
      <c r="F60" s="2" t="s">
        <v>5</v>
      </c>
      <c r="G60" s="2">
        <v>5</v>
      </c>
      <c r="H60" s="2" t="s">
        <v>147</v>
      </c>
      <c r="I60" s="2" t="s">
        <v>146</v>
      </c>
      <c r="J60" s="2">
        <v>36.059297700000002</v>
      </c>
      <c r="K60" s="2">
        <v>-112.3210589</v>
      </c>
      <c r="L60" s="2"/>
      <c r="M60" s="2"/>
      <c r="N60" s="2"/>
      <c r="O60" s="2"/>
      <c r="P60" s="2">
        <v>1902</v>
      </c>
      <c r="Q60" s="2">
        <v>6240</v>
      </c>
      <c r="R60" s="2" t="s">
        <v>17</v>
      </c>
      <c r="S60" s="3">
        <v>29259</v>
      </c>
      <c r="T60" s="3">
        <v>43540</v>
      </c>
      <c r="U60" s="4" t="s">
        <v>361</v>
      </c>
      <c r="V60" s="2" t="str">
        <f t="shared" si="8"/>
        <v>Sheep Tank</v>
      </c>
      <c r="W60" s="2" t="str">
        <f t="shared" si="9"/>
        <v>sheep-tank</v>
      </c>
      <c r="X60" s="2"/>
      <c r="Y60" s="4" t="s">
        <v>0</v>
      </c>
      <c r="Z60" s="4" t="s">
        <v>0</v>
      </c>
      <c r="AA60" s="2">
        <f t="shared" si="10"/>
        <v>36.059297700000002</v>
      </c>
      <c r="AB60" s="2">
        <f t="shared" si="11"/>
        <v>-112.3210589</v>
      </c>
      <c r="AC60" s="2">
        <f t="shared" si="12"/>
        <v>6240</v>
      </c>
      <c r="AD60" s="2" t="s">
        <v>1</v>
      </c>
      <c r="AE60" s="2" t="b">
        <v>0</v>
      </c>
      <c r="AF60" s="2" t="str">
        <f t="shared" si="13"/>
        <v>Sheep Tank, Coconino County, AZ. USGS 7.5' Map: Piute Point.</v>
      </c>
      <c r="AG60" s="2" t="str">
        <f t="shared" si="14"/>
        <v>grand canyon, Sheep Tank</v>
      </c>
      <c r="AH60" s="2"/>
      <c r="AI60" s="2" t="s">
        <v>362</v>
      </c>
      <c r="AJ60" s="3">
        <v>44095</v>
      </c>
      <c r="AK60" s="4" t="s">
        <v>0</v>
      </c>
      <c r="AL60" s="5" t="str">
        <f t="shared" si="7"/>
        <v>ContentId:||Type:Feature||Data:{"DataTypeIdentifier":"Feature","Type":"Reservoir","Notes":"GNIS Feature ID:11198, Coconino County, AZ. USGS 7.5' Quad: Piute Point. GNIS Elevation: 6240'. GNIS Entry Created: 2/8/1980, Updated: 3/16/2019. "}</v>
      </c>
    </row>
    <row r="61" spans="1:38" ht="45" x14ac:dyDescent="0.25">
      <c r="A61" s="2">
        <v>12281</v>
      </c>
      <c r="B61" s="2" t="s">
        <v>145</v>
      </c>
      <c r="C61" s="2" t="s">
        <v>69</v>
      </c>
      <c r="D61" s="2" t="s">
        <v>6</v>
      </c>
      <c r="E61" s="2">
        <v>4</v>
      </c>
      <c r="F61" s="2" t="s">
        <v>5</v>
      </c>
      <c r="G61" s="2">
        <v>5</v>
      </c>
      <c r="H61" s="2" t="s">
        <v>144</v>
      </c>
      <c r="I61" s="2" t="s">
        <v>143</v>
      </c>
      <c r="J61" s="2">
        <v>36.078593699999999</v>
      </c>
      <c r="K61" s="2">
        <v>-112.16933710000001</v>
      </c>
      <c r="L61" s="2"/>
      <c r="M61" s="2"/>
      <c r="N61" s="2"/>
      <c r="O61" s="2"/>
      <c r="P61" s="2">
        <v>1760</v>
      </c>
      <c r="Q61" s="2">
        <v>5774</v>
      </c>
      <c r="R61" s="2" t="s">
        <v>2</v>
      </c>
      <c r="S61" s="3">
        <v>29259</v>
      </c>
      <c r="T61" s="2"/>
      <c r="U61" s="4" t="s">
        <v>361</v>
      </c>
      <c r="V61" s="2" t="str">
        <f t="shared" si="8"/>
        <v>The Alligator</v>
      </c>
      <c r="W61" s="2" t="str">
        <f t="shared" si="9"/>
        <v>the-alligator</v>
      </c>
      <c r="X61" s="2"/>
      <c r="Y61" s="4" t="s">
        <v>0</v>
      </c>
      <c r="Z61" s="4" t="s">
        <v>0</v>
      </c>
      <c r="AA61" s="2">
        <f t="shared" si="10"/>
        <v>36.078593699999999</v>
      </c>
      <c r="AB61" s="2">
        <f t="shared" si="11"/>
        <v>-112.16933710000001</v>
      </c>
      <c r="AC61" s="2">
        <f t="shared" si="12"/>
        <v>5774</v>
      </c>
      <c r="AD61" s="2" t="s">
        <v>1</v>
      </c>
      <c r="AE61" s="2" t="b">
        <v>0</v>
      </c>
      <c r="AF61" s="2" t="str">
        <f t="shared" si="13"/>
        <v>The Alligator, Coconino County, AZ. USGS 7.5' Map: Grand Canyon.</v>
      </c>
      <c r="AG61" s="2" t="str">
        <f t="shared" si="14"/>
        <v>grand canyon, The Alligator</v>
      </c>
      <c r="AH61" s="2"/>
      <c r="AI61" s="2" t="s">
        <v>362</v>
      </c>
      <c r="AJ61" s="3">
        <v>44095</v>
      </c>
      <c r="AK61" s="4" t="s">
        <v>0</v>
      </c>
      <c r="AL61" s="5" t="str">
        <f t="shared" si="7"/>
        <v>ContentId:||Type:Feature||Data:{"DataTypeIdentifier":"Feature","Type":"Cliff","Notes":"GNIS Feature ID:12281, Coconino County, AZ. USGS 7.5' Quad: Grand Canyon. GNIS Elevation: 5774'. GNIS Entry Created: 2/8/1980."}</v>
      </c>
    </row>
    <row r="62" spans="1:38" ht="60" x14ac:dyDescent="0.25">
      <c r="A62" s="2">
        <v>12286</v>
      </c>
      <c r="B62" s="2" t="s">
        <v>142</v>
      </c>
      <c r="C62" s="2" t="s">
        <v>110</v>
      </c>
      <c r="D62" s="2" t="s">
        <v>6</v>
      </c>
      <c r="E62" s="2">
        <v>4</v>
      </c>
      <c r="F62" s="2" t="s">
        <v>5</v>
      </c>
      <c r="G62" s="2">
        <v>5</v>
      </c>
      <c r="H62" s="2" t="s">
        <v>141</v>
      </c>
      <c r="I62" s="2" t="s">
        <v>103</v>
      </c>
      <c r="J62" s="2">
        <v>36.075827799999999</v>
      </c>
      <c r="K62" s="2">
        <v>-112.1384702</v>
      </c>
      <c r="L62" s="2"/>
      <c r="M62" s="2"/>
      <c r="N62" s="2"/>
      <c r="O62" s="2"/>
      <c r="P62" s="2">
        <v>1783</v>
      </c>
      <c r="Q62" s="2">
        <v>5850</v>
      </c>
      <c r="R62" s="2" t="s">
        <v>2</v>
      </c>
      <c r="S62" s="3">
        <v>29259</v>
      </c>
      <c r="T62" s="3">
        <v>42871</v>
      </c>
      <c r="U62" s="4" t="s">
        <v>361</v>
      </c>
      <c r="V62" s="2" t="str">
        <f t="shared" si="8"/>
        <v>The Battleship</v>
      </c>
      <c r="W62" s="2" t="str">
        <f t="shared" si="9"/>
        <v>the-battleship</v>
      </c>
      <c r="X62" s="2"/>
      <c r="Y62" s="4" t="s">
        <v>0</v>
      </c>
      <c r="Z62" s="4" t="s">
        <v>0</v>
      </c>
      <c r="AA62" s="2">
        <f t="shared" si="10"/>
        <v>36.075827799999999</v>
      </c>
      <c r="AB62" s="2">
        <f t="shared" si="11"/>
        <v>-112.1384702</v>
      </c>
      <c r="AC62" s="2">
        <f t="shared" si="12"/>
        <v>5850</v>
      </c>
      <c r="AD62" s="2" t="s">
        <v>1</v>
      </c>
      <c r="AE62" s="2" t="b">
        <v>0</v>
      </c>
      <c r="AF62" s="2" t="str">
        <f t="shared" si="13"/>
        <v>The Battleship, Coconino County, AZ. USGS 7.5' Map: Grand Canyon.</v>
      </c>
      <c r="AG62" s="2" t="str">
        <f t="shared" si="14"/>
        <v>grand canyon, The Battleship</v>
      </c>
      <c r="AH62" s="2"/>
      <c r="AI62" s="2" t="s">
        <v>362</v>
      </c>
      <c r="AJ62" s="3">
        <v>44095</v>
      </c>
      <c r="AK62" s="4" t="s">
        <v>0</v>
      </c>
      <c r="AL62" s="5" t="str">
        <f t="shared" si="7"/>
        <v>ContentId:||Type:Feature||Data:{"DataTypeIdentifier":"Feature","Type":"Summit","Notes":"GNIS Feature ID:12286, Coconino County, AZ. USGS 7.5' Quad: Grand Canyon. GNIS Elevation: 5850'. GNIS Entry Created: 2/8/1980, Updated: 5/16/2017. "}</v>
      </c>
    </row>
    <row r="63" spans="1:38" ht="60" x14ac:dyDescent="0.25">
      <c r="A63" s="2">
        <v>12337</v>
      </c>
      <c r="B63" s="2" t="s">
        <v>140</v>
      </c>
      <c r="C63" s="2" t="s">
        <v>139</v>
      </c>
      <c r="D63" s="2" t="s">
        <v>6</v>
      </c>
      <c r="E63" s="2">
        <v>4</v>
      </c>
      <c r="F63" s="2" t="s">
        <v>5</v>
      </c>
      <c r="G63" s="2">
        <v>5</v>
      </c>
      <c r="H63" s="2" t="s">
        <v>138</v>
      </c>
      <c r="I63" s="2" t="s">
        <v>137</v>
      </c>
      <c r="J63" s="2">
        <v>36.077204799999997</v>
      </c>
      <c r="K63" s="2">
        <v>-112.1621147</v>
      </c>
      <c r="L63" s="2"/>
      <c r="M63" s="2"/>
      <c r="N63" s="2"/>
      <c r="O63" s="2"/>
      <c r="P63" s="2">
        <v>1269</v>
      </c>
      <c r="Q63" s="2">
        <v>4163</v>
      </c>
      <c r="R63" s="2" t="s">
        <v>2</v>
      </c>
      <c r="S63" s="3">
        <v>29259</v>
      </c>
      <c r="T63" s="3">
        <v>40624</v>
      </c>
      <c r="U63" s="4" t="s">
        <v>361</v>
      </c>
      <c r="V63" s="2" t="str">
        <f t="shared" si="8"/>
        <v>The Inferno</v>
      </c>
      <c r="W63" s="2" t="str">
        <f t="shared" si="9"/>
        <v>the-inferno</v>
      </c>
      <c r="X63" s="2"/>
      <c r="Y63" s="4" t="s">
        <v>0</v>
      </c>
      <c r="Z63" s="4" t="s">
        <v>0</v>
      </c>
      <c r="AA63" s="2">
        <f t="shared" si="10"/>
        <v>36.077204799999997</v>
      </c>
      <c r="AB63" s="2">
        <f t="shared" si="11"/>
        <v>-112.1621147</v>
      </c>
      <c r="AC63" s="2">
        <f t="shared" si="12"/>
        <v>4163</v>
      </c>
      <c r="AD63" s="2" t="s">
        <v>1</v>
      </c>
      <c r="AE63" s="2" t="b">
        <v>0</v>
      </c>
      <c r="AF63" s="2" t="str">
        <f t="shared" si="13"/>
        <v>The Inferno, Coconino County, AZ. USGS 7.5' Map: Grand Canyon.</v>
      </c>
      <c r="AG63" s="2" t="str">
        <f t="shared" si="14"/>
        <v>grand canyon, The Inferno</v>
      </c>
      <c r="AH63" s="2"/>
      <c r="AI63" s="2" t="s">
        <v>362</v>
      </c>
      <c r="AJ63" s="3">
        <v>44095</v>
      </c>
      <c r="AK63" s="4" t="s">
        <v>0</v>
      </c>
      <c r="AL63" s="5" t="str">
        <f t="shared" si="7"/>
        <v>ContentId:||Type:Feature||Data:{"DataTypeIdentifier":"Feature","Type":"Ridge","Notes":"GNIS Feature ID:12337, Coconino County, AZ. USGS 7.5' Quad: Grand Canyon. GNIS Elevation: 4163'. GNIS Entry Created: 2/8/1980, Updated: 3/22/2011. "}</v>
      </c>
    </row>
    <row r="64" spans="1:38" ht="60" x14ac:dyDescent="0.25">
      <c r="A64" s="2">
        <v>12449</v>
      </c>
      <c r="B64" s="2" t="s">
        <v>136</v>
      </c>
      <c r="C64" s="2" t="s">
        <v>55</v>
      </c>
      <c r="D64" s="2" t="s">
        <v>6</v>
      </c>
      <c r="E64" s="2">
        <v>4</v>
      </c>
      <c r="F64" s="2" t="s">
        <v>5</v>
      </c>
      <c r="G64" s="2">
        <v>5</v>
      </c>
      <c r="H64" s="2" t="s">
        <v>135</v>
      </c>
      <c r="I64" s="2" t="s">
        <v>134</v>
      </c>
      <c r="J64" s="2">
        <v>36.049502400000002</v>
      </c>
      <c r="K64" s="2">
        <v>-112.3734821</v>
      </c>
      <c r="L64" s="2"/>
      <c r="M64" s="2"/>
      <c r="N64" s="2"/>
      <c r="O64" s="2"/>
      <c r="P64" s="2">
        <v>1845</v>
      </c>
      <c r="Q64" s="2">
        <v>6053</v>
      </c>
      <c r="R64" s="2" t="s">
        <v>17</v>
      </c>
      <c r="S64" s="3">
        <v>29259</v>
      </c>
      <c r="T64" s="3">
        <v>43540</v>
      </c>
      <c r="U64" s="4" t="s">
        <v>361</v>
      </c>
      <c r="V64" s="2" t="str">
        <f t="shared" si="8"/>
        <v>Thurston Tank</v>
      </c>
      <c r="W64" s="2" t="str">
        <f t="shared" si="9"/>
        <v>thurston-tank</v>
      </c>
      <c r="X64" s="2"/>
      <c r="Y64" s="4" t="s">
        <v>0</v>
      </c>
      <c r="Z64" s="4" t="s">
        <v>0</v>
      </c>
      <c r="AA64" s="2">
        <f t="shared" si="10"/>
        <v>36.049502400000002</v>
      </c>
      <c r="AB64" s="2">
        <f t="shared" si="11"/>
        <v>-112.3734821</v>
      </c>
      <c r="AC64" s="2">
        <f t="shared" si="12"/>
        <v>6053</v>
      </c>
      <c r="AD64" s="2" t="s">
        <v>1</v>
      </c>
      <c r="AE64" s="2" t="b">
        <v>0</v>
      </c>
      <c r="AF64" s="2" t="str">
        <f t="shared" si="13"/>
        <v>Thurston Tank, Coconino County, AZ. USGS 7.5' Map: Piute Point.</v>
      </c>
      <c r="AG64" s="2" t="str">
        <f t="shared" si="14"/>
        <v>grand canyon, Thurston Tank</v>
      </c>
      <c r="AH64" s="2"/>
      <c r="AI64" s="2" t="s">
        <v>362</v>
      </c>
      <c r="AJ64" s="3">
        <v>44095</v>
      </c>
      <c r="AK64" s="4" t="s">
        <v>0</v>
      </c>
      <c r="AL64" s="5" t="str">
        <f t="shared" si="7"/>
        <v>ContentId:||Type:Feature||Data:{"DataTypeIdentifier":"Feature","Type":"Reservoir","Notes":"GNIS Feature ID:12449, Coconino County, AZ. USGS 7.5' Quad: Piute Point. GNIS Elevation: 6053'. GNIS Entry Created: 2/8/1980, Updated: 3/16/2019. "}</v>
      </c>
    </row>
    <row r="65" spans="1:38" ht="60" x14ac:dyDescent="0.25">
      <c r="A65" s="2">
        <v>12625</v>
      </c>
      <c r="B65" s="2" t="s">
        <v>133</v>
      </c>
      <c r="C65" s="2" t="s">
        <v>124</v>
      </c>
      <c r="D65" s="2" t="s">
        <v>6</v>
      </c>
      <c r="E65" s="2">
        <v>4</v>
      </c>
      <c r="F65" s="2" t="s">
        <v>5</v>
      </c>
      <c r="G65" s="2">
        <v>5</v>
      </c>
      <c r="H65" s="2" t="s">
        <v>132</v>
      </c>
      <c r="I65" s="2" t="s">
        <v>131</v>
      </c>
      <c r="J65" s="2">
        <v>36.110504499999998</v>
      </c>
      <c r="K65" s="2">
        <v>-112.2407559</v>
      </c>
      <c r="L65" s="2" t="s">
        <v>130</v>
      </c>
      <c r="M65" s="2" t="s">
        <v>129</v>
      </c>
      <c r="N65" s="2">
        <v>36.090581100000001</v>
      </c>
      <c r="O65" s="2">
        <v>-112.28473099999999</v>
      </c>
      <c r="P65" s="2">
        <v>809</v>
      </c>
      <c r="Q65" s="2">
        <v>2654</v>
      </c>
      <c r="R65" s="2" t="s">
        <v>2</v>
      </c>
      <c r="S65" s="3">
        <v>29259</v>
      </c>
      <c r="T65" s="3">
        <v>42871</v>
      </c>
      <c r="U65" s="4" t="s">
        <v>361</v>
      </c>
      <c r="V65" s="2" t="str">
        <f t="shared" si="8"/>
        <v>Topaz Canyon</v>
      </c>
      <c r="W65" s="2" t="str">
        <f t="shared" si="9"/>
        <v>topaz-canyon</v>
      </c>
      <c r="X65" s="2"/>
      <c r="Y65" s="4" t="s">
        <v>0</v>
      </c>
      <c r="Z65" s="4" t="s">
        <v>0</v>
      </c>
      <c r="AA65" s="2">
        <f t="shared" si="10"/>
        <v>36.110504499999998</v>
      </c>
      <c r="AB65" s="2">
        <f t="shared" si="11"/>
        <v>-112.2407559</v>
      </c>
      <c r="AC65" s="2">
        <f t="shared" si="12"/>
        <v>2654</v>
      </c>
      <c r="AD65" s="2" t="s">
        <v>1</v>
      </c>
      <c r="AE65" s="2" t="b">
        <v>0</v>
      </c>
      <c r="AF65" s="2" t="str">
        <f t="shared" si="13"/>
        <v>Topaz Canyon, Coconino County, AZ. USGS 7.5' Map: Grand Canyon.</v>
      </c>
      <c r="AG65" s="2" t="str">
        <f t="shared" si="14"/>
        <v>grand canyon, Topaz Canyon</v>
      </c>
      <c r="AH65" s="2"/>
      <c r="AI65" s="2" t="s">
        <v>362</v>
      </c>
      <c r="AJ65" s="3">
        <v>44095</v>
      </c>
      <c r="AK65" s="4" t="s">
        <v>0</v>
      </c>
      <c r="AL65" s="5" t="str">
        <f t="shared" si="7"/>
        <v>ContentId:||Type:Feature||Data:{"DataTypeIdentifier":"Feature","Type":"Valley","Notes":"GNIS Feature ID:12625, Coconino County, AZ. USGS 7.5' Quad: Grand Canyon. GNIS Elevation: 2654'. GNIS Entry Created: 2/8/1980, Updated: 5/16/2017. "}</v>
      </c>
    </row>
    <row r="66" spans="1:38" ht="60" x14ac:dyDescent="0.25">
      <c r="A66" s="2">
        <v>12656</v>
      </c>
      <c r="B66" s="2" t="s">
        <v>128</v>
      </c>
      <c r="C66" s="2" t="s">
        <v>110</v>
      </c>
      <c r="D66" s="2" t="s">
        <v>6</v>
      </c>
      <c r="E66" s="2">
        <v>4</v>
      </c>
      <c r="F66" s="2" t="s">
        <v>5</v>
      </c>
      <c r="G66" s="2">
        <v>5</v>
      </c>
      <c r="H66" s="2" t="s">
        <v>127</v>
      </c>
      <c r="I66" s="2" t="s">
        <v>126</v>
      </c>
      <c r="J66" s="2">
        <v>36.121130600000001</v>
      </c>
      <c r="K66" s="2">
        <v>-112.1780426</v>
      </c>
      <c r="L66" s="2"/>
      <c r="M66" s="2"/>
      <c r="N66" s="2"/>
      <c r="O66" s="2"/>
      <c r="P66" s="2">
        <v>1832</v>
      </c>
      <c r="Q66" s="2">
        <v>6010</v>
      </c>
      <c r="R66" s="2" t="s">
        <v>2</v>
      </c>
      <c r="S66" s="3">
        <v>29259</v>
      </c>
      <c r="T66" s="3">
        <v>42871</v>
      </c>
      <c r="U66" s="4" t="s">
        <v>361</v>
      </c>
      <c r="V66" s="2" t="str">
        <f t="shared" ref="V66:V99" si="15">B66</f>
        <v>Tower of Set</v>
      </c>
      <c r="W66" s="2" t="str">
        <f t="shared" ref="W66:W95" si="16">SUBSTITUTE(LOWER(V66), " ", "-")</f>
        <v>tower-of-set</v>
      </c>
      <c r="X66" s="2"/>
      <c r="Y66" s="4" t="s">
        <v>0</v>
      </c>
      <c r="Z66" s="4" t="s">
        <v>0</v>
      </c>
      <c r="AA66" s="2">
        <f t="shared" ref="AA66:AA99" si="17">J66</f>
        <v>36.121130600000001</v>
      </c>
      <c r="AB66" s="2">
        <f t="shared" ref="AB66:AB99" si="18">K66</f>
        <v>-112.1780426</v>
      </c>
      <c r="AC66" s="2">
        <f t="shared" ref="AC66:AC99" si="19">Q66</f>
        <v>6010</v>
      </c>
      <c r="AD66" s="2" t="s">
        <v>1</v>
      </c>
      <c r="AE66" s="2" t="b">
        <v>0</v>
      </c>
      <c r="AF66" s="2" t="str">
        <f t="shared" ref="AF66:AF99" si="20">CONCATENATE(B66,", ",F66," County, ",D66,"."," USGS 7.5' Map: ", R66,".")</f>
        <v>Tower of Set, Coconino County, AZ. USGS 7.5' Map: Grand Canyon.</v>
      </c>
      <c r="AG66" s="2" t="str">
        <f t="shared" ref="AG66:AG99" si="21">_xlfn.CONCAT("grand canyon, ", B66)</f>
        <v>grand canyon, Tower of Set</v>
      </c>
      <c r="AH66" s="2"/>
      <c r="AI66" s="2" t="s">
        <v>362</v>
      </c>
      <c r="AJ66" s="3">
        <v>44095</v>
      </c>
      <c r="AK66" s="4" t="s">
        <v>0</v>
      </c>
      <c r="AL66" s="5" t="str">
        <f t="shared" ref="AL66:AL99" si="22">_xlfn.CONCAT("ContentId:||Type:Feature||Data:{""DataTypeIdentifier"":""Feature"",""Type"":""",C66,""",""Notes"":""GNIS Feature ID:",A66,", ", F66," County, ",D66,". USGS 7.5' Quad: ",R66,". GNIS Elevation: ", Q66,"'. GNIS Entry Created: ", TEXT(S66,"M/D/YYYY"),IF(ISBLANK(T66),".",_xlfn.CONCAT(", Updated: ", TEXT(T66,"M/D/YYYY"),". ")),"""}")</f>
        <v>ContentId:||Type:Feature||Data:{"DataTypeIdentifier":"Feature","Type":"Summit","Notes":"GNIS Feature ID:12656, Coconino County, AZ. USGS 7.5' Quad: Grand Canyon. GNIS Elevation: 6010'. GNIS Entry Created: 2/8/1980, Updated: 5/16/2017. "}</v>
      </c>
    </row>
    <row r="67" spans="1:38" ht="60" x14ac:dyDescent="0.25">
      <c r="A67" s="2">
        <v>12692</v>
      </c>
      <c r="B67" s="2" t="s">
        <v>125</v>
      </c>
      <c r="C67" s="2" t="s">
        <v>124</v>
      </c>
      <c r="D67" s="2" t="s">
        <v>6</v>
      </c>
      <c r="E67" s="2">
        <v>4</v>
      </c>
      <c r="F67" s="2" t="s">
        <v>5</v>
      </c>
      <c r="G67" s="2">
        <v>5</v>
      </c>
      <c r="H67" s="2" t="s">
        <v>54</v>
      </c>
      <c r="I67" s="2" t="s">
        <v>123</v>
      </c>
      <c r="J67" s="2">
        <v>36.102882999999999</v>
      </c>
      <c r="K67" s="2">
        <v>-112.2189362</v>
      </c>
      <c r="L67" s="2" t="s">
        <v>122</v>
      </c>
      <c r="M67" s="2" t="s">
        <v>121</v>
      </c>
      <c r="N67" s="2">
        <v>36.081951099999998</v>
      </c>
      <c r="O67" s="2">
        <v>-112.23765589999999</v>
      </c>
      <c r="P67" s="2">
        <v>714</v>
      </c>
      <c r="Q67" s="2">
        <v>2342</v>
      </c>
      <c r="R67" s="2" t="s">
        <v>2</v>
      </c>
      <c r="S67" s="3">
        <v>29259</v>
      </c>
      <c r="T67" s="3">
        <v>42871</v>
      </c>
      <c r="U67" s="4" t="s">
        <v>361</v>
      </c>
      <c r="V67" s="2" t="str">
        <f t="shared" si="15"/>
        <v>Travertine Canyon</v>
      </c>
      <c r="W67" s="2" t="str">
        <f t="shared" si="16"/>
        <v>travertine-canyon</v>
      </c>
      <c r="X67" s="2"/>
      <c r="Y67" s="4" t="s">
        <v>0</v>
      </c>
      <c r="Z67" s="4" t="s">
        <v>0</v>
      </c>
      <c r="AA67" s="2">
        <f t="shared" si="17"/>
        <v>36.102882999999999</v>
      </c>
      <c r="AB67" s="2">
        <f t="shared" si="18"/>
        <v>-112.2189362</v>
      </c>
      <c r="AC67" s="2">
        <f t="shared" si="19"/>
        <v>2342</v>
      </c>
      <c r="AD67" s="2" t="s">
        <v>1</v>
      </c>
      <c r="AE67" s="2" t="b">
        <v>0</v>
      </c>
      <c r="AF67" s="2" t="str">
        <f t="shared" si="20"/>
        <v>Travertine Canyon, Coconino County, AZ. USGS 7.5' Map: Grand Canyon.</v>
      </c>
      <c r="AG67" s="2" t="str">
        <f t="shared" si="21"/>
        <v>grand canyon, Travertine Canyon</v>
      </c>
      <c r="AH67" s="2"/>
      <c r="AI67" s="2" t="s">
        <v>362</v>
      </c>
      <c r="AJ67" s="3">
        <v>44095</v>
      </c>
      <c r="AK67" s="4" t="s">
        <v>0</v>
      </c>
      <c r="AL67" s="5" t="str">
        <f t="shared" si="22"/>
        <v>ContentId:||Type:Feature||Data:{"DataTypeIdentifier":"Feature","Type":"Valley","Notes":"GNIS Feature ID:12692, Coconino County, AZ. USGS 7.5' Quad: Grand Canyon. GNIS Elevation: 2342'. GNIS Entry Created: 2/8/1980, Updated: 5/16/2017. "}</v>
      </c>
    </row>
    <row r="68" spans="1:38" ht="45" x14ac:dyDescent="0.25">
      <c r="A68" s="2">
        <v>12719</v>
      </c>
      <c r="B68" s="2" t="s">
        <v>120</v>
      </c>
      <c r="C68" s="2" t="s">
        <v>119</v>
      </c>
      <c r="D68" s="2" t="s">
        <v>6</v>
      </c>
      <c r="E68" s="2">
        <v>4</v>
      </c>
      <c r="F68" s="2" t="s">
        <v>5</v>
      </c>
      <c r="G68" s="2">
        <v>5</v>
      </c>
      <c r="H68" s="2" t="s">
        <v>118</v>
      </c>
      <c r="I68" s="2" t="s">
        <v>117</v>
      </c>
      <c r="J68" s="2">
        <v>36.1060935</v>
      </c>
      <c r="K68" s="2">
        <v>-112.1532258</v>
      </c>
      <c r="L68" s="2" t="s">
        <v>116</v>
      </c>
      <c r="M68" s="2" t="s">
        <v>115</v>
      </c>
      <c r="N68" s="2">
        <v>36.159426099999997</v>
      </c>
      <c r="O68" s="2">
        <v>-112.1812827</v>
      </c>
      <c r="P68" s="2">
        <v>725</v>
      </c>
      <c r="Q68" s="2">
        <v>2379</v>
      </c>
      <c r="R68" s="2" t="s">
        <v>2</v>
      </c>
      <c r="S68" s="3">
        <v>29259</v>
      </c>
      <c r="T68" s="2"/>
      <c r="U68" s="4" t="s">
        <v>361</v>
      </c>
      <c r="V68" s="2" t="str">
        <f t="shared" si="15"/>
        <v>Trinity Creek</v>
      </c>
      <c r="W68" s="2" t="str">
        <f t="shared" si="16"/>
        <v>trinity-creek</v>
      </c>
      <c r="X68" s="2"/>
      <c r="Y68" s="4" t="s">
        <v>0</v>
      </c>
      <c r="Z68" s="4" t="s">
        <v>0</v>
      </c>
      <c r="AA68" s="2">
        <f t="shared" si="17"/>
        <v>36.1060935</v>
      </c>
      <c r="AB68" s="2">
        <f t="shared" si="18"/>
        <v>-112.1532258</v>
      </c>
      <c r="AC68" s="2">
        <f t="shared" si="19"/>
        <v>2379</v>
      </c>
      <c r="AD68" s="2" t="s">
        <v>1</v>
      </c>
      <c r="AE68" s="2" t="b">
        <v>0</v>
      </c>
      <c r="AF68" s="2" t="str">
        <f t="shared" si="20"/>
        <v>Trinity Creek, Coconino County, AZ. USGS 7.5' Map: Grand Canyon.</v>
      </c>
      <c r="AG68" s="2" t="str">
        <f t="shared" si="21"/>
        <v>grand canyon, Trinity Creek</v>
      </c>
      <c r="AH68" s="2"/>
      <c r="AI68" s="2" t="s">
        <v>362</v>
      </c>
      <c r="AJ68" s="3">
        <v>44095</v>
      </c>
      <c r="AK68" s="4" t="s">
        <v>0</v>
      </c>
      <c r="AL68" s="5" t="str">
        <f t="shared" si="22"/>
        <v>ContentId:||Type:Feature||Data:{"DataTypeIdentifier":"Feature","Type":"Stream","Notes":"GNIS Feature ID:12719, Coconino County, AZ. USGS 7.5' Quad: Grand Canyon. GNIS Elevation: 2379'. GNIS Entry Created: 2/8/1980."}</v>
      </c>
    </row>
    <row r="69" spans="1:38" ht="60" x14ac:dyDescent="0.25">
      <c r="A69" s="2">
        <v>13220</v>
      </c>
      <c r="B69" s="2" t="s">
        <v>114</v>
      </c>
      <c r="C69" s="2" t="s">
        <v>110</v>
      </c>
      <c r="D69" s="2" t="s">
        <v>6</v>
      </c>
      <c r="E69" s="2">
        <v>4</v>
      </c>
      <c r="F69" s="2" t="s">
        <v>5</v>
      </c>
      <c r="G69" s="2">
        <v>5</v>
      </c>
      <c r="H69" s="2" t="s">
        <v>113</v>
      </c>
      <c r="I69" s="2" t="s">
        <v>112</v>
      </c>
      <c r="J69" s="2">
        <v>36.093509599999997</v>
      </c>
      <c r="K69" s="2">
        <v>-112.2689987</v>
      </c>
      <c r="L69" s="2"/>
      <c r="M69" s="2"/>
      <c r="N69" s="2"/>
      <c r="O69" s="2"/>
      <c r="P69" s="2">
        <v>1921</v>
      </c>
      <c r="Q69" s="2">
        <v>6302</v>
      </c>
      <c r="R69" s="2" t="s">
        <v>17</v>
      </c>
      <c r="S69" s="3">
        <v>29259</v>
      </c>
      <c r="T69" s="3">
        <v>42871</v>
      </c>
      <c r="U69" s="4" t="s">
        <v>361</v>
      </c>
      <c r="V69" s="2" t="str">
        <f t="shared" si="15"/>
        <v>Vesta Temple</v>
      </c>
      <c r="W69" s="2" t="str">
        <f t="shared" si="16"/>
        <v>vesta-temple</v>
      </c>
      <c r="X69" s="2"/>
      <c r="Y69" s="4" t="s">
        <v>0</v>
      </c>
      <c r="Z69" s="4" t="s">
        <v>0</v>
      </c>
      <c r="AA69" s="2">
        <f t="shared" si="17"/>
        <v>36.093509599999997</v>
      </c>
      <c r="AB69" s="2">
        <f t="shared" si="18"/>
        <v>-112.2689987</v>
      </c>
      <c r="AC69" s="2">
        <f t="shared" si="19"/>
        <v>6302</v>
      </c>
      <c r="AD69" s="2" t="s">
        <v>1</v>
      </c>
      <c r="AE69" s="2" t="b">
        <v>0</v>
      </c>
      <c r="AF69" s="2" t="str">
        <f t="shared" si="20"/>
        <v>Vesta Temple, Coconino County, AZ. USGS 7.5' Map: Piute Point.</v>
      </c>
      <c r="AG69" s="2" t="str">
        <f t="shared" si="21"/>
        <v>grand canyon, Vesta Temple</v>
      </c>
      <c r="AH69" s="2"/>
      <c r="AI69" s="2" t="s">
        <v>362</v>
      </c>
      <c r="AJ69" s="3">
        <v>44095</v>
      </c>
      <c r="AK69" s="4" t="s">
        <v>0</v>
      </c>
      <c r="AL69" s="5" t="str">
        <f t="shared" si="22"/>
        <v>ContentId:||Type:Feature||Data:{"DataTypeIdentifier":"Feature","Type":"Summit","Notes":"GNIS Feature ID:13220, Coconino County, AZ. USGS 7.5' Quad: Piute Point. GNIS Elevation: 6302'. GNIS Entry Created: 2/8/1980, Updated: 5/16/2017. "}</v>
      </c>
    </row>
    <row r="70" spans="1:38" ht="60" x14ac:dyDescent="0.25">
      <c r="A70" s="2">
        <v>13706</v>
      </c>
      <c r="B70" s="2" t="s">
        <v>111</v>
      </c>
      <c r="C70" s="2" t="s">
        <v>110</v>
      </c>
      <c r="D70" s="2" t="s">
        <v>6</v>
      </c>
      <c r="E70" s="2">
        <v>4</v>
      </c>
      <c r="F70" s="2" t="s">
        <v>5</v>
      </c>
      <c r="G70" s="2">
        <v>5</v>
      </c>
      <c r="H70" s="2" t="s">
        <v>109</v>
      </c>
      <c r="I70" s="2" t="s">
        <v>108</v>
      </c>
      <c r="J70" s="2">
        <v>36.097598300000001</v>
      </c>
      <c r="K70" s="2">
        <v>-112.23120659999999</v>
      </c>
      <c r="L70" s="2"/>
      <c r="M70" s="2"/>
      <c r="N70" s="2"/>
      <c r="O70" s="2"/>
      <c r="P70" s="2">
        <v>1473</v>
      </c>
      <c r="Q70" s="2">
        <v>4833</v>
      </c>
      <c r="R70" s="2" t="s">
        <v>2</v>
      </c>
      <c r="S70" s="3">
        <v>29259</v>
      </c>
      <c r="T70" s="3">
        <v>43343</v>
      </c>
      <c r="U70" s="4" t="s">
        <v>361</v>
      </c>
      <c r="V70" s="2" t="str">
        <f t="shared" si="15"/>
        <v>Whites Butte</v>
      </c>
      <c r="W70" s="2" t="str">
        <f t="shared" si="16"/>
        <v>whites-butte</v>
      </c>
      <c r="X70" s="2"/>
      <c r="Y70" s="4" t="s">
        <v>0</v>
      </c>
      <c r="Z70" s="4" t="s">
        <v>0</v>
      </c>
      <c r="AA70" s="2">
        <f t="shared" si="17"/>
        <v>36.097598300000001</v>
      </c>
      <c r="AB70" s="2">
        <f t="shared" si="18"/>
        <v>-112.23120659999999</v>
      </c>
      <c r="AC70" s="2">
        <f t="shared" si="19"/>
        <v>4833</v>
      </c>
      <c r="AD70" s="2" t="s">
        <v>1</v>
      </c>
      <c r="AE70" s="2" t="b">
        <v>0</v>
      </c>
      <c r="AF70" s="2" t="str">
        <f t="shared" si="20"/>
        <v>Whites Butte, Coconino County, AZ. USGS 7.5' Map: Grand Canyon.</v>
      </c>
      <c r="AG70" s="2" t="str">
        <f t="shared" si="21"/>
        <v>grand canyon, Whites Butte</v>
      </c>
      <c r="AH70" s="2"/>
      <c r="AI70" s="2" t="s">
        <v>362</v>
      </c>
      <c r="AJ70" s="3">
        <v>44095</v>
      </c>
      <c r="AK70" s="4" t="s">
        <v>0</v>
      </c>
      <c r="AL70" s="5" t="str">
        <f t="shared" si="22"/>
        <v>ContentId:||Type:Feature||Data:{"DataTypeIdentifier":"Feature","Type":"Summit","Notes":"GNIS Feature ID:13706, Coconino County, AZ. USGS 7.5' Quad: Grand Canyon. GNIS Elevation: 4833'. GNIS Entry Created: 2/8/1980, Updated: 8/31/2018. "}</v>
      </c>
    </row>
    <row r="71" spans="1:38" ht="45" x14ac:dyDescent="0.25">
      <c r="A71" s="2">
        <v>20722</v>
      </c>
      <c r="B71" s="2" t="s">
        <v>107</v>
      </c>
      <c r="C71" s="2" t="s">
        <v>15</v>
      </c>
      <c r="D71" s="2" t="s">
        <v>6</v>
      </c>
      <c r="E71" s="2">
        <v>4</v>
      </c>
      <c r="F71" s="2" t="s">
        <v>5</v>
      </c>
      <c r="G71" s="2">
        <v>5</v>
      </c>
      <c r="H71" s="2" t="s">
        <v>106</v>
      </c>
      <c r="I71" s="2" t="s">
        <v>105</v>
      </c>
      <c r="J71" s="2">
        <v>36.002761</v>
      </c>
      <c r="K71" s="2">
        <v>-112.1957261</v>
      </c>
      <c r="L71" s="2"/>
      <c r="M71" s="2"/>
      <c r="N71" s="2"/>
      <c r="O71" s="2"/>
      <c r="P71" s="2">
        <v>1962</v>
      </c>
      <c r="Q71" s="2">
        <v>6437</v>
      </c>
      <c r="R71" s="2" t="s">
        <v>2</v>
      </c>
      <c r="S71" s="3">
        <v>30860</v>
      </c>
      <c r="T71" s="2"/>
      <c r="U71" s="4" t="s">
        <v>361</v>
      </c>
      <c r="V71" s="2" t="str">
        <f t="shared" si="15"/>
        <v>Coconino Siding</v>
      </c>
      <c r="W71" s="2" t="str">
        <f t="shared" si="16"/>
        <v>coconino-siding</v>
      </c>
      <c r="X71" s="2"/>
      <c r="Y71" s="4" t="s">
        <v>0</v>
      </c>
      <c r="Z71" s="4" t="s">
        <v>0</v>
      </c>
      <c r="AA71" s="2">
        <f t="shared" si="17"/>
        <v>36.002761</v>
      </c>
      <c r="AB71" s="2">
        <f t="shared" si="18"/>
        <v>-112.1957261</v>
      </c>
      <c r="AC71" s="2">
        <f t="shared" si="19"/>
        <v>6437</v>
      </c>
      <c r="AD71" s="2" t="s">
        <v>1</v>
      </c>
      <c r="AE71" s="2" t="b">
        <v>0</v>
      </c>
      <c r="AF71" s="2" t="str">
        <f t="shared" si="20"/>
        <v>Coconino Siding, Coconino County, AZ. USGS 7.5' Map: Grand Canyon.</v>
      </c>
      <c r="AG71" s="2" t="str">
        <f t="shared" si="21"/>
        <v>grand canyon, Coconino Siding</v>
      </c>
      <c r="AH71" s="2"/>
      <c r="AI71" s="2" t="s">
        <v>362</v>
      </c>
      <c r="AJ71" s="3">
        <v>44095</v>
      </c>
      <c r="AK71" s="4" t="s">
        <v>0</v>
      </c>
      <c r="AL71" s="5" t="str">
        <f t="shared" si="22"/>
        <v>ContentId:||Type:Feature||Data:{"DataTypeIdentifier":"Feature","Type":"Locale","Notes":"GNIS Feature ID:20722, Coconino County, AZ. USGS 7.5' Quad: Grand Canyon. GNIS Elevation: 6437'. GNIS Entry Created: 6/27/1984."}</v>
      </c>
    </row>
    <row r="72" spans="1:38" ht="60" x14ac:dyDescent="0.25">
      <c r="A72" s="2">
        <v>20780</v>
      </c>
      <c r="B72" s="2" t="s">
        <v>104</v>
      </c>
      <c r="C72" s="2" t="s">
        <v>89</v>
      </c>
      <c r="D72" s="2" t="s">
        <v>6</v>
      </c>
      <c r="E72" s="2">
        <v>4</v>
      </c>
      <c r="F72" s="2" t="s">
        <v>5</v>
      </c>
      <c r="G72" s="2">
        <v>5</v>
      </c>
      <c r="H72" s="2" t="s">
        <v>10</v>
      </c>
      <c r="I72" s="2" t="s">
        <v>103</v>
      </c>
      <c r="J72" s="2">
        <v>36.052439700000001</v>
      </c>
      <c r="K72" s="2">
        <v>-112.1382175</v>
      </c>
      <c r="L72" s="2"/>
      <c r="M72" s="2"/>
      <c r="N72" s="2"/>
      <c r="O72" s="2"/>
      <c r="P72" s="2">
        <v>2110</v>
      </c>
      <c r="Q72" s="2">
        <v>6922</v>
      </c>
      <c r="R72" s="2" t="s">
        <v>2</v>
      </c>
      <c r="S72" s="3">
        <v>30860</v>
      </c>
      <c r="T72" s="3">
        <v>42746</v>
      </c>
      <c r="U72" s="4" t="s">
        <v>361</v>
      </c>
      <c r="V72" s="2" t="str">
        <f t="shared" si="15"/>
        <v>Grand Canyon Elementary School</v>
      </c>
      <c r="W72" s="2" t="str">
        <f t="shared" si="16"/>
        <v>grand-canyon-elementary-school</v>
      </c>
      <c r="X72" s="2"/>
      <c r="Y72" s="4" t="s">
        <v>0</v>
      </c>
      <c r="Z72" s="4" t="s">
        <v>0</v>
      </c>
      <c r="AA72" s="2">
        <f t="shared" si="17"/>
        <v>36.052439700000001</v>
      </c>
      <c r="AB72" s="2">
        <f t="shared" si="18"/>
        <v>-112.1382175</v>
      </c>
      <c r="AC72" s="2">
        <f t="shared" si="19"/>
        <v>6922</v>
      </c>
      <c r="AD72" s="2" t="s">
        <v>1</v>
      </c>
      <c r="AE72" s="2" t="b">
        <v>0</v>
      </c>
      <c r="AF72" s="2" t="str">
        <f t="shared" si="20"/>
        <v>Grand Canyon Elementary School, Coconino County, AZ. USGS 7.5' Map: Grand Canyon.</v>
      </c>
      <c r="AG72" s="2" t="str">
        <f t="shared" si="21"/>
        <v>grand canyon, Grand Canyon Elementary School</v>
      </c>
      <c r="AH72" s="2"/>
      <c r="AI72" s="2" t="s">
        <v>362</v>
      </c>
      <c r="AJ72" s="3">
        <v>44095</v>
      </c>
      <c r="AK72" s="4" t="s">
        <v>0</v>
      </c>
      <c r="AL72" s="5" t="str">
        <f t="shared" si="22"/>
        <v>ContentId:||Type:Feature||Data:{"DataTypeIdentifier":"Feature","Type":"School","Notes":"GNIS Feature ID:20780, Coconino County, AZ. USGS 7.5' Quad: Grand Canyon. GNIS Elevation: 6922'. GNIS Entry Created: 6/27/1984, Updated: 1/11/2017. "}</v>
      </c>
    </row>
    <row r="73" spans="1:38" ht="60" x14ac:dyDescent="0.25">
      <c r="A73" s="2">
        <v>20781</v>
      </c>
      <c r="B73" s="2" t="s">
        <v>102</v>
      </c>
      <c r="C73" s="2" t="s">
        <v>89</v>
      </c>
      <c r="D73" s="2" t="s">
        <v>6</v>
      </c>
      <c r="E73" s="2">
        <v>4</v>
      </c>
      <c r="F73" s="2" t="s">
        <v>5</v>
      </c>
      <c r="G73" s="2">
        <v>5</v>
      </c>
      <c r="H73" s="2" t="s">
        <v>101</v>
      </c>
      <c r="I73" s="2" t="s">
        <v>9</v>
      </c>
      <c r="J73" s="2">
        <v>36.0523284</v>
      </c>
      <c r="K73" s="2">
        <v>-112.13865300000001</v>
      </c>
      <c r="L73" s="2"/>
      <c r="M73" s="2"/>
      <c r="N73" s="2"/>
      <c r="O73" s="2"/>
      <c r="P73" s="2">
        <v>2109</v>
      </c>
      <c r="Q73" s="2">
        <v>6919</v>
      </c>
      <c r="R73" s="2" t="s">
        <v>2</v>
      </c>
      <c r="S73" s="3">
        <v>30860</v>
      </c>
      <c r="T73" s="3">
        <v>42746</v>
      </c>
      <c r="U73" s="4" t="s">
        <v>361</v>
      </c>
      <c r="V73" s="2" t="str">
        <f t="shared" si="15"/>
        <v>Grand Canyon High School</v>
      </c>
      <c r="W73" s="2" t="str">
        <f t="shared" si="16"/>
        <v>grand-canyon-high-school</v>
      </c>
      <c r="X73" s="2"/>
      <c r="Y73" s="4" t="s">
        <v>0</v>
      </c>
      <c r="Z73" s="4" t="s">
        <v>0</v>
      </c>
      <c r="AA73" s="2">
        <f t="shared" si="17"/>
        <v>36.0523284</v>
      </c>
      <c r="AB73" s="2">
        <f t="shared" si="18"/>
        <v>-112.13865300000001</v>
      </c>
      <c r="AC73" s="2">
        <f t="shared" si="19"/>
        <v>6919</v>
      </c>
      <c r="AD73" s="2" t="s">
        <v>1</v>
      </c>
      <c r="AE73" s="2" t="b">
        <v>0</v>
      </c>
      <c r="AF73" s="2" t="str">
        <f t="shared" si="20"/>
        <v>Grand Canyon High School, Coconino County, AZ. USGS 7.5' Map: Grand Canyon.</v>
      </c>
      <c r="AG73" s="2" t="str">
        <f t="shared" si="21"/>
        <v>grand canyon, Grand Canyon High School</v>
      </c>
      <c r="AH73" s="2"/>
      <c r="AI73" s="2" t="s">
        <v>362</v>
      </c>
      <c r="AJ73" s="3">
        <v>44095</v>
      </c>
      <c r="AK73" s="4" t="s">
        <v>0</v>
      </c>
      <c r="AL73" s="5" t="str">
        <f t="shared" si="22"/>
        <v>ContentId:||Type:Feature||Data:{"DataTypeIdentifier":"Feature","Type":"School","Notes":"GNIS Feature ID:20781, Coconino County, AZ. USGS 7.5' Quad: Grand Canyon. GNIS Elevation: 6919'. GNIS Entry Created: 6/27/1984, Updated: 1/11/2017. "}</v>
      </c>
    </row>
    <row r="74" spans="1:38" ht="60" x14ac:dyDescent="0.25">
      <c r="A74" s="2">
        <v>20782</v>
      </c>
      <c r="B74" s="2" t="s">
        <v>100</v>
      </c>
      <c r="C74" s="2" t="s">
        <v>99</v>
      </c>
      <c r="D74" s="2" t="s">
        <v>6</v>
      </c>
      <c r="E74" s="2">
        <v>4</v>
      </c>
      <c r="F74" s="2" t="s">
        <v>5</v>
      </c>
      <c r="G74" s="2">
        <v>5</v>
      </c>
      <c r="H74" s="2" t="s">
        <v>98</v>
      </c>
      <c r="I74" s="2" t="s">
        <v>97</v>
      </c>
      <c r="J74" s="2">
        <v>36.047859199999998</v>
      </c>
      <c r="K74" s="2">
        <v>-112.1287932</v>
      </c>
      <c r="L74" s="2"/>
      <c r="M74" s="2"/>
      <c r="N74" s="2"/>
      <c r="O74" s="2"/>
      <c r="P74" s="2">
        <v>2125</v>
      </c>
      <c r="Q74" s="2">
        <v>6972</v>
      </c>
      <c r="R74" s="2" t="s">
        <v>2</v>
      </c>
      <c r="S74" s="3">
        <v>30860</v>
      </c>
      <c r="T74" s="3">
        <v>43398</v>
      </c>
      <c r="U74" s="4" t="s">
        <v>361</v>
      </c>
      <c r="V74" s="2" t="str">
        <f t="shared" si="15"/>
        <v>North Country Community Health Center Grand Canyon Clinic</v>
      </c>
      <c r="W74" s="2" t="str">
        <f t="shared" si="16"/>
        <v>north-country-community-health-center-grand-canyon-clinic</v>
      </c>
      <c r="X74" s="2"/>
      <c r="Y74" s="4" t="s">
        <v>0</v>
      </c>
      <c r="Z74" s="4" t="s">
        <v>0</v>
      </c>
      <c r="AA74" s="2">
        <f t="shared" si="17"/>
        <v>36.047859199999998</v>
      </c>
      <c r="AB74" s="2">
        <f t="shared" si="18"/>
        <v>-112.1287932</v>
      </c>
      <c r="AC74" s="2">
        <f t="shared" si="19"/>
        <v>6972</v>
      </c>
      <c r="AD74" s="2" t="s">
        <v>1</v>
      </c>
      <c r="AE74" s="2" t="b">
        <v>0</v>
      </c>
      <c r="AF74" s="2" t="str">
        <f t="shared" si="20"/>
        <v>North Country Community Health Center Grand Canyon Clinic, Coconino County, AZ. USGS 7.5' Map: Grand Canyon.</v>
      </c>
      <c r="AG74" s="2" t="str">
        <f t="shared" si="21"/>
        <v>grand canyon, North Country Community Health Center Grand Canyon Clinic</v>
      </c>
      <c r="AH74" s="2"/>
      <c r="AI74" s="2" t="s">
        <v>362</v>
      </c>
      <c r="AJ74" s="3">
        <v>44095</v>
      </c>
      <c r="AK74" s="4" t="s">
        <v>0</v>
      </c>
      <c r="AL74" s="5" t="str">
        <f t="shared" si="22"/>
        <v>ContentId:||Type:Feature||Data:{"DataTypeIdentifier":"Feature","Type":"Hospital","Notes":"GNIS Feature ID:20782, Coconino County, AZ. USGS 7.5' Quad: Grand Canyon. GNIS Elevation: 6972'. GNIS Entry Created: 6/27/1984, Updated: 10/25/2018. "}</v>
      </c>
    </row>
    <row r="75" spans="1:38" ht="60" x14ac:dyDescent="0.25">
      <c r="A75" s="2">
        <v>20785</v>
      </c>
      <c r="B75" s="2" t="s">
        <v>96</v>
      </c>
      <c r="C75" s="2" t="s">
        <v>15</v>
      </c>
      <c r="D75" s="2" t="s">
        <v>6</v>
      </c>
      <c r="E75" s="2">
        <v>4</v>
      </c>
      <c r="F75" s="2" t="s">
        <v>5</v>
      </c>
      <c r="G75" s="2">
        <v>5</v>
      </c>
      <c r="H75" s="2" t="s">
        <v>95</v>
      </c>
      <c r="I75" s="2" t="s">
        <v>32</v>
      </c>
      <c r="J75" s="2">
        <v>36.056939999999997</v>
      </c>
      <c r="K75" s="2">
        <v>-112.13667</v>
      </c>
      <c r="L75" s="2"/>
      <c r="M75" s="2"/>
      <c r="N75" s="2"/>
      <c r="O75" s="2"/>
      <c r="P75" s="2">
        <v>2098</v>
      </c>
      <c r="Q75" s="2">
        <v>6883</v>
      </c>
      <c r="R75" s="2" t="s">
        <v>2</v>
      </c>
      <c r="S75" s="3">
        <v>30860</v>
      </c>
      <c r="T75" s="3">
        <v>40235</v>
      </c>
      <c r="U75" s="4" t="s">
        <v>361</v>
      </c>
      <c r="V75" s="2" t="str">
        <f t="shared" si="15"/>
        <v>Grand Canyon Railroad Station</v>
      </c>
      <c r="W75" s="2" t="str">
        <f t="shared" si="16"/>
        <v>grand-canyon-railroad-station</v>
      </c>
      <c r="X75" s="2"/>
      <c r="Y75" s="4" t="s">
        <v>0</v>
      </c>
      <c r="Z75" s="4" t="s">
        <v>0</v>
      </c>
      <c r="AA75" s="2">
        <f t="shared" si="17"/>
        <v>36.056939999999997</v>
      </c>
      <c r="AB75" s="2">
        <f t="shared" si="18"/>
        <v>-112.13667</v>
      </c>
      <c r="AC75" s="2">
        <f t="shared" si="19"/>
        <v>6883</v>
      </c>
      <c r="AD75" s="2" t="s">
        <v>1</v>
      </c>
      <c r="AE75" s="2" t="b">
        <v>0</v>
      </c>
      <c r="AF75" s="2" t="str">
        <f t="shared" si="20"/>
        <v>Grand Canyon Railroad Station, Coconino County, AZ. USGS 7.5' Map: Grand Canyon.</v>
      </c>
      <c r="AG75" s="2" t="str">
        <f t="shared" si="21"/>
        <v>grand canyon, Grand Canyon Railroad Station</v>
      </c>
      <c r="AH75" s="2"/>
      <c r="AI75" s="2" t="s">
        <v>362</v>
      </c>
      <c r="AJ75" s="3">
        <v>44095</v>
      </c>
      <c r="AK75" s="4" t="s">
        <v>0</v>
      </c>
      <c r="AL75" s="5" t="str">
        <f t="shared" si="22"/>
        <v>ContentId:||Type:Feature||Data:{"DataTypeIdentifier":"Feature","Type":"Locale","Notes":"GNIS Feature ID:20785, Coconino County, AZ. USGS 7.5' Quad: Grand Canyon. GNIS Elevation: 6883'. GNIS Entry Created: 6/27/1984, Updated: 2/26/2010. "}</v>
      </c>
    </row>
    <row r="76" spans="1:38" ht="45" x14ac:dyDescent="0.25">
      <c r="A76" s="2">
        <v>20798</v>
      </c>
      <c r="B76" s="2" t="s">
        <v>94</v>
      </c>
      <c r="C76" s="2" t="s">
        <v>93</v>
      </c>
      <c r="D76" s="2" t="s">
        <v>6</v>
      </c>
      <c r="E76" s="2">
        <v>4</v>
      </c>
      <c r="F76" s="2" t="s">
        <v>5</v>
      </c>
      <c r="G76" s="2">
        <v>5</v>
      </c>
      <c r="H76" s="2" t="s">
        <v>92</v>
      </c>
      <c r="I76" s="2" t="s">
        <v>91</v>
      </c>
      <c r="J76" s="2">
        <v>36.050538199999998</v>
      </c>
      <c r="K76" s="2">
        <v>-112.2198939</v>
      </c>
      <c r="L76" s="2"/>
      <c r="M76" s="2"/>
      <c r="N76" s="2"/>
      <c r="O76" s="2"/>
      <c r="P76" s="2">
        <v>1637</v>
      </c>
      <c r="Q76" s="2">
        <v>5371</v>
      </c>
      <c r="R76" s="2" t="s">
        <v>2</v>
      </c>
      <c r="S76" s="3">
        <v>30860</v>
      </c>
      <c r="T76" s="2"/>
      <c r="U76" s="4" t="s">
        <v>361</v>
      </c>
      <c r="V76" s="2" t="str">
        <f t="shared" si="15"/>
        <v>Hermit Basin</v>
      </c>
      <c r="W76" s="2" t="str">
        <f t="shared" si="16"/>
        <v>hermit-basin</v>
      </c>
      <c r="X76" s="2"/>
      <c r="Y76" s="4" t="s">
        <v>0</v>
      </c>
      <c r="Z76" s="4" t="s">
        <v>0</v>
      </c>
      <c r="AA76" s="2">
        <f t="shared" si="17"/>
        <v>36.050538199999998</v>
      </c>
      <c r="AB76" s="2">
        <f t="shared" si="18"/>
        <v>-112.2198939</v>
      </c>
      <c r="AC76" s="2">
        <f t="shared" si="19"/>
        <v>5371</v>
      </c>
      <c r="AD76" s="2" t="s">
        <v>1</v>
      </c>
      <c r="AE76" s="2" t="b">
        <v>0</v>
      </c>
      <c r="AF76" s="2" t="str">
        <f t="shared" si="20"/>
        <v>Hermit Basin, Coconino County, AZ. USGS 7.5' Map: Grand Canyon.</v>
      </c>
      <c r="AG76" s="2" t="str">
        <f t="shared" si="21"/>
        <v>grand canyon, Hermit Basin</v>
      </c>
      <c r="AH76" s="2"/>
      <c r="AI76" s="2" t="s">
        <v>362</v>
      </c>
      <c r="AJ76" s="3">
        <v>44095</v>
      </c>
      <c r="AK76" s="4" t="s">
        <v>0</v>
      </c>
      <c r="AL76" s="5" t="str">
        <f t="shared" si="22"/>
        <v>ContentId:||Type:Feature||Data:{"DataTypeIdentifier":"Feature","Type":"Basin","Notes":"GNIS Feature ID:20798, Coconino County, AZ. USGS 7.5' Quad: Grand Canyon. GNIS Elevation: 5371'. GNIS Entry Created: 6/27/1984."}</v>
      </c>
    </row>
    <row r="77" spans="1:38" ht="45" x14ac:dyDescent="0.25">
      <c r="A77" s="2">
        <v>20918</v>
      </c>
      <c r="B77" s="2" t="s">
        <v>90</v>
      </c>
      <c r="C77" s="2" t="s">
        <v>89</v>
      </c>
      <c r="D77" s="2" t="s">
        <v>6</v>
      </c>
      <c r="E77" s="2">
        <v>4</v>
      </c>
      <c r="F77" s="2" t="s">
        <v>5</v>
      </c>
      <c r="G77" s="2">
        <v>5</v>
      </c>
      <c r="H77" s="2" t="s">
        <v>88</v>
      </c>
      <c r="I77" s="2" t="s">
        <v>87</v>
      </c>
      <c r="J77" s="2">
        <v>36.049705199999998</v>
      </c>
      <c r="K77" s="2">
        <v>-112.13294689999999</v>
      </c>
      <c r="L77" s="2"/>
      <c r="M77" s="2"/>
      <c r="N77" s="2"/>
      <c r="O77" s="2"/>
      <c r="P77" s="2">
        <v>2119</v>
      </c>
      <c r="Q77" s="2">
        <v>6952</v>
      </c>
      <c r="R77" s="2" t="s">
        <v>2</v>
      </c>
      <c r="S77" s="3">
        <v>30860</v>
      </c>
      <c r="T77" s="2"/>
      <c r="U77" s="4" t="s">
        <v>361</v>
      </c>
      <c r="V77" s="2" t="str">
        <f t="shared" si="15"/>
        <v>National Park Service Training Center</v>
      </c>
      <c r="W77" s="2" t="str">
        <f t="shared" si="16"/>
        <v>national-park-service-training-center</v>
      </c>
      <c r="X77" s="2"/>
      <c r="Y77" s="4" t="s">
        <v>0</v>
      </c>
      <c r="Z77" s="4" t="s">
        <v>0</v>
      </c>
      <c r="AA77" s="2">
        <f t="shared" si="17"/>
        <v>36.049705199999998</v>
      </c>
      <c r="AB77" s="2">
        <f t="shared" si="18"/>
        <v>-112.13294689999999</v>
      </c>
      <c r="AC77" s="2">
        <f t="shared" si="19"/>
        <v>6952</v>
      </c>
      <c r="AD77" s="2" t="s">
        <v>1</v>
      </c>
      <c r="AE77" s="2" t="b">
        <v>0</v>
      </c>
      <c r="AF77" s="2" t="str">
        <f t="shared" si="20"/>
        <v>National Park Service Training Center, Coconino County, AZ. USGS 7.5' Map: Grand Canyon.</v>
      </c>
      <c r="AG77" s="2" t="str">
        <f t="shared" si="21"/>
        <v>grand canyon, National Park Service Training Center</v>
      </c>
      <c r="AH77" s="2"/>
      <c r="AI77" s="2" t="s">
        <v>362</v>
      </c>
      <c r="AJ77" s="3">
        <v>44095</v>
      </c>
      <c r="AK77" s="4" t="s">
        <v>0</v>
      </c>
      <c r="AL77" s="5" t="str">
        <f t="shared" si="22"/>
        <v>ContentId:||Type:Feature||Data:{"DataTypeIdentifier":"Feature","Type":"School","Notes":"GNIS Feature ID:20918, Coconino County, AZ. USGS 7.5' Quad: Grand Canyon. GNIS Elevation: 6952'. GNIS Entry Created: 6/27/1984."}</v>
      </c>
    </row>
    <row r="78" spans="1:38" ht="60" x14ac:dyDescent="0.25">
      <c r="A78" s="2">
        <v>20988</v>
      </c>
      <c r="B78" s="2" t="s">
        <v>86</v>
      </c>
      <c r="C78" s="2" t="s">
        <v>55</v>
      </c>
      <c r="D78" s="2" t="s">
        <v>6</v>
      </c>
      <c r="E78" s="2">
        <v>4</v>
      </c>
      <c r="F78" s="2" t="s">
        <v>5</v>
      </c>
      <c r="G78" s="2">
        <v>5</v>
      </c>
      <c r="H78" s="2" t="s">
        <v>85</v>
      </c>
      <c r="I78" s="2" t="s">
        <v>84</v>
      </c>
      <c r="J78" s="2">
        <v>36.0078198</v>
      </c>
      <c r="K78" s="2">
        <v>-112.2061508</v>
      </c>
      <c r="L78" s="2"/>
      <c r="M78" s="2"/>
      <c r="N78" s="2"/>
      <c r="O78" s="2"/>
      <c r="P78" s="2">
        <v>1936</v>
      </c>
      <c r="Q78" s="2">
        <v>6352</v>
      </c>
      <c r="R78" s="2" t="s">
        <v>2</v>
      </c>
      <c r="S78" s="3">
        <v>30860</v>
      </c>
      <c r="T78" s="3">
        <v>43540</v>
      </c>
      <c r="U78" s="4" t="s">
        <v>361</v>
      </c>
      <c r="V78" s="2" t="str">
        <f t="shared" si="15"/>
        <v>Road Tank</v>
      </c>
      <c r="W78" s="2" t="str">
        <f t="shared" si="16"/>
        <v>road-tank</v>
      </c>
      <c r="X78" s="2"/>
      <c r="Y78" s="4" t="s">
        <v>0</v>
      </c>
      <c r="Z78" s="4" t="s">
        <v>0</v>
      </c>
      <c r="AA78" s="2">
        <f t="shared" si="17"/>
        <v>36.0078198</v>
      </c>
      <c r="AB78" s="2">
        <f t="shared" si="18"/>
        <v>-112.2061508</v>
      </c>
      <c r="AC78" s="2">
        <f t="shared" si="19"/>
        <v>6352</v>
      </c>
      <c r="AD78" s="2" t="s">
        <v>1</v>
      </c>
      <c r="AE78" s="2" t="b">
        <v>0</v>
      </c>
      <c r="AF78" s="2" t="str">
        <f t="shared" si="20"/>
        <v>Road Tank, Coconino County, AZ. USGS 7.5' Map: Grand Canyon.</v>
      </c>
      <c r="AG78" s="2" t="str">
        <f t="shared" si="21"/>
        <v>grand canyon, Road Tank</v>
      </c>
      <c r="AH78" s="2"/>
      <c r="AI78" s="2" t="s">
        <v>362</v>
      </c>
      <c r="AJ78" s="3">
        <v>44095</v>
      </c>
      <c r="AK78" s="4" t="s">
        <v>0</v>
      </c>
      <c r="AL78" s="5" t="str">
        <f t="shared" si="22"/>
        <v>ContentId:||Type:Feature||Data:{"DataTypeIdentifier":"Feature","Type":"Reservoir","Notes":"GNIS Feature ID:20988, Coconino County, AZ. USGS 7.5' Quad: Grand Canyon. GNIS Elevation: 6352'. GNIS Entry Created: 6/27/1984, Updated: 3/16/2019. "}</v>
      </c>
    </row>
    <row r="79" spans="1:38" ht="45" x14ac:dyDescent="0.25">
      <c r="A79" s="2">
        <v>20997</v>
      </c>
      <c r="B79" s="2" t="s">
        <v>83</v>
      </c>
      <c r="C79" s="2" t="s">
        <v>82</v>
      </c>
      <c r="D79" s="2" t="s">
        <v>6</v>
      </c>
      <c r="E79" s="2">
        <v>4</v>
      </c>
      <c r="F79" s="2" t="s">
        <v>5</v>
      </c>
      <c r="G79" s="2">
        <v>5</v>
      </c>
      <c r="H79" s="2" t="s">
        <v>81</v>
      </c>
      <c r="I79" s="2" t="s">
        <v>80</v>
      </c>
      <c r="J79" s="2">
        <v>36.031371900000003</v>
      </c>
      <c r="K79" s="2">
        <v>-112.174059</v>
      </c>
      <c r="L79" s="2"/>
      <c r="M79" s="2"/>
      <c r="N79" s="2"/>
      <c r="O79" s="2"/>
      <c r="P79" s="2">
        <v>2010</v>
      </c>
      <c r="Q79" s="2">
        <v>6594</v>
      </c>
      <c r="R79" s="2" t="s">
        <v>2</v>
      </c>
      <c r="S79" s="3">
        <v>30860</v>
      </c>
      <c r="T79" s="2"/>
      <c r="U79" s="4" t="s">
        <v>361</v>
      </c>
      <c r="V79" s="2" t="str">
        <f t="shared" si="15"/>
        <v>Rowe Well Picnic Area</v>
      </c>
      <c r="W79" s="2" t="str">
        <f t="shared" si="16"/>
        <v>rowe-well-picnic-area</v>
      </c>
      <c r="X79" s="2"/>
      <c r="Y79" s="4" t="s">
        <v>0</v>
      </c>
      <c r="Z79" s="4" t="s">
        <v>0</v>
      </c>
      <c r="AA79" s="2">
        <f t="shared" si="17"/>
        <v>36.031371900000003</v>
      </c>
      <c r="AB79" s="2">
        <f t="shared" si="18"/>
        <v>-112.174059</v>
      </c>
      <c r="AC79" s="2">
        <f t="shared" si="19"/>
        <v>6594</v>
      </c>
      <c r="AD79" s="2" t="s">
        <v>1</v>
      </c>
      <c r="AE79" s="2" t="b">
        <v>0</v>
      </c>
      <c r="AF79" s="2" t="str">
        <f t="shared" si="20"/>
        <v>Rowe Well Picnic Area, Coconino County, AZ. USGS 7.5' Map: Grand Canyon.</v>
      </c>
      <c r="AG79" s="2" t="str">
        <f t="shared" si="21"/>
        <v>grand canyon, Rowe Well Picnic Area</v>
      </c>
      <c r="AH79" s="2"/>
      <c r="AI79" s="2" t="s">
        <v>362</v>
      </c>
      <c r="AJ79" s="3">
        <v>44095</v>
      </c>
      <c r="AK79" s="4" t="s">
        <v>0</v>
      </c>
      <c r="AL79" s="5" t="str">
        <f t="shared" si="22"/>
        <v>ContentId:||Type:Feature||Data:{"DataTypeIdentifier":"Feature","Type":"Park","Notes":"GNIS Feature ID:20997, Coconino County, AZ. USGS 7.5' Quad: Grand Canyon. GNIS Elevation: 6594'. GNIS Entry Created: 6/27/1984."}</v>
      </c>
    </row>
    <row r="80" spans="1:38" ht="45" x14ac:dyDescent="0.25">
      <c r="A80" s="2">
        <v>20998</v>
      </c>
      <c r="B80" s="2" t="s">
        <v>79</v>
      </c>
      <c r="C80" s="2" t="s">
        <v>55</v>
      </c>
      <c r="D80" s="2" t="s">
        <v>6</v>
      </c>
      <c r="E80" s="2">
        <v>4</v>
      </c>
      <c r="F80" s="2" t="s">
        <v>5</v>
      </c>
      <c r="G80" s="2">
        <v>5</v>
      </c>
      <c r="H80" s="2" t="s">
        <v>78</v>
      </c>
      <c r="I80" s="2" t="s">
        <v>77</v>
      </c>
      <c r="J80" s="2">
        <v>36.033871900000001</v>
      </c>
      <c r="K80" s="2">
        <v>-112.1790592</v>
      </c>
      <c r="L80" s="2"/>
      <c r="M80" s="2"/>
      <c r="N80" s="2"/>
      <c r="O80" s="2"/>
      <c r="P80" s="2">
        <v>2028</v>
      </c>
      <c r="Q80" s="2">
        <v>6653</v>
      </c>
      <c r="R80" s="2" t="s">
        <v>2</v>
      </c>
      <c r="S80" s="3">
        <v>30860</v>
      </c>
      <c r="T80" s="2"/>
      <c r="U80" s="4" t="s">
        <v>361</v>
      </c>
      <c r="V80" s="2" t="str">
        <f t="shared" si="15"/>
        <v>Rowes Tank</v>
      </c>
      <c r="W80" s="2" t="str">
        <f t="shared" si="16"/>
        <v>rowes-tank</v>
      </c>
      <c r="X80" s="2"/>
      <c r="Y80" s="4" t="s">
        <v>0</v>
      </c>
      <c r="Z80" s="4" t="s">
        <v>0</v>
      </c>
      <c r="AA80" s="2">
        <f t="shared" si="17"/>
        <v>36.033871900000001</v>
      </c>
      <c r="AB80" s="2">
        <f t="shared" si="18"/>
        <v>-112.1790592</v>
      </c>
      <c r="AC80" s="2">
        <f t="shared" si="19"/>
        <v>6653</v>
      </c>
      <c r="AD80" s="2" t="s">
        <v>1</v>
      </c>
      <c r="AE80" s="2" t="b">
        <v>0</v>
      </c>
      <c r="AF80" s="2" t="str">
        <f t="shared" si="20"/>
        <v>Rowes Tank, Coconino County, AZ. USGS 7.5' Map: Grand Canyon.</v>
      </c>
      <c r="AG80" s="2" t="str">
        <f t="shared" si="21"/>
        <v>grand canyon, Rowes Tank</v>
      </c>
      <c r="AH80" s="2"/>
      <c r="AI80" s="2" t="s">
        <v>362</v>
      </c>
      <c r="AJ80" s="3">
        <v>44095</v>
      </c>
      <c r="AK80" s="4" t="s">
        <v>0</v>
      </c>
      <c r="AL80" s="5" t="str">
        <f t="shared" si="22"/>
        <v>ContentId:||Type:Feature||Data:{"DataTypeIdentifier":"Feature","Type":"Reservoir","Notes":"GNIS Feature ID:20998, Coconino County, AZ. USGS 7.5' Quad: Grand Canyon. GNIS Elevation: 6653'. GNIS Entry Created: 6/27/1984."}</v>
      </c>
    </row>
    <row r="81" spans="1:38" ht="60" x14ac:dyDescent="0.25">
      <c r="A81" s="2">
        <v>21006</v>
      </c>
      <c r="B81" s="2" t="s">
        <v>76</v>
      </c>
      <c r="C81" s="2" t="s">
        <v>55</v>
      </c>
      <c r="D81" s="2" t="s">
        <v>6</v>
      </c>
      <c r="E81" s="2">
        <v>4</v>
      </c>
      <c r="F81" s="2" t="s">
        <v>5</v>
      </c>
      <c r="G81" s="2">
        <v>5</v>
      </c>
      <c r="H81" s="2" t="s">
        <v>75</v>
      </c>
      <c r="I81" s="2" t="s">
        <v>74</v>
      </c>
      <c r="J81" s="2">
        <v>36.0194106</v>
      </c>
      <c r="K81" s="2">
        <v>-112.19391039999999</v>
      </c>
      <c r="L81" s="2"/>
      <c r="M81" s="2"/>
      <c r="N81" s="2"/>
      <c r="O81" s="2"/>
      <c r="P81" s="2">
        <v>2004</v>
      </c>
      <c r="Q81" s="2">
        <v>6575</v>
      </c>
      <c r="R81" s="2" t="s">
        <v>2</v>
      </c>
      <c r="S81" s="3">
        <v>30860</v>
      </c>
      <c r="T81" s="3">
        <v>43540</v>
      </c>
      <c r="U81" s="4" t="s">
        <v>361</v>
      </c>
      <c r="V81" s="2" t="str">
        <f t="shared" si="15"/>
        <v>Sewer Number One Tank</v>
      </c>
      <c r="W81" s="2" t="str">
        <f t="shared" si="16"/>
        <v>sewer-number-one-tank</v>
      </c>
      <c r="X81" s="2"/>
      <c r="Y81" s="4" t="s">
        <v>0</v>
      </c>
      <c r="Z81" s="4" t="s">
        <v>0</v>
      </c>
      <c r="AA81" s="2">
        <f t="shared" si="17"/>
        <v>36.0194106</v>
      </c>
      <c r="AB81" s="2">
        <f t="shared" si="18"/>
        <v>-112.19391039999999</v>
      </c>
      <c r="AC81" s="2">
        <f t="shared" si="19"/>
        <v>6575</v>
      </c>
      <c r="AD81" s="2" t="s">
        <v>1</v>
      </c>
      <c r="AE81" s="2" t="b">
        <v>0</v>
      </c>
      <c r="AF81" s="2" t="str">
        <f t="shared" si="20"/>
        <v>Sewer Number One Tank, Coconino County, AZ. USGS 7.5' Map: Grand Canyon.</v>
      </c>
      <c r="AG81" s="2" t="str">
        <f t="shared" si="21"/>
        <v>grand canyon, Sewer Number One Tank</v>
      </c>
      <c r="AH81" s="2"/>
      <c r="AI81" s="2" t="s">
        <v>362</v>
      </c>
      <c r="AJ81" s="3">
        <v>44095</v>
      </c>
      <c r="AK81" s="4" t="s">
        <v>0</v>
      </c>
      <c r="AL81" s="5" t="str">
        <f t="shared" si="22"/>
        <v>ContentId:||Type:Feature||Data:{"DataTypeIdentifier":"Feature","Type":"Reservoir","Notes":"GNIS Feature ID:21006, Coconino County, AZ. USGS 7.5' Quad: Grand Canyon. GNIS Elevation: 6575'. GNIS Entry Created: 6/27/1984, Updated: 3/16/2019. "}</v>
      </c>
    </row>
    <row r="82" spans="1:38" ht="60" x14ac:dyDescent="0.25">
      <c r="A82" s="2">
        <v>21007</v>
      </c>
      <c r="B82" s="2" t="s">
        <v>73</v>
      </c>
      <c r="C82" s="2" t="s">
        <v>55</v>
      </c>
      <c r="D82" s="2" t="s">
        <v>6</v>
      </c>
      <c r="E82" s="2">
        <v>4</v>
      </c>
      <c r="F82" s="2" t="s">
        <v>5</v>
      </c>
      <c r="G82" s="2">
        <v>5</v>
      </c>
      <c r="H82" s="2" t="s">
        <v>72</v>
      </c>
      <c r="I82" s="2" t="s">
        <v>71</v>
      </c>
      <c r="J82" s="2">
        <v>36.020554699999998</v>
      </c>
      <c r="K82" s="2">
        <v>-112.19197339999999</v>
      </c>
      <c r="L82" s="2"/>
      <c r="M82" s="2"/>
      <c r="N82" s="2"/>
      <c r="O82" s="2"/>
      <c r="P82" s="2">
        <v>2011</v>
      </c>
      <c r="Q82" s="2">
        <v>6598</v>
      </c>
      <c r="R82" s="2" t="s">
        <v>2</v>
      </c>
      <c r="S82" s="3">
        <v>30860</v>
      </c>
      <c r="T82" s="3">
        <v>43540</v>
      </c>
      <c r="U82" s="4" t="s">
        <v>361</v>
      </c>
      <c r="V82" s="2" t="str">
        <f t="shared" si="15"/>
        <v>Sewer Number Two Tank</v>
      </c>
      <c r="W82" s="2" t="str">
        <f t="shared" si="16"/>
        <v>sewer-number-two-tank</v>
      </c>
      <c r="X82" s="2"/>
      <c r="Y82" s="4" t="s">
        <v>0</v>
      </c>
      <c r="Z82" s="4" t="s">
        <v>0</v>
      </c>
      <c r="AA82" s="2">
        <f t="shared" si="17"/>
        <v>36.020554699999998</v>
      </c>
      <c r="AB82" s="2">
        <f t="shared" si="18"/>
        <v>-112.19197339999999</v>
      </c>
      <c r="AC82" s="2">
        <f t="shared" si="19"/>
        <v>6598</v>
      </c>
      <c r="AD82" s="2" t="s">
        <v>1</v>
      </c>
      <c r="AE82" s="2" t="b">
        <v>0</v>
      </c>
      <c r="AF82" s="2" t="str">
        <f t="shared" si="20"/>
        <v>Sewer Number Two Tank, Coconino County, AZ. USGS 7.5' Map: Grand Canyon.</v>
      </c>
      <c r="AG82" s="2" t="str">
        <f t="shared" si="21"/>
        <v>grand canyon, Sewer Number Two Tank</v>
      </c>
      <c r="AH82" s="2"/>
      <c r="AI82" s="2" t="s">
        <v>362</v>
      </c>
      <c r="AJ82" s="3">
        <v>44095</v>
      </c>
      <c r="AK82" s="4" t="s">
        <v>0</v>
      </c>
      <c r="AL82" s="5" t="str">
        <f t="shared" si="22"/>
        <v>ContentId:||Type:Feature||Data:{"DataTypeIdentifier":"Feature","Type":"Reservoir","Notes":"GNIS Feature ID:21007, Coconino County, AZ. USGS 7.5' Quad: Grand Canyon. GNIS Elevation: 6598'. GNIS Entry Created: 6/27/1984, Updated: 3/16/2019. "}</v>
      </c>
    </row>
    <row r="83" spans="1:38" ht="45" x14ac:dyDescent="0.25">
      <c r="A83" s="2">
        <v>21063</v>
      </c>
      <c r="B83" s="2" t="s">
        <v>70</v>
      </c>
      <c r="C83" s="2" t="s">
        <v>69</v>
      </c>
      <c r="D83" s="2" t="s">
        <v>6</v>
      </c>
      <c r="E83" s="2">
        <v>4</v>
      </c>
      <c r="F83" s="2" t="s">
        <v>5</v>
      </c>
      <c r="G83" s="2">
        <v>5</v>
      </c>
      <c r="H83" s="2" t="s">
        <v>68</v>
      </c>
      <c r="I83" s="2" t="s">
        <v>67</v>
      </c>
      <c r="J83" s="2">
        <v>36.061093800000002</v>
      </c>
      <c r="K83" s="2">
        <v>-112.1743371</v>
      </c>
      <c r="L83" s="2"/>
      <c r="M83" s="2"/>
      <c r="N83" s="2"/>
      <c r="O83" s="2"/>
      <c r="P83" s="2">
        <v>1561</v>
      </c>
      <c r="Q83" s="2">
        <v>5121</v>
      </c>
      <c r="R83" s="2" t="s">
        <v>2</v>
      </c>
      <c r="S83" s="3">
        <v>30860</v>
      </c>
      <c r="T83" s="2"/>
      <c r="U83" s="4" t="s">
        <v>361</v>
      </c>
      <c r="V83" s="2" t="str">
        <f t="shared" si="15"/>
        <v>The Abyss</v>
      </c>
      <c r="W83" s="2" t="str">
        <f t="shared" si="16"/>
        <v>the-abyss</v>
      </c>
      <c r="X83" s="2"/>
      <c r="Y83" s="4" t="s">
        <v>0</v>
      </c>
      <c r="Z83" s="4" t="s">
        <v>0</v>
      </c>
      <c r="AA83" s="2">
        <f t="shared" si="17"/>
        <v>36.061093800000002</v>
      </c>
      <c r="AB83" s="2">
        <f t="shared" si="18"/>
        <v>-112.1743371</v>
      </c>
      <c r="AC83" s="2">
        <f t="shared" si="19"/>
        <v>5121</v>
      </c>
      <c r="AD83" s="2" t="s">
        <v>1</v>
      </c>
      <c r="AE83" s="2" t="b">
        <v>0</v>
      </c>
      <c r="AF83" s="2" t="str">
        <f t="shared" si="20"/>
        <v>The Abyss, Coconino County, AZ. USGS 7.5' Map: Grand Canyon.</v>
      </c>
      <c r="AG83" s="2" t="str">
        <f t="shared" si="21"/>
        <v>grand canyon, The Abyss</v>
      </c>
      <c r="AH83" s="2"/>
      <c r="AI83" s="2" t="s">
        <v>362</v>
      </c>
      <c r="AJ83" s="3">
        <v>44095</v>
      </c>
      <c r="AK83" s="4" t="s">
        <v>0</v>
      </c>
      <c r="AL83" s="5" t="str">
        <f t="shared" si="22"/>
        <v>ContentId:||Type:Feature||Data:{"DataTypeIdentifier":"Feature","Type":"Cliff","Notes":"GNIS Feature ID:21063, Coconino County, AZ. USGS 7.5' Quad: Grand Canyon. GNIS Elevation: 5121'. GNIS Entry Created: 6/27/1984."}</v>
      </c>
    </row>
    <row r="84" spans="1:38" ht="60" x14ac:dyDescent="0.25">
      <c r="A84" s="2">
        <v>21097</v>
      </c>
      <c r="B84" s="2" t="s">
        <v>66</v>
      </c>
      <c r="C84" s="2" t="s">
        <v>55</v>
      </c>
      <c r="D84" s="2" t="s">
        <v>6</v>
      </c>
      <c r="E84" s="2">
        <v>4</v>
      </c>
      <c r="F84" s="2" t="s">
        <v>5</v>
      </c>
      <c r="G84" s="2">
        <v>5</v>
      </c>
      <c r="H84" s="2" t="s">
        <v>65</v>
      </c>
      <c r="I84" s="2" t="s">
        <v>64</v>
      </c>
      <c r="J84" s="2">
        <v>36.010086800000003</v>
      </c>
      <c r="K84" s="2">
        <v>-112.31304660000001</v>
      </c>
      <c r="L84" s="2"/>
      <c r="M84" s="2"/>
      <c r="N84" s="2"/>
      <c r="O84" s="2"/>
      <c r="P84" s="2">
        <v>1867</v>
      </c>
      <c r="Q84" s="2">
        <v>6125</v>
      </c>
      <c r="R84" s="2" t="s">
        <v>17</v>
      </c>
      <c r="S84" s="3">
        <v>30860</v>
      </c>
      <c r="T84" s="3">
        <v>43540</v>
      </c>
      <c r="U84" s="4" t="s">
        <v>361</v>
      </c>
      <c r="V84" s="2" t="str">
        <f t="shared" si="15"/>
        <v>Upper Wagner Tank</v>
      </c>
      <c r="W84" s="2" t="str">
        <f t="shared" si="16"/>
        <v>upper-wagner-tank</v>
      </c>
      <c r="X84" s="2"/>
      <c r="Y84" s="4" t="s">
        <v>0</v>
      </c>
      <c r="Z84" s="4" t="s">
        <v>0</v>
      </c>
      <c r="AA84" s="2">
        <f t="shared" si="17"/>
        <v>36.010086800000003</v>
      </c>
      <c r="AB84" s="2">
        <f t="shared" si="18"/>
        <v>-112.31304660000001</v>
      </c>
      <c r="AC84" s="2">
        <f t="shared" si="19"/>
        <v>6125</v>
      </c>
      <c r="AD84" s="2" t="s">
        <v>1</v>
      </c>
      <c r="AE84" s="2" t="b">
        <v>0</v>
      </c>
      <c r="AF84" s="2" t="str">
        <f t="shared" si="20"/>
        <v>Upper Wagner Tank, Coconino County, AZ. USGS 7.5' Map: Piute Point.</v>
      </c>
      <c r="AG84" s="2" t="str">
        <f t="shared" si="21"/>
        <v>grand canyon, Upper Wagner Tank</v>
      </c>
      <c r="AH84" s="2"/>
      <c r="AI84" s="2" t="s">
        <v>362</v>
      </c>
      <c r="AJ84" s="3">
        <v>44095</v>
      </c>
      <c r="AK84" s="4" t="s">
        <v>0</v>
      </c>
      <c r="AL84" s="5" t="str">
        <f t="shared" si="22"/>
        <v>ContentId:||Type:Feature||Data:{"DataTypeIdentifier":"Feature","Type":"Reservoir","Notes":"GNIS Feature ID:21097, Coconino County, AZ. USGS 7.5' Quad: Piute Point. GNIS Elevation: 6125'. GNIS Entry Created: 6/27/1984, Updated: 3/16/2019. "}</v>
      </c>
    </row>
    <row r="85" spans="1:38" ht="45" x14ac:dyDescent="0.25">
      <c r="A85" s="2">
        <v>23951</v>
      </c>
      <c r="B85" s="2" t="s">
        <v>63</v>
      </c>
      <c r="C85" s="2" t="s">
        <v>41</v>
      </c>
      <c r="D85" s="2" t="s">
        <v>6</v>
      </c>
      <c r="E85" s="2">
        <v>4</v>
      </c>
      <c r="F85" s="2" t="s">
        <v>5</v>
      </c>
      <c r="G85" s="2">
        <v>5</v>
      </c>
      <c r="H85" s="2" t="s">
        <v>62</v>
      </c>
      <c r="I85" s="2" t="s">
        <v>61</v>
      </c>
      <c r="J85" s="2">
        <v>36.083315499999998</v>
      </c>
      <c r="K85" s="2">
        <v>-112.2285055</v>
      </c>
      <c r="L85" s="2"/>
      <c r="M85" s="2"/>
      <c r="N85" s="2"/>
      <c r="O85" s="2"/>
      <c r="P85" s="2">
        <v>1803</v>
      </c>
      <c r="Q85" s="2">
        <v>5915</v>
      </c>
      <c r="R85" s="2" t="s">
        <v>2</v>
      </c>
      <c r="S85" s="3">
        <v>30860</v>
      </c>
      <c r="T85" s="2"/>
      <c r="U85" s="4" t="s">
        <v>361</v>
      </c>
      <c r="V85" s="2" t="str">
        <f t="shared" si="15"/>
        <v>Boucher Trail</v>
      </c>
      <c r="W85" s="2" t="str">
        <f t="shared" si="16"/>
        <v>boucher-trail</v>
      </c>
      <c r="X85" s="2"/>
      <c r="Y85" s="4" t="s">
        <v>0</v>
      </c>
      <c r="Z85" s="4" t="s">
        <v>0</v>
      </c>
      <c r="AA85" s="2">
        <f t="shared" si="17"/>
        <v>36.083315499999998</v>
      </c>
      <c r="AB85" s="2">
        <f t="shared" si="18"/>
        <v>-112.2285055</v>
      </c>
      <c r="AC85" s="2">
        <f t="shared" si="19"/>
        <v>5915</v>
      </c>
      <c r="AD85" s="2" t="s">
        <v>1</v>
      </c>
      <c r="AE85" s="2" t="b">
        <v>0</v>
      </c>
      <c r="AF85" s="2" t="str">
        <f t="shared" si="20"/>
        <v>Boucher Trail, Coconino County, AZ. USGS 7.5' Map: Grand Canyon.</v>
      </c>
      <c r="AG85" s="2" t="str">
        <f t="shared" si="21"/>
        <v>grand canyon, Boucher Trail</v>
      </c>
      <c r="AH85" s="2"/>
      <c r="AI85" s="2" t="s">
        <v>362</v>
      </c>
      <c r="AJ85" s="3">
        <v>44095</v>
      </c>
      <c r="AK85" s="4" t="s">
        <v>0</v>
      </c>
      <c r="AL85" s="5" t="str">
        <f t="shared" si="22"/>
        <v>ContentId:||Type:Feature||Data:{"DataTypeIdentifier":"Feature","Type":"Trail","Notes":"GNIS Feature ID:23951, Coconino County, AZ. USGS 7.5' Quad: Grand Canyon. GNIS Elevation: 5915'. GNIS Entry Created: 6/27/1984."}</v>
      </c>
    </row>
    <row r="86" spans="1:38" ht="45" x14ac:dyDescent="0.25">
      <c r="A86" s="2">
        <v>24071</v>
      </c>
      <c r="B86" s="2" t="s">
        <v>60</v>
      </c>
      <c r="C86" s="2" t="s">
        <v>59</v>
      </c>
      <c r="D86" s="2" t="s">
        <v>6</v>
      </c>
      <c r="E86" s="2">
        <v>4</v>
      </c>
      <c r="F86" s="2" t="s">
        <v>5</v>
      </c>
      <c r="G86" s="2">
        <v>5</v>
      </c>
      <c r="H86" s="2" t="s">
        <v>58</v>
      </c>
      <c r="I86" s="2" t="s">
        <v>57</v>
      </c>
      <c r="J86" s="2">
        <v>36.0710938</v>
      </c>
      <c r="K86" s="2">
        <v>-112.1507254</v>
      </c>
      <c r="L86" s="2"/>
      <c r="M86" s="2"/>
      <c r="N86" s="2"/>
      <c r="O86" s="2"/>
      <c r="P86" s="2">
        <v>2130</v>
      </c>
      <c r="Q86" s="2">
        <v>6988</v>
      </c>
      <c r="R86" s="2" t="s">
        <v>2</v>
      </c>
      <c r="S86" s="3">
        <v>30860</v>
      </c>
      <c r="T86" s="2"/>
      <c r="U86" s="4" t="s">
        <v>361</v>
      </c>
      <c r="V86" s="2" t="str">
        <f t="shared" si="15"/>
        <v>Lost Orphan Mine</v>
      </c>
      <c r="W86" s="2" t="str">
        <f t="shared" si="16"/>
        <v>lost-orphan-mine</v>
      </c>
      <c r="X86" s="2"/>
      <c r="Y86" s="4" t="s">
        <v>0</v>
      </c>
      <c r="Z86" s="4" t="s">
        <v>0</v>
      </c>
      <c r="AA86" s="2">
        <f t="shared" si="17"/>
        <v>36.0710938</v>
      </c>
      <c r="AB86" s="2">
        <f t="shared" si="18"/>
        <v>-112.1507254</v>
      </c>
      <c r="AC86" s="2">
        <f t="shared" si="19"/>
        <v>6988</v>
      </c>
      <c r="AD86" s="2" t="s">
        <v>1</v>
      </c>
      <c r="AE86" s="2" t="b">
        <v>0</v>
      </c>
      <c r="AF86" s="2" t="str">
        <f t="shared" si="20"/>
        <v>Lost Orphan Mine, Coconino County, AZ. USGS 7.5' Map: Grand Canyon.</v>
      </c>
      <c r="AG86" s="2" t="str">
        <f t="shared" si="21"/>
        <v>grand canyon, Lost Orphan Mine</v>
      </c>
      <c r="AH86" s="2"/>
      <c r="AI86" s="2" t="s">
        <v>362</v>
      </c>
      <c r="AJ86" s="3">
        <v>44095</v>
      </c>
      <c r="AK86" s="4" t="s">
        <v>0</v>
      </c>
      <c r="AL86" s="5" t="str">
        <f t="shared" si="22"/>
        <v>ContentId:||Type:Feature||Data:{"DataTypeIdentifier":"Feature","Type":"Mine","Notes":"GNIS Feature ID:24071, Coconino County, AZ. USGS 7.5' Quad: Grand Canyon. GNIS Elevation: 6988'. GNIS Entry Created: 6/27/1984."}</v>
      </c>
    </row>
    <row r="87" spans="1:38" ht="45" x14ac:dyDescent="0.25">
      <c r="A87" s="2">
        <v>38120</v>
      </c>
      <c r="B87" s="2" t="s">
        <v>56</v>
      </c>
      <c r="C87" s="2" t="s">
        <v>55</v>
      </c>
      <c r="D87" s="2" t="s">
        <v>6</v>
      </c>
      <c r="E87" s="2">
        <v>4</v>
      </c>
      <c r="F87" s="2" t="s">
        <v>5</v>
      </c>
      <c r="G87" s="2">
        <v>5</v>
      </c>
      <c r="H87" s="2" t="s">
        <v>54</v>
      </c>
      <c r="I87" s="2" t="s">
        <v>53</v>
      </c>
      <c r="J87" s="2">
        <v>36.102760000000004</v>
      </c>
      <c r="K87" s="2">
        <v>-112.19517140000001</v>
      </c>
      <c r="L87" s="2"/>
      <c r="M87" s="2"/>
      <c r="N87" s="2"/>
      <c r="O87" s="2"/>
      <c r="P87" s="2">
        <v>1014</v>
      </c>
      <c r="Q87" s="2">
        <v>3327</v>
      </c>
      <c r="R87" s="2" t="s">
        <v>2</v>
      </c>
      <c r="S87" s="3">
        <v>30860</v>
      </c>
      <c r="T87" s="2"/>
      <c r="U87" s="4" t="s">
        <v>361</v>
      </c>
      <c r="V87" s="2" t="str">
        <f t="shared" si="15"/>
        <v>Trap Tank</v>
      </c>
      <c r="W87" s="2" t="str">
        <f t="shared" si="16"/>
        <v>trap-tank</v>
      </c>
      <c r="X87" s="2"/>
      <c r="Y87" s="4" t="s">
        <v>0</v>
      </c>
      <c r="Z87" s="4" t="s">
        <v>0</v>
      </c>
      <c r="AA87" s="2">
        <f t="shared" si="17"/>
        <v>36.102760000000004</v>
      </c>
      <c r="AB87" s="2">
        <f t="shared" si="18"/>
        <v>-112.19517140000001</v>
      </c>
      <c r="AC87" s="2">
        <f t="shared" si="19"/>
        <v>3327</v>
      </c>
      <c r="AD87" s="2" t="s">
        <v>1</v>
      </c>
      <c r="AE87" s="2" t="b">
        <v>0</v>
      </c>
      <c r="AF87" s="2" t="str">
        <f t="shared" si="20"/>
        <v>Trap Tank, Coconino County, AZ. USGS 7.5' Map: Grand Canyon.</v>
      </c>
      <c r="AG87" s="2" t="str">
        <f t="shared" si="21"/>
        <v>grand canyon, Trap Tank</v>
      </c>
      <c r="AH87" s="2"/>
      <c r="AI87" s="2" t="s">
        <v>362</v>
      </c>
      <c r="AJ87" s="3">
        <v>44095</v>
      </c>
      <c r="AK87" s="4" t="s">
        <v>0</v>
      </c>
      <c r="AL87" s="5" t="str">
        <f t="shared" si="22"/>
        <v>ContentId:||Type:Feature||Data:{"DataTypeIdentifier":"Feature","Type":"Reservoir","Notes":"GNIS Feature ID:38120, Coconino County, AZ. USGS 7.5' Quad: Grand Canyon. GNIS Elevation: 3327'. GNIS Entry Created: 6/27/1984."}</v>
      </c>
    </row>
    <row r="88" spans="1:38" ht="60" x14ac:dyDescent="0.25">
      <c r="A88" s="2">
        <v>43179</v>
      </c>
      <c r="B88" s="2" t="s">
        <v>52</v>
      </c>
      <c r="C88" s="2" t="s">
        <v>24</v>
      </c>
      <c r="D88" s="2" t="s">
        <v>6</v>
      </c>
      <c r="E88" s="2">
        <v>4</v>
      </c>
      <c r="F88" s="2" t="s">
        <v>5</v>
      </c>
      <c r="G88" s="2">
        <v>5</v>
      </c>
      <c r="H88" s="2" t="s">
        <v>51</v>
      </c>
      <c r="I88" s="2" t="s">
        <v>50</v>
      </c>
      <c r="J88" s="2">
        <v>36.057482899999997</v>
      </c>
      <c r="K88" s="2">
        <v>-112.13711379999999</v>
      </c>
      <c r="L88" s="2"/>
      <c r="M88" s="2"/>
      <c r="N88" s="2"/>
      <c r="O88" s="2"/>
      <c r="P88" s="2">
        <v>2105</v>
      </c>
      <c r="Q88" s="2">
        <v>6906</v>
      </c>
      <c r="R88" s="2" t="s">
        <v>2</v>
      </c>
      <c r="S88" s="3">
        <v>29259</v>
      </c>
      <c r="T88" s="3">
        <v>39781</v>
      </c>
      <c r="U88" s="4" t="s">
        <v>361</v>
      </c>
      <c r="V88" s="2" t="str">
        <f t="shared" si="15"/>
        <v>El Tovar Hotel</v>
      </c>
      <c r="W88" s="2" t="str">
        <f t="shared" si="16"/>
        <v>el-tovar-hotel</v>
      </c>
      <c r="X88" s="2"/>
      <c r="Y88" s="4" t="s">
        <v>0</v>
      </c>
      <c r="Z88" s="4" t="s">
        <v>0</v>
      </c>
      <c r="AA88" s="2">
        <f t="shared" si="17"/>
        <v>36.057482899999997</v>
      </c>
      <c r="AB88" s="2">
        <f t="shared" si="18"/>
        <v>-112.13711379999999</v>
      </c>
      <c r="AC88" s="2">
        <f t="shared" si="19"/>
        <v>6906</v>
      </c>
      <c r="AD88" s="2" t="s">
        <v>1</v>
      </c>
      <c r="AE88" s="2" t="b">
        <v>0</v>
      </c>
      <c r="AF88" s="2" t="str">
        <f t="shared" si="20"/>
        <v>El Tovar Hotel, Coconino County, AZ. USGS 7.5' Map: Grand Canyon.</v>
      </c>
      <c r="AG88" s="2" t="str">
        <f t="shared" si="21"/>
        <v>grand canyon, El Tovar Hotel</v>
      </c>
      <c r="AH88" s="2"/>
      <c r="AI88" s="2" t="s">
        <v>362</v>
      </c>
      <c r="AJ88" s="3">
        <v>44095</v>
      </c>
      <c r="AK88" s="4" t="s">
        <v>0</v>
      </c>
      <c r="AL88" s="5" t="str">
        <f t="shared" si="22"/>
        <v>ContentId:||Type:Feature||Data:{"DataTypeIdentifier":"Feature","Type":"Building","Notes":"GNIS Feature ID:43179, Coconino County, AZ. USGS 7.5' Quad: Grand Canyon. GNIS Elevation: 6906'. GNIS Entry Created: 2/8/1980, Updated: 11/29/2008. "}</v>
      </c>
    </row>
    <row r="89" spans="1:38" ht="60" x14ac:dyDescent="0.25">
      <c r="A89" s="2">
        <v>45549</v>
      </c>
      <c r="B89" s="2" t="s">
        <v>49</v>
      </c>
      <c r="C89" s="2" t="s">
        <v>48</v>
      </c>
      <c r="D89" s="2" t="s">
        <v>6</v>
      </c>
      <c r="E89" s="2">
        <v>4</v>
      </c>
      <c r="F89" s="2" t="s">
        <v>5</v>
      </c>
      <c r="G89" s="2">
        <v>5</v>
      </c>
      <c r="H89" s="2" t="s">
        <v>47</v>
      </c>
      <c r="I89" s="2" t="s">
        <v>46</v>
      </c>
      <c r="J89" s="2">
        <v>36.010261</v>
      </c>
      <c r="K89" s="2">
        <v>-112.2923959</v>
      </c>
      <c r="L89" s="2"/>
      <c r="M89" s="2"/>
      <c r="N89" s="2"/>
      <c r="O89" s="2"/>
      <c r="P89" s="2">
        <v>1889</v>
      </c>
      <c r="Q89" s="2">
        <v>6197</v>
      </c>
      <c r="R89" s="2" t="s">
        <v>17</v>
      </c>
      <c r="S89" s="3">
        <v>34547</v>
      </c>
      <c r="T89" s="3">
        <v>41876</v>
      </c>
      <c r="U89" s="4" t="s">
        <v>361</v>
      </c>
      <c r="V89" s="2" t="str">
        <f t="shared" si="15"/>
        <v>The Ranch Airport (historical)</v>
      </c>
      <c r="W89" s="2" t="s">
        <v>366</v>
      </c>
      <c r="X89" s="2"/>
      <c r="Y89" s="4" t="s">
        <v>0</v>
      </c>
      <c r="Z89" s="4" t="s">
        <v>0</v>
      </c>
      <c r="AA89" s="2">
        <f t="shared" si="17"/>
        <v>36.010261</v>
      </c>
      <c r="AB89" s="2">
        <f t="shared" si="18"/>
        <v>-112.2923959</v>
      </c>
      <c r="AC89" s="2">
        <f t="shared" si="19"/>
        <v>6197</v>
      </c>
      <c r="AD89" s="2" t="s">
        <v>1</v>
      </c>
      <c r="AE89" s="2" t="b">
        <v>0</v>
      </c>
      <c r="AF89" s="2" t="str">
        <f t="shared" si="20"/>
        <v>The Ranch Airport (historical), Coconino County, AZ. USGS 7.5' Map: Piute Point.</v>
      </c>
      <c r="AG89" s="2" t="str">
        <f t="shared" si="21"/>
        <v>grand canyon, The Ranch Airport (historical)</v>
      </c>
      <c r="AH89" s="2"/>
      <c r="AI89" s="2" t="s">
        <v>362</v>
      </c>
      <c r="AJ89" s="3">
        <v>44095</v>
      </c>
      <c r="AK89" s="4" t="s">
        <v>0</v>
      </c>
      <c r="AL89" s="5" t="str">
        <f t="shared" si="22"/>
        <v>ContentId:||Type:Feature||Data:{"DataTypeIdentifier":"Feature","Type":"Airport","Notes":"GNIS Feature ID:45549, Coconino County, AZ. USGS 7.5' Quad: Piute Point. GNIS Elevation: 6197'. GNIS Entry Created: 8/1/1994, Updated: 8/25/2014. "}</v>
      </c>
    </row>
    <row r="90" spans="1:38" ht="45" x14ac:dyDescent="0.25">
      <c r="A90" s="2">
        <v>2091556</v>
      </c>
      <c r="B90" s="2" t="s">
        <v>45</v>
      </c>
      <c r="C90" s="2" t="s">
        <v>41</v>
      </c>
      <c r="D90" s="2" t="s">
        <v>6</v>
      </c>
      <c r="E90" s="2">
        <v>4</v>
      </c>
      <c r="F90" s="2" t="s">
        <v>5</v>
      </c>
      <c r="G90" s="2">
        <v>5</v>
      </c>
      <c r="H90" s="2" t="s">
        <v>44</v>
      </c>
      <c r="I90" s="2" t="s">
        <v>43</v>
      </c>
      <c r="J90" s="2">
        <v>36.048333300000003</v>
      </c>
      <c r="K90" s="2">
        <v>-112.21972220000001</v>
      </c>
      <c r="L90" s="2"/>
      <c r="M90" s="2"/>
      <c r="N90" s="2"/>
      <c r="O90" s="2"/>
      <c r="P90" s="2">
        <v>1678</v>
      </c>
      <c r="Q90" s="2">
        <v>5505</v>
      </c>
      <c r="R90" s="2" t="s">
        <v>2</v>
      </c>
      <c r="S90" s="3">
        <v>38936</v>
      </c>
      <c r="T90" s="2"/>
      <c r="U90" s="4" t="s">
        <v>361</v>
      </c>
      <c r="V90" s="2" t="str">
        <f t="shared" si="15"/>
        <v>Waldron Trail</v>
      </c>
      <c r="W90" s="2" t="str">
        <f t="shared" si="16"/>
        <v>waldron-trail</v>
      </c>
      <c r="X90" s="2"/>
      <c r="Y90" s="4" t="s">
        <v>0</v>
      </c>
      <c r="Z90" s="4" t="s">
        <v>0</v>
      </c>
      <c r="AA90" s="2">
        <f t="shared" si="17"/>
        <v>36.048333300000003</v>
      </c>
      <c r="AB90" s="2">
        <f t="shared" si="18"/>
        <v>-112.21972220000001</v>
      </c>
      <c r="AC90" s="2">
        <f t="shared" si="19"/>
        <v>5505</v>
      </c>
      <c r="AD90" s="2" t="s">
        <v>1</v>
      </c>
      <c r="AE90" s="2" t="b">
        <v>0</v>
      </c>
      <c r="AF90" s="2" t="str">
        <f t="shared" si="20"/>
        <v>Waldron Trail, Coconino County, AZ. USGS 7.5' Map: Grand Canyon.</v>
      </c>
      <c r="AG90" s="2" t="str">
        <f t="shared" si="21"/>
        <v>grand canyon, Waldron Trail</v>
      </c>
      <c r="AH90" s="2"/>
      <c r="AI90" s="2" t="s">
        <v>362</v>
      </c>
      <c r="AJ90" s="3">
        <v>44095</v>
      </c>
      <c r="AK90" s="4" t="s">
        <v>0</v>
      </c>
      <c r="AL90" s="5" t="str">
        <f t="shared" si="22"/>
        <v>ContentId:||Type:Feature||Data:{"DataTypeIdentifier":"Feature","Type":"Trail","Notes":"GNIS Feature ID:2091556, Coconino County, AZ. USGS 7.5' Quad: Grand Canyon. GNIS Elevation: 5505'. GNIS Entry Created: 8/7/2006."}</v>
      </c>
    </row>
    <row r="91" spans="1:38" ht="45" x14ac:dyDescent="0.25">
      <c r="A91" s="2">
        <v>2091557</v>
      </c>
      <c r="B91" s="2" t="s">
        <v>42</v>
      </c>
      <c r="C91" s="2" t="s">
        <v>41</v>
      </c>
      <c r="D91" s="2" t="s">
        <v>6</v>
      </c>
      <c r="E91" s="2">
        <v>4</v>
      </c>
      <c r="F91" s="2" t="s">
        <v>5</v>
      </c>
      <c r="G91" s="2">
        <v>5</v>
      </c>
      <c r="H91" s="2" t="s">
        <v>40</v>
      </c>
      <c r="I91" s="2" t="s">
        <v>39</v>
      </c>
      <c r="J91" s="2">
        <v>36.063611100000003</v>
      </c>
      <c r="K91" s="2">
        <v>-112.1461111</v>
      </c>
      <c r="L91" s="2"/>
      <c r="M91" s="2"/>
      <c r="N91" s="2"/>
      <c r="O91" s="2"/>
      <c r="P91" s="2">
        <v>2049</v>
      </c>
      <c r="Q91" s="2">
        <v>6722</v>
      </c>
      <c r="R91" s="2" t="s">
        <v>2</v>
      </c>
      <c r="S91" s="3">
        <v>38936</v>
      </c>
      <c r="T91" s="2"/>
      <c r="U91" s="4" t="s">
        <v>361</v>
      </c>
      <c r="V91" s="2" t="str">
        <f t="shared" si="15"/>
        <v>West Rim Trail</v>
      </c>
      <c r="W91" s="2" t="str">
        <f t="shared" si="16"/>
        <v>west-rim-trail</v>
      </c>
      <c r="X91" s="2"/>
      <c r="Y91" s="4" t="s">
        <v>0</v>
      </c>
      <c r="Z91" s="4" t="s">
        <v>0</v>
      </c>
      <c r="AA91" s="2">
        <f t="shared" si="17"/>
        <v>36.063611100000003</v>
      </c>
      <c r="AB91" s="2">
        <f t="shared" si="18"/>
        <v>-112.1461111</v>
      </c>
      <c r="AC91" s="2">
        <f t="shared" si="19"/>
        <v>6722</v>
      </c>
      <c r="AD91" s="2" t="s">
        <v>1</v>
      </c>
      <c r="AE91" s="2" t="b">
        <v>0</v>
      </c>
      <c r="AF91" s="2" t="str">
        <f t="shared" si="20"/>
        <v>West Rim Trail, Coconino County, AZ. USGS 7.5' Map: Grand Canyon.</v>
      </c>
      <c r="AG91" s="2" t="str">
        <f t="shared" si="21"/>
        <v>grand canyon, West Rim Trail</v>
      </c>
      <c r="AH91" s="2"/>
      <c r="AI91" s="2" t="s">
        <v>362</v>
      </c>
      <c r="AJ91" s="3">
        <v>44095</v>
      </c>
      <c r="AK91" s="4" t="s">
        <v>0</v>
      </c>
      <c r="AL91" s="5" t="str">
        <f t="shared" si="22"/>
        <v>ContentId:||Type:Feature||Data:{"DataTypeIdentifier":"Feature","Type":"Trail","Notes":"GNIS Feature ID:2091557, Coconino County, AZ. USGS 7.5' Quad: Grand Canyon. GNIS Elevation: 6722'. GNIS Entry Created: 8/7/2006."}</v>
      </c>
    </row>
    <row r="92" spans="1:38" ht="60" x14ac:dyDescent="0.25">
      <c r="A92" s="2">
        <v>2408314</v>
      </c>
      <c r="B92" s="2" t="s">
        <v>38</v>
      </c>
      <c r="C92" s="2" t="s">
        <v>37</v>
      </c>
      <c r="D92" s="2" t="s">
        <v>6</v>
      </c>
      <c r="E92" s="2">
        <v>4</v>
      </c>
      <c r="F92" s="2" t="s">
        <v>5</v>
      </c>
      <c r="G92" s="2">
        <v>5</v>
      </c>
      <c r="H92" s="2" t="s">
        <v>36</v>
      </c>
      <c r="I92" s="2" t="s">
        <v>35</v>
      </c>
      <c r="J92" s="2">
        <v>36.049228100000001</v>
      </c>
      <c r="K92" s="2">
        <v>-112.156629</v>
      </c>
      <c r="L92" s="2"/>
      <c r="M92" s="2"/>
      <c r="N92" s="2"/>
      <c r="O92" s="2"/>
      <c r="P92" s="2">
        <v>2074</v>
      </c>
      <c r="Q92" s="2">
        <v>6804</v>
      </c>
      <c r="R92" s="2" t="s">
        <v>2</v>
      </c>
      <c r="S92" s="3">
        <v>39518</v>
      </c>
      <c r="T92" s="3">
        <v>43972</v>
      </c>
      <c r="U92" s="4" t="s">
        <v>361</v>
      </c>
      <c r="V92" s="2" t="str">
        <f t="shared" si="15"/>
        <v>Grand Canyon Village Census Designated Place</v>
      </c>
      <c r="W92" s="2" t="str">
        <f t="shared" si="16"/>
        <v>grand-canyon-village-census-designated-place</v>
      </c>
      <c r="X92" s="2"/>
      <c r="Y92" s="4" t="s">
        <v>0</v>
      </c>
      <c r="Z92" s="4" t="s">
        <v>0</v>
      </c>
      <c r="AA92" s="2">
        <f t="shared" si="17"/>
        <v>36.049228100000001</v>
      </c>
      <c r="AB92" s="2">
        <f t="shared" si="18"/>
        <v>-112.156629</v>
      </c>
      <c r="AC92" s="2">
        <f t="shared" si="19"/>
        <v>6804</v>
      </c>
      <c r="AD92" s="2" t="s">
        <v>1</v>
      </c>
      <c r="AE92" s="2" t="b">
        <v>0</v>
      </c>
      <c r="AF92" s="2" t="str">
        <f t="shared" si="20"/>
        <v>Grand Canyon Village Census Designated Place, Coconino County, AZ. USGS 7.5' Map: Grand Canyon.</v>
      </c>
      <c r="AG92" s="2" t="str">
        <f t="shared" si="21"/>
        <v>grand canyon, Grand Canyon Village Census Designated Place</v>
      </c>
      <c r="AH92" s="2"/>
      <c r="AI92" s="2" t="s">
        <v>362</v>
      </c>
      <c r="AJ92" s="3">
        <v>44095</v>
      </c>
      <c r="AK92" s="4" t="s">
        <v>0</v>
      </c>
      <c r="AL92" s="5" t="str">
        <f t="shared" si="22"/>
        <v>ContentId:||Type:Feature||Data:{"DataTypeIdentifier":"Feature","Type":"Census","Notes":"GNIS Feature ID:2408314, Coconino County, AZ. USGS 7.5' Quad: Grand Canyon. GNIS Elevation: 6804'. GNIS Entry Created: 3/11/2008, Updated: 5/21/2020. "}</v>
      </c>
    </row>
    <row r="93" spans="1:38" ht="45" x14ac:dyDescent="0.25">
      <c r="A93" s="2">
        <v>2499897</v>
      </c>
      <c r="B93" s="2" t="s">
        <v>34</v>
      </c>
      <c r="C93" s="2" t="s">
        <v>24</v>
      </c>
      <c r="D93" s="2" t="s">
        <v>6</v>
      </c>
      <c r="E93" s="2">
        <v>4</v>
      </c>
      <c r="F93" s="2" t="s">
        <v>5</v>
      </c>
      <c r="G93" s="2">
        <v>5</v>
      </c>
      <c r="H93" s="2" t="s">
        <v>33</v>
      </c>
      <c r="I93" s="2" t="s">
        <v>32</v>
      </c>
      <c r="J93" s="2">
        <v>36.057777799999997</v>
      </c>
      <c r="K93" s="2">
        <v>-112.13666670000001</v>
      </c>
      <c r="L93" s="2"/>
      <c r="M93" s="2"/>
      <c r="N93" s="2"/>
      <c r="O93" s="2"/>
      <c r="P93" s="2">
        <v>2109</v>
      </c>
      <c r="Q93" s="2">
        <v>6919</v>
      </c>
      <c r="R93" s="2" t="s">
        <v>2</v>
      </c>
      <c r="S93" s="3">
        <v>39781</v>
      </c>
      <c r="T93" s="2"/>
      <c r="U93" s="4" t="s">
        <v>361</v>
      </c>
      <c r="V93" s="2" t="str">
        <f t="shared" si="15"/>
        <v>Hopi House</v>
      </c>
      <c r="W93" s="2" t="str">
        <f t="shared" si="16"/>
        <v>hopi-house</v>
      </c>
      <c r="X93" s="2"/>
      <c r="Y93" s="4" t="s">
        <v>0</v>
      </c>
      <c r="Z93" s="4" t="s">
        <v>0</v>
      </c>
      <c r="AA93" s="2">
        <f t="shared" si="17"/>
        <v>36.057777799999997</v>
      </c>
      <c r="AB93" s="2">
        <f t="shared" si="18"/>
        <v>-112.13666670000001</v>
      </c>
      <c r="AC93" s="2">
        <f t="shared" si="19"/>
        <v>6919</v>
      </c>
      <c r="AD93" s="2" t="s">
        <v>1</v>
      </c>
      <c r="AE93" s="2" t="b">
        <v>0</v>
      </c>
      <c r="AF93" s="2" t="str">
        <f t="shared" si="20"/>
        <v>Hopi House, Coconino County, AZ. USGS 7.5' Map: Grand Canyon.</v>
      </c>
      <c r="AG93" s="2" t="str">
        <f t="shared" si="21"/>
        <v>grand canyon, Hopi House</v>
      </c>
      <c r="AH93" s="2"/>
      <c r="AI93" s="2" t="s">
        <v>362</v>
      </c>
      <c r="AJ93" s="3">
        <v>44095</v>
      </c>
      <c r="AK93" s="4" t="s">
        <v>0</v>
      </c>
      <c r="AL93" s="5" t="str">
        <f t="shared" si="22"/>
        <v>ContentId:||Type:Feature||Data:{"DataTypeIdentifier":"Feature","Type":"Building","Notes":"GNIS Feature ID:2499897, Coconino County, AZ. USGS 7.5' Quad: Grand Canyon. GNIS Elevation: 6919'. GNIS Entry Created: 11/29/2008."}</v>
      </c>
    </row>
    <row r="94" spans="1:38" ht="45" x14ac:dyDescent="0.25">
      <c r="A94" s="2">
        <v>2499898</v>
      </c>
      <c r="B94" s="2" t="s">
        <v>31</v>
      </c>
      <c r="C94" s="2" t="s">
        <v>24</v>
      </c>
      <c r="D94" s="2" t="s">
        <v>6</v>
      </c>
      <c r="E94" s="2">
        <v>4</v>
      </c>
      <c r="F94" s="2" t="s">
        <v>5</v>
      </c>
      <c r="G94" s="2">
        <v>5</v>
      </c>
      <c r="H94" s="2" t="s">
        <v>30</v>
      </c>
      <c r="I94" s="2" t="s">
        <v>29</v>
      </c>
      <c r="J94" s="2">
        <v>36.058055600000003</v>
      </c>
      <c r="K94" s="2">
        <v>-112.1425</v>
      </c>
      <c r="L94" s="2"/>
      <c r="M94" s="2"/>
      <c r="N94" s="2"/>
      <c r="O94" s="2"/>
      <c r="P94" s="2">
        <v>2070</v>
      </c>
      <c r="Q94" s="2">
        <v>6791</v>
      </c>
      <c r="R94" s="2" t="s">
        <v>2</v>
      </c>
      <c r="S94" s="3">
        <v>39781</v>
      </c>
      <c r="T94" s="2"/>
      <c r="U94" s="4" t="s">
        <v>361</v>
      </c>
      <c r="V94" s="2" t="str">
        <f t="shared" si="15"/>
        <v>Mary Jane Colter Lookout Studio</v>
      </c>
      <c r="W94" s="2" t="str">
        <f t="shared" si="16"/>
        <v>mary-jane-colter-lookout-studio</v>
      </c>
      <c r="X94" s="2"/>
      <c r="Y94" s="4" t="s">
        <v>0</v>
      </c>
      <c r="Z94" s="4" t="s">
        <v>0</v>
      </c>
      <c r="AA94" s="2">
        <f t="shared" si="17"/>
        <v>36.058055600000003</v>
      </c>
      <c r="AB94" s="2">
        <f t="shared" si="18"/>
        <v>-112.1425</v>
      </c>
      <c r="AC94" s="2">
        <f t="shared" si="19"/>
        <v>6791</v>
      </c>
      <c r="AD94" s="2" t="s">
        <v>1</v>
      </c>
      <c r="AE94" s="2" t="b">
        <v>0</v>
      </c>
      <c r="AF94" s="2" t="str">
        <f t="shared" si="20"/>
        <v>Mary Jane Colter Lookout Studio, Coconino County, AZ. USGS 7.5' Map: Grand Canyon.</v>
      </c>
      <c r="AG94" s="2" t="str">
        <f t="shared" si="21"/>
        <v>grand canyon, Mary Jane Colter Lookout Studio</v>
      </c>
      <c r="AH94" s="2"/>
      <c r="AI94" s="2" t="s">
        <v>362</v>
      </c>
      <c r="AJ94" s="3">
        <v>44095</v>
      </c>
      <c r="AK94" s="4" t="s">
        <v>0</v>
      </c>
      <c r="AL94" s="5" t="str">
        <f t="shared" si="22"/>
        <v>ContentId:||Type:Feature||Data:{"DataTypeIdentifier":"Feature","Type":"Building","Notes":"GNIS Feature ID:2499898, Coconino County, AZ. USGS 7.5' Quad: Grand Canyon. GNIS Elevation: 6791'. GNIS Entry Created: 11/29/2008."}</v>
      </c>
    </row>
    <row r="95" spans="1:38" ht="45" x14ac:dyDescent="0.25">
      <c r="A95" s="2">
        <v>2500220</v>
      </c>
      <c r="B95" s="2" t="s">
        <v>25</v>
      </c>
      <c r="C95" s="2" t="s">
        <v>24</v>
      </c>
      <c r="D95" s="2" t="s">
        <v>6</v>
      </c>
      <c r="E95" s="2">
        <v>4</v>
      </c>
      <c r="F95" s="2" t="s">
        <v>5</v>
      </c>
      <c r="G95" s="2">
        <v>5</v>
      </c>
      <c r="H95" s="2" t="s">
        <v>23</v>
      </c>
      <c r="I95" s="2" t="s">
        <v>22</v>
      </c>
      <c r="J95" s="2">
        <v>36.057222199999998</v>
      </c>
      <c r="K95" s="2">
        <v>-112.1411111</v>
      </c>
      <c r="L95" s="2"/>
      <c r="M95" s="2"/>
      <c r="N95" s="2"/>
      <c r="O95" s="2"/>
      <c r="P95" s="2">
        <v>2088</v>
      </c>
      <c r="Q95" s="2">
        <v>6850</v>
      </c>
      <c r="R95" s="2" t="s">
        <v>2</v>
      </c>
      <c r="S95" s="3">
        <v>39781</v>
      </c>
      <c r="T95" s="2"/>
      <c r="U95" s="4" t="s">
        <v>361</v>
      </c>
      <c r="V95" s="2" t="str">
        <f t="shared" si="15"/>
        <v>Bright Angel Lodge</v>
      </c>
      <c r="W95" s="2" t="str">
        <f t="shared" si="16"/>
        <v>bright-angel-lodge</v>
      </c>
      <c r="X95" s="2"/>
      <c r="Y95" s="4" t="s">
        <v>0</v>
      </c>
      <c r="Z95" s="4" t="s">
        <v>0</v>
      </c>
      <c r="AA95" s="2">
        <f t="shared" si="17"/>
        <v>36.057222199999998</v>
      </c>
      <c r="AB95" s="2">
        <f t="shared" si="18"/>
        <v>-112.1411111</v>
      </c>
      <c r="AC95" s="2">
        <f t="shared" si="19"/>
        <v>6850</v>
      </c>
      <c r="AD95" s="2" t="s">
        <v>1</v>
      </c>
      <c r="AE95" s="2" t="b">
        <v>0</v>
      </c>
      <c r="AF95" s="2" t="str">
        <f t="shared" si="20"/>
        <v>Bright Angel Lodge, Coconino County, AZ. USGS 7.5' Map: Grand Canyon.</v>
      </c>
      <c r="AG95" s="2" t="str">
        <f t="shared" si="21"/>
        <v>grand canyon, Bright Angel Lodge</v>
      </c>
      <c r="AH95" s="2"/>
      <c r="AI95" s="2" t="s">
        <v>362</v>
      </c>
      <c r="AJ95" s="3">
        <v>44095</v>
      </c>
      <c r="AK95" s="4" t="s">
        <v>0</v>
      </c>
      <c r="AL95" s="5" t="str">
        <f t="shared" si="22"/>
        <v>ContentId:||Type:Feature||Data:{"DataTypeIdentifier":"Feature","Type":"Building","Notes":"GNIS Feature ID:2500220, Coconino County, AZ. USGS 7.5' Quad: Grand Canyon. GNIS Elevation: 6850'. GNIS Entry Created: 11/29/2008."}</v>
      </c>
    </row>
    <row r="96" spans="1:38" ht="45" x14ac:dyDescent="0.25">
      <c r="A96" s="2">
        <v>2581885</v>
      </c>
      <c r="B96" s="2" t="s">
        <v>21</v>
      </c>
      <c r="C96" s="2" t="s">
        <v>20</v>
      </c>
      <c r="D96" s="2" t="s">
        <v>6</v>
      </c>
      <c r="E96" s="2">
        <v>4</v>
      </c>
      <c r="F96" s="2" t="s">
        <v>5</v>
      </c>
      <c r="G96" s="2">
        <v>5</v>
      </c>
      <c r="H96" s="2" t="s">
        <v>19</v>
      </c>
      <c r="I96" s="2" t="s">
        <v>18</v>
      </c>
      <c r="J96" s="2">
        <v>36.107777800000001</v>
      </c>
      <c r="K96" s="2">
        <v>-112.3133333</v>
      </c>
      <c r="L96" s="2"/>
      <c r="M96" s="2"/>
      <c r="N96" s="2"/>
      <c r="O96" s="2"/>
      <c r="P96" s="2">
        <v>1973</v>
      </c>
      <c r="Q96" s="2">
        <v>6473</v>
      </c>
      <c r="R96" s="2" t="s">
        <v>17</v>
      </c>
      <c r="S96" s="3">
        <v>40266</v>
      </c>
      <c r="T96" s="2"/>
      <c r="U96" s="4" t="s">
        <v>361</v>
      </c>
      <c r="V96" s="2" t="str">
        <f t="shared" si="15"/>
        <v>Jicarilla Bridge</v>
      </c>
      <c r="W96" s="2" t="str">
        <f t="shared" ref="W96:W99" si="23">SUBSTITUTE(LOWER(V96), " ", "-")</f>
        <v>jicarilla-bridge</v>
      </c>
      <c r="X96" s="2"/>
      <c r="Y96" s="4" t="s">
        <v>0</v>
      </c>
      <c r="Z96" s="4" t="s">
        <v>0</v>
      </c>
      <c r="AA96" s="2">
        <f t="shared" si="17"/>
        <v>36.107777800000001</v>
      </c>
      <c r="AB96" s="2">
        <f t="shared" si="18"/>
        <v>-112.3133333</v>
      </c>
      <c r="AC96" s="2">
        <f t="shared" si="19"/>
        <v>6473</v>
      </c>
      <c r="AD96" s="2" t="s">
        <v>1</v>
      </c>
      <c r="AE96" s="2" t="b">
        <v>0</v>
      </c>
      <c r="AF96" s="2" t="str">
        <f t="shared" si="20"/>
        <v>Jicarilla Bridge, Coconino County, AZ. USGS 7.5' Map: Piute Point.</v>
      </c>
      <c r="AG96" s="2" t="str">
        <f t="shared" si="21"/>
        <v>grand canyon, Jicarilla Bridge</v>
      </c>
      <c r="AH96" s="2"/>
      <c r="AI96" s="2" t="s">
        <v>362</v>
      </c>
      <c r="AJ96" s="3">
        <v>44095</v>
      </c>
      <c r="AK96" s="4" t="s">
        <v>0</v>
      </c>
      <c r="AL96" s="5" t="str">
        <f t="shared" si="22"/>
        <v>ContentId:||Type:Feature||Data:{"DataTypeIdentifier":"Feature","Type":"Arch","Notes":"GNIS Feature ID:2581885, Coconino County, AZ. USGS 7.5' Quad: Piute Point. GNIS Elevation: 6473'. GNIS Entry Created: 3/29/2010."}</v>
      </c>
    </row>
    <row r="97" spans="1:38" ht="60" x14ac:dyDescent="0.25">
      <c r="A97" s="2">
        <v>2669382</v>
      </c>
      <c r="B97" s="2" t="s">
        <v>16</v>
      </c>
      <c r="C97" s="2" t="s">
        <v>15</v>
      </c>
      <c r="D97" s="2" t="s">
        <v>6</v>
      </c>
      <c r="E97" s="2">
        <v>4</v>
      </c>
      <c r="F97" s="2" t="s">
        <v>5</v>
      </c>
      <c r="G97" s="2">
        <v>5</v>
      </c>
      <c r="H97" s="2" t="s">
        <v>14</v>
      </c>
      <c r="I97" s="2" t="s">
        <v>13</v>
      </c>
      <c r="J97" s="2">
        <v>36.027483699999998</v>
      </c>
      <c r="K97" s="2">
        <v>-112.18595550000001</v>
      </c>
      <c r="L97" s="2"/>
      <c r="M97" s="2"/>
      <c r="N97" s="2"/>
      <c r="O97" s="2"/>
      <c r="P97" s="2">
        <v>2039</v>
      </c>
      <c r="Q97" s="2">
        <v>6690</v>
      </c>
      <c r="R97" s="2" t="s">
        <v>2</v>
      </c>
      <c r="S97" s="3">
        <v>40730</v>
      </c>
      <c r="T97" s="3">
        <v>43398</v>
      </c>
      <c r="U97" s="4" t="s">
        <v>361</v>
      </c>
      <c r="V97" s="2" t="str">
        <f t="shared" si="15"/>
        <v>National Park Service Grand Canyon South Rim Wastewater Treatment Facility</v>
      </c>
      <c r="W97" s="2" t="str">
        <f t="shared" si="23"/>
        <v>national-park-service-grand-canyon-south-rim-wastewater-treatment-facility</v>
      </c>
      <c r="X97" s="2"/>
      <c r="Y97" s="4" t="s">
        <v>0</v>
      </c>
      <c r="Z97" s="4" t="s">
        <v>0</v>
      </c>
      <c r="AA97" s="2">
        <f t="shared" si="17"/>
        <v>36.027483699999998</v>
      </c>
      <c r="AB97" s="2">
        <f t="shared" si="18"/>
        <v>-112.18595550000001</v>
      </c>
      <c r="AC97" s="2">
        <f t="shared" si="19"/>
        <v>6690</v>
      </c>
      <c r="AD97" s="2" t="s">
        <v>1</v>
      </c>
      <c r="AE97" s="2" t="b">
        <v>0</v>
      </c>
      <c r="AF97" s="2" t="str">
        <f t="shared" si="20"/>
        <v>National Park Service Grand Canyon South Rim Wastewater Treatment Facility, Coconino County, AZ. USGS 7.5' Map: Grand Canyon.</v>
      </c>
      <c r="AG97" s="2" t="str">
        <f t="shared" si="21"/>
        <v>grand canyon, National Park Service Grand Canyon South Rim Wastewater Treatment Facility</v>
      </c>
      <c r="AH97" s="2"/>
      <c r="AI97" s="2" t="s">
        <v>362</v>
      </c>
      <c r="AJ97" s="3">
        <v>44095</v>
      </c>
      <c r="AK97" s="4" t="s">
        <v>0</v>
      </c>
      <c r="AL97" s="5" t="str">
        <f t="shared" si="22"/>
        <v>ContentId:||Type:Feature||Data:{"DataTypeIdentifier":"Feature","Type":"Locale","Notes":"GNIS Feature ID:2669382, Coconino County, AZ. USGS 7.5' Quad: Grand Canyon. GNIS Elevation: 6690'. GNIS Entry Created: 7/6/2011, Updated: 10/25/2018. "}</v>
      </c>
    </row>
    <row r="98" spans="1:38" ht="60" x14ac:dyDescent="0.25">
      <c r="A98" s="2">
        <v>2670881</v>
      </c>
      <c r="B98" s="2" t="s">
        <v>12</v>
      </c>
      <c r="C98" s="2" t="s">
        <v>11</v>
      </c>
      <c r="D98" s="2" t="s">
        <v>6</v>
      </c>
      <c r="E98" s="2">
        <v>4</v>
      </c>
      <c r="F98" s="2" t="s">
        <v>5</v>
      </c>
      <c r="G98" s="2">
        <v>5</v>
      </c>
      <c r="H98" s="2" t="s">
        <v>10</v>
      </c>
      <c r="I98" s="2" t="s">
        <v>9</v>
      </c>
      <c r="J98" s="2">
        <v>36.052373000000003</v>
      </c>
      <c r="K98" s="2">
        <v>-112.13865199999999</v>
      </c>
      <c r="L98" s="2"/>
      <c r="M98" s="2"/>
      <c r="N98" s="2"/>
      <c r="O98" s="2"/>
      <c r="P98" s="2">
        <v>2109</v>
      </c>
      <c r="Q98" s="2">
        <v>6919</v>
      </c>
      <c r="R98" s="2" t="s">
        <v>2</v>
      </c>
      <c r="S98" s="3">
        <v>40737</v>
      </c>
      <c r="T98" s="3">
        <v>43398</v>
      </c>
      <c r="U98" s="4" t="s">
        <v>361</v>
      </c>
      <c r="V98" s="2" t="str">
        <f t="shared" si="15"/>
        <v>El Cristo Rey Catholic Church</v>
      </c>
      <c r="W98" s="2" t="str">
        <f t="shared" si="23"/>
        <v>el-cristo-rey-catholic-church</v>
      </c>
      <c r="X98" s="2"/>
      <c r="Y98" s="4" t="s">
        <v>0</v>
      </c>
      <c r="Z98" s="4" t="s">
        <v>0</v>
      </c>
      <c r="AA98" s="2">
        <f t="shared" si="17"/>
        <v>36.052373000000003</v>
      </c>
      <c r="AB98" s="2">
        <f t="shared" si="18"/>
        <v>-112.13865199999999</v>
      </c>
      <c r="AC98" s="2">
        <f t="shared" si="19"/>
        <v>6919</v>
      </c>
      <c r="AD98" s="2" t="s">
        <v>1</v>
      </c>
      <c r="AE98" s="2" t="b">
        <v>0</v>
      </c>
      <c r="AF98" s="2" t="str">
        <f t="shared" si="20"/>
        <v>El Cristo Rey Catholic Church, Coconino County, AZ. USGS 7.5' Map: Grand Canyon.</v>
      </c>
      <c r="AG98" s="2" t="str">
        <f t="shared" si="21"/>
        <v>grand canyon, El Cristo Rey Catholic Church</v>
      </c>
      <c r="AH98" s="2"/>
      <c r="AI98" s="2" t="s">
        <v>362</v>
      </c>
      <c r="AJ98" s="3">
        <v>44095</v>
      </c>
      <c r="AK98" s="4" t="s">
        <v>0</v>
      </c>
      <c r="AL98" s="5" t="str">
        <f t="shared" si="22"/>
        <v>ContentId:||Type:Feature||Data:{"DataTypeIdentifier":"Feature","Type":"Church","Notes":"GNIS Feature ID:2670881, Coconino County, AZ. USGS 7.5' Quad: Grand Canyon. GNIS Elevation: 6919'. GNIS Entry Created: 7/13/2011, Updated: 10/25/2018. "}</v>
      </c>
    </row>
    <row r="99" spans="1:38" ht="45" x14ac:dyDescent="0.25">
      <c r="A99" s="2">
        <v>2789376</v>
      </c>
      <c r="B99" s="2" t="s">
        <v>8</v>
      </c>
      <c r="C99" s="2" t="s">
        <v>7</v>
      </c>
      <c r="D99" s="2" t="s">
        <v>6</v>
      </c>
      <c r="E99" s="2">
        <v>4</v>
      </c>
      <c r="F99" s="2" t="s">
        <v>5</v>
      </c>
      <c r="G99" s="2">
        <v>5</v>
      </c>
      <c r="H99" s="2" t="s">
        <v>4</v>
      </c>
      <c r="I99" s="2" t="s">
        <v>3</v>
      </c>
      <c r="J99" s="2">
        <v>36.054495099999997</v>
      </c>
      <c r="K99" s="2">
        <v>-112.1250879</v>
      </c>
      <c r="L99" s="2"/>
      <c r="M99" s="2"/>
      <c r="N99" s="2"/>
      <c r="O99" s="2"/>
      <c r="P99" s="2">
        <v>2113</v>
      </c>
      <c r="Q99" s="2">
        <v>6932</v>
      </c>
      <c r="R99" s="2" t="s">
        <v>2</v>
      </c>
      <c r="S99" s="3">
        <v>43244</v>
      </c>
      <c r="T99" s="2"/>
      <c r="U99" s="4" t="s">
        <v>361</v>
      </c>
      <c r="V99" s="2" t="str">
        <f t="shared" si="15"/>
        <v>Grand Canyon Pioneer Cemetery</v>
      </c>
      <c r="W99" s="2" t="str">
        <f t="shared" si="23"/>
        <v>grand-canyon-pioneer-cemetery</v>
      </c>
      <c r="X99" s="2"/>
      <c r="Y99" s="4" t="s">
        <v>0</v>
      </c>
      <c r="Z99" s="4" t="s">
        <v>0</v>
      </c>
      <c r="AA99" s="2">
        <f t="shared" si="17"/>
        <v>36.054495099999997</v>
      </c>
      <c r="AB99" s="2">
        <f t="shared" si="18"/>
        <v>-112.1250879</v>
      </c>
      <c r="AC99" s="2">
        <f t="shared" si="19"/>
        <v>6932</v>
      </c>
      <c r="AD99" s="2" t="s">
        <v>1</v>
      </c>
      <c r="AE99" s="2" t="b">
        <v>0</v>
      </c>
      <c r="AF99" s="2" t="str">
        <f t="shared" si="20"/>
        <v>Grand Canyon Pioneer Cemetery, Coconino County, AZ. USGS 7.5' Map: Grand Canyon.</v>
      </c>
      <c r="AG99" s="2" t="str">
        <f t="shared" si="21"/>
        <v>grand canyon, Grand Canyon Pioneer Cemetery</v>
      </c>
      <c r="AH99" s="2"/>
      <c r="AI99" s="2" t="s">
        <v>362</v>
      </c>
      <c r="AJ99" s="3">
        <v>44095</v>
      </c>
      <c r="AK99" s="4" t="s">
        <v>0</v>
      </c>
      <c r="AL99" s="5" t="str">
        <f t="shared" si="22"/>
        <v>ContentId:||Type:Feature||Data:{"DataTypeIdentifier":"Feature","Type":"Cemetery","Notes":"GNIS Feature ID:2789376, Coconino County, AZ. USGS 7.5' Quad: Grand Canyon. GNIS Elevation: 6932'. GNIS Entry Created: 5/24/2018."}</v>
      </c>
    </row>
  </sheetData>
  <pageMargins left="0.7" right="0.7" top="0.75" bottom="0.75" header="0.3" footer="0.3"/>
  <pageSetup paperSize="256" orientation="landscape" horizontalDpi="4294967292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Miles</dc:creator>
  <cp:lastModifiedBy>Charles Miles</cp:lastModifiedBy>
  <dcterms:created xsi:type="dcterms:W3CDTF">2020-09-22T03:45:02Z</dcterms:created>
  <dcterms:modified xsi:type="dcterms:W3CDTF">2022-04-10T15:44:37Z</dcterms:modified>
</cp:coreProperties>
</file>