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ointlessWaymarksCms05\PointlessWaymarksTests\IronwoodTestContent\"/>
    </mc:Choice>
  </mc:AlternateContent>
  <xr:revisionPtr revIDLastSave="0" documentId="8_{3C1708C8-B0C5-437D-B55F-1B26AB0E89E2}" xr6:coauthVersionLast="45" xr6:coauthVersionMax="45" xr10:uidLastSave="{00000000-0000-0000-0000-000000000000}"/>
  <bookViews>
    <workbookView xWindow="0" yWindow="640" windowWidth="25600" windowHeight="13760" xr2:uid="{5E1D730E-1DB5-45D0-A470-1324E5210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G3" i="1"/>
  <c r="AF3" i="1"/>
  <c r="AC3" i="1"/>
  <c r="AB3" i="1"/>
  <c r="AA3" i="1"/>
  <c r="V3" i="1"/>
  <c r="W3" i="1" s="1"/>
  <c r="AK2" i="1"/>
  <c r="AG2" i="1"/>
  <c r="AF2" i="1"/>
  <c r="AC2" i="1"/>
  <c r="AB2" i="1"/>
  <c r="AA2" i="1"/>
  <c r="V2" i="1"/>
  <c r="W2" i="1" s="1"/>
</calcChain>
</file>

<file path=xl/sharedStrings.xml><?xml version="1.0" encoding="utf-8"?>
<sst xmlns="http://schemas.openxmlformats.org/spreadsheetml/2006/main" count="63" uniqueCount="50">
  <si>
    <t>AZ</t>
  </si>
  <si>
    <t>Coconino</t>
  </si>
  <si>
    <t>Grand Canyon</t>
  </si>
  <si>
    <t>Point</t>
  </si>
  <si>
    <t>MarkdigMarkdown01</t>
  </si>
  <si>
    <t>GrandCanyon</t>
  </si>
  <si>
    <t>GC Import Tester</t>
  </si>
  <si>
    <t>Hermits Rest</t>
  </si>
  <si>
    <t>Locale</t>
  </si>
  <si>
    <t>360343N</t>
  </si>
  <si>
    <t>1121240W</t>
  </si>
  <si>
    <t>Building</t>
  </si>
  <si>
    <t>360344N</t>
  </si>
  <si>
    <t>FEATURE_ID</t>
  </si>
  <si>
    <t>FEATURE_NAME</t>
  </si>
  <si>
    <t>FEATURE_CLASS</t>
  </si>
  <si>
    <t>STATE_ALPHA</t>
  </si>
  <si>
    <t>STATE_NUMERIC</t>
  </si>
  <si>
    <t>COUNTY_NAME</t>
  </si>
  <si>
    <t>COUNTY_NUMERIC</t>
  </si>
  <si>
    <t>PRIMARY_LAT_DMS</t>
  </si>
  <si>
    <t>PRIM_LONG_DMS</t>
  </si>
  <si>
    <t>PRIM_LAT_DEC</t>
  </si>
  <si>
    <t>PRIM_LONG_DEC</t>
  </si>
  <si>
    <t>SOURCE_LAT_DMS</t>
  </si>
  <si>
    <t>SOURCE_LONG_DMS</t>
  </si>
  <si>
    <t>SOURCE_LAT_DEC</t>
  </si>
  <si>
    <t>SOURCE_LONG_DEC</t>
  </si>
  <si>
    <t>ELEV_IN_M</t>
  </si>
  <si>
    <t>ELEV_IN_FT</t>
  </si>
  <si>
    <t>MAP_NAME</t>
  </si>
  <si>
    <t>DATE_CREATED</t>
  </si>
  <si>
    <t>DATE_EDITED</t>
  </si>
  <si>
    <t>NewContentType</t>
  </si>
  <si>
    <t>Title</t>
  </si>
  <si>
    <t>Slug</t>
  </si>
  <si>
    <t>BodyContent</t>
  </si>
  <si>
    <t>BodyContentFormat</t>
  </si>
  <si>
    <t>UpdateNotesFormat</t>
  </si>
  <si>
    <t>Latitude</t>
  </si>
  <si>
    <t>Longitude</t>
  </si>
  <si>
    <t>Elevation</t>
  </si>
  <si>
    <t>Folder</t>
  </si>
  <si>
    <t>ShowInMainSiteFeed</t>
  </si>
  <si>
    <t>Summary</t>
  </si>
  <si>
    <t>Tags</t>
  </si>
  <si>
    <t>CreatedBy</t>
  </si>
  <si>
    <t>CreatedOn</t>
  </si>
  <si>
    <t>UpdateContentFormat</t>
  </si>
  <si>
    <t>PointDetail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</si>
</sst>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45"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EDEDED"/>
          <bgColor rgb="FFEDEDED"/>
        </patternFill>
      </fill>
    </dxf>
    <dxf>
      <fill>
        <patternFill patternType="solid">
          <fgColor rgb="FFEDEDED"/>
          <bgColor rgb="FFEDEDED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C9C9C9"/>
        </left>
        <right style="thin">
          <color rgb="FFC9C9C9"/>
        </right>
        <top style="thin">
          <color rgb="FFC9C9C9"/>
        </top>
        <bottom style="thin">
          <color rgb="FFC9C9C9"/>
        </bottom>
        <horizontal style="thin">
          <color rgb="FFC9C9C9"/>
        </horizontal>
      </border>
    </dxf>
  </dxfs>
  <tableStyles count="1" defaultTableStyle="TableStyleMedium2" defaultPivotStyle="PivotStyleLight16">
    <tableStyle name="TableStyleMedium4 2" pivot="0" count="7" xr9:uid="{828225CE-2E08-497A-A7C0-EF95A1ED7701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28864-8020-4C48-AE4E-C8AFD7259549}" name="Table13" displayName="Table13" ref="A1:AK3" totalsRowShown="0" dataDxfId="37">
  <autoFilter ref="A1:AK3" xr:uid="{2BCD4BA9-40D9-48BB-862E-B9F69C2C2E79}"/>
  <tableColumns count="37">
    <tableColumn id="1" xr3:uid="{AD8F62AE-C1DF-45DE-9429-3167F4CB0BF6}" name="FEATURE_ID" dataDxfId="36"/>
    <tableColumn id="2" xr3:uid="{D3BB98FA-A396-412B-B2BF-839EDDCE73E6}" name="FEATURE_NAME" dataDxfId="35"/>
    <tableColumn id="3" xr3:uid="{CC8C130B-1485-4D96-B91D-7AC1BE930367}" name="FEATURE_CLASS" dataDxfId="34"/>
    <tableColumn id="4" xr3:uid="{0009F07E-9A0B-45B7-AE9F-E0FA04E2EC47}" name="STATE_ALPHA" dataDxfId="33"/>
    <tableColumn id="5" xr3:uid="{223047A4-60A8-4F87-AD6A-00B8834BD23A}" name="STATE_NUMERIC" dataDxfId="32"/>
    <tableColumn id="6" xr3:uid="{6661E503-7A6F-40DA-8C85-CBC8DF28680F}" name="COUNTY_NAME" dataDxfId="31"/>
    <tableColumn id="7" xr3:uid="{A9559C83-9CA6-40CE-8810-A29B4AD52823}" name="COUNTY_NUMERIC" dataDxfId="30"/>
    <tableColumn id="8" xr3:uid="{22563BBF-205C-46CE-8E71-9241C59480F6}" name="PRIMARY_LAT_DMS" dataDxfId="29"/>
    <tableColumn id="9" xr3:uid="{47F6CFE3-2979-4F30-872E-77AA10554A46}" name="PRIM_LONG_DMS" dataDxfId="28"/>
    <tableColumn id="10" xr3:uid="{ABC98440-40EB-4E02-9A31-C93849FE202B}" name="PRIM_LAT_DEC" dataDxfId="27"/>
    <tableColumn id="11" xr3:uid="{FA3E5B92-A62C-426D-A6C7-2B053337FCD7}" name="PRIM_LONG_DEC" dataDxfId="26"/>
    <tableColumn id="12" xr3:uid="{9F33A366-5593-485F-89E2-B1F4503C6009}" name="SOURCE_LAT_DMS" dataDxfId="25"/>
    <tableColumn id="13" xr3:uid="{21641E1D-FAB1-4753-B674-61872FEA1C0B}" name="SOURCE_LONG_DMS" dataDxfId="24"/>
    <tableColumn id="14" xr3:uid="{5856CCBA-DC3E-4891-BB0E-260362B5158A}" name="SOURCE_LAT_DEC" dataDxfId="23"/>
    <tableColumn id="15" xr3:uid="{A9205179-CC9E-424F-8A21-374849EAEDF8}" name="SOURCE_LONG_DEC" dataDxfId="22"/>
    <tableColumn id="16" xr3:uid="{8C7F8833-C10A-4610-AA91-8C4CC622E090}" name="ELEV_IN_M" dataDxfId="21"/>
    <tableColumn id="17" xr3:uid="{51587488-2582-4D1E-90A4-DDF2B6BFD11D}" name="ELEV_IN_FT" dataDxfId="20"/>
    <tableColumn id="18" xr3:uid="{D0781020-EC82-4879-9AD5-E7916B50E3B7}" name="MAP_NAME" dataDxfId="19"/>
    <tableColumn id="19" xr3:uid="{939447A8-5569-44D0-BEE8-13E04B9C7609}" name="DATE_CREATED" dataDxfId="18"/>
    <tableColumn id="20" xr3:uid="{6E8E5101-7E54-48A8-BE48-24101B5DF940}" name="DATE_EDITED" dataDxfId="17"/>
    <tableColumn id="21" xr3:uid="{2D9BC6B0-0763-400D-9078-47D854A4AFBB}" name="NewContentType" dataDxfId="16"/>
    <tableColumn id="22" xr3:uid="{C5D619E3-B67D-4998-8E94-D955ED025CA7}" name="Title" dataDxfId="15">
      <calculatedColumnFormula>B2</calculatedColumnFormula>
    </tableColumn>
    <tableColumn id="23" xr3:uid="{7D525713-CF39-4E16-B442-9BD19C4401C5}" name="Slug" dataDxfId="14">
      <calculatedColumnFormula>SUBSTITUTE(LOWER(V2), " ", "-")</calculatedColumnFormula>
    </tableColumn>
    <tableColumn id="24" xr3:uid="{F80A4BC4-2E62-4F60-943C-E1E6654F1C70}" name="BodyContent" dataDxfId="13"/>
    <tableColumn id="25" xr3:uid="{FC12FA9A-6421-43C0-83AF-04DF5863EBA9}" name="BodyContentFormat" dataDxfId="12"/>
    <tableColumn id="26" xr3:uid="{EAEE591E-7E3B-42E7-BF42-DB920FA8A775}" name="UpdateNotesFormat" dataDxfId="11"/>
    <tableColumn id="27" xr3:uid="{0ECE29B5-19F4-4D51-9FAA-3A176CA1A64D}" name="Latitude" dataDxfId="10">
      <calculatedColumnFormula>J2</calculatedColumnFormula>
    </tableColumn>
    <tableColumn id="28" xr3:uid="{D3898066-23DF-4D3A-9665-A86E82CDD1D9}" name="Longitude" dataDxfId="9">
      <calculatedColumnFormula>J2</calculatedColumnFormula>
    </tableColumn>
    <tableColumn id="29" xr3:uid="{4DE72029-081A-4628-BAF9-D3A4FC308D02}" name="Elevation" dataDxfId="8">
      <calculatedColumnFormula>Q2</calculatedColumnFormula>
    </tableColumn>
    <tableColumn id="30" xr3:uid="{0BFFFD5D-4C76-4BEC-B058-CC22575B98EA}" name="Folder" dataDxfId="7"/>
    <tableColumn id="31" xr3:uid="{B43F3D3D-71CD-4253-A49F-F33A7CD4F822}" name="ShowInMainSiteFeed" dataDxfId="6"/>
    <tableColumn id="32" xr3:uid="{BEC42B69-8172-4341-9A24-259DF1B1D05B}" name="Summary" dataDxfId="5">
      <calculatedColumnFormula>CONCATENATE(B2,", ",F2," County, ",D2,"."," USGS 7.5' Map: ", R2,".")</calculatedColumnFormula>
    </tableColumn>
    <tableColumn id="33" xr3:uid="{FB5BB3FD-9E79-4F32-8CE1-11C4EFB10045}" name="Tags" dataDxfId="4">
      <calculatedColumnFormula>_xlfn.CONCAT("grand canyon, ", B2)</calculatedColumnFormula>
    </tableColumn>
    <tableColumn id="34" xr3:uid="{41405A20-F0EA-4911-9E87-FAB0D35A9A5D}" name="CreatedBy" dataDxfId="3"/>
    <tableColumn id="35" xr3:uid="{2DC1AAC9-A214-4FC2-8526-1AFC689A7C3A}" name="CreatedOn" dataDxfId="2"/>
    <tableColumn id="36" xr3:uid="{EE4BA557-6ADC-4E44-AFB8-F220264A2D11}" name="UpdateContentFormat" dataDxfId="1"/>
    <tableColumn id="37" xr3:uid="{66CDC430-12FC-4138-89AF-2F338B1BA45B}" name="PointDetail 1" dataDxfId="0">
      <calculatedColumnFormula>_xlfn.CONCAT("ContentId:||Type:Feature||Data:{""DataTypeIdentifier"":""Feature"",""Type"":""",C2,""",""Notes"":""GNIS Feature ID:",A2,", ", F2," County, ",D2,". USGS 7.5' Quad: ",R2,". GNIS Elevation: ", Q2,"'.","""}")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C7E8-3B4B-45EF-A8DF-D7CF3BE7F1F0}">
  <dimension ref="A1:AK3"/>
  <sheetViews>
    <sheetView tabSelected="1" workbookViewId="0">
      <selection activeCell="B2" sqref="B2"/>
    </sheetView>
  </sheetViews>
  <sheetFormatPr defaultRowHeight="14.5" x14ac:dyDescent="0.35"/>
  <cols>
    <col min="1" max="1" width="13.08984375" customWidth="1"/>
    <col min="2" max="2" width="16.453125" customWidth="1"/>
    <col min="3" max="3" width="16.1796875" customWidth="1"/>
    <col min="4" max="4" width="14.453125" customWidth="1"/>
    <col min="5" max="5" width="16.90625" customWidth="1"/>
    <col min="6" max="6" width="16" customWidth="1"/>
    <col min="7" max="7" width="18.81640625" customWidth="1"/>
    <col min="8" max="8" width="19.453125" customWidth="1"/>
    <col min="9" max="9" width="17.90625" customWidth="1"/>
    <col min="10" max="10" width="15.6328125" customWidth="1"/>
    <col min="11" max="11" width="17.36328125" customWidth="1"/>
    <col min="12" max="12" width="18.453125" customWidth="1"/>
    <col min="13" max="13" width="20.1796875" customWidth="1"/>
    <col min="14" max="14" width="17.90625" customWidth="1"/>
    <col min="15" max="15" width="19.6328125" customWidth="1"/>
    <col min="16" max="16" width="12.36328125" customWidth="1"/>
    <col min="17" max="17" width="12.54296875" customWidth="1"/>
    <col min="18" max="18" width="13" customWidth="1"/>
    <col min="19" max="19" width="15.90625" customWidth="1"/>
    <col min="20" max="20" width="14.36328125" customWidth="1"/>
    <col min="21" max="21" width="17.36328125" customWidth="1"/>
    <col min="23" max="23" width="65.81640625" bestFit="1" customWidth="1"/>
    <col min="24" max="24" width="13.81640625" customWidth="1"/>
    <col min="25" max="25" width="19.90625" customWidth="1"/>
    <col min="26" max="26" width="20" customWidth="1"/>
    <col min="27" max="27" width="9.7265625" customWidth="1"/>
    <col min="28" max="28" width="11.08984375" customWidth="1"/>
    <col min="29" max="29" width="10.54296875" customWidth="1"/>
    <col min="31" max="31" width="20.36328125" customWidth="1"/>
    <col min="32" max="32" width="10.7265625" customWidth="1"/>
    <col min="34" max="34" width="11.453125" customWidth="1"/>
    <col min="35" max="35" width="11.90625" customWidth="1"/>
    <col min="36" max="36" width="21.90625" customWidth="1"/>
    <col min="37" max="37" width="73.7265625" customWidth="1"/>
  </cols>
  <sheetData>
    <row r="1" spans="1:3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s="2" t="s">
        <v>49</v>
      </c>
    </row>
    <row r="2" spans="1:37" ht="43.5" x14ac:dyDescent="0.35">
      <c r="A2">
        <v>5740</v>
      </c>
      <c r="B2" t="s">
        <v>7</v>
      </c>
      <c r="C2" t="s">
        <v>8</v>
      </c>
      <c r="D2" t="s">
        <v>0</v>
      </c>
      <c r="E2">
        <v>4</v>
      </c>
      <c r="F2" t="s">
        <v>1</v>
      </c>
      <c r="G2">
        <v>5</v>
      </c>
      <c r="H2" t="s">
        <v>9</v>
      </c>
      <c r="I2" t="s">
        <v>10</v>
      </c>
      <c r="J2">
        <v>36.061926999999997</v>
      </c>
      <c r="K2">
        <v>-112.21100490000001</v>
      </c>
      <c r="P2">
        <v>2030</v>
      </c>
      <c r="Q2">
        <v>6660</v>
      </c>
      <c r="R2" t="s">
        <v>2</v>
      </c>
      <c r="S2" s="3">
        <v>29259</v>
      </c>
      <c r="U2" s="1" t="s">
        <v>3</v>
      </c>
      <c r="V2" t="str">
        <f t="shared" ref="V2" si="0">B2</f>
        <v>Hermits Rest</v>
      </c>
      <c r="W2" t="str">
        <f t="shared" ref="W2" si="1">SUBSTITUTE(LOWER(V2), " ", "-")</f>
        <v>hermits-rest</v>
      </c>
      <c r="Y2" s="1" t="s">
        <v>4</v>
      </c>
      <c r="Z2" s="1" t="s">
        <v>4</v>
      </c>
      <c r="AA2">
        <f t="shared" ref="AA2" si="2">J2</f>
        <v>36.061926999999997</v>
      </c>
      <c r="AB2">
        <f t="shared" ref="AB2" si="3">J2</f>
        <v>36.061926999999997</v>
      </c>
      <c r="AC2">
        <f t="shared" ref="AC2" si="4">Q2</f>
        <v>6660</v>
      </c>
      <c r="AD2" t="s">
        <v>5</v>
      </c>
      <c r="AE2" t="b">
        <v>0</v>
      </c>
      <c r="AF2" t="str">
        <f t="shared" ref="AF2" si="5">CONCATENATE(B2,", ",F2," County, ",D2,"."," USGS 7.5' Map: ", R2,".")</f>
        <v>Hermits Rest, Coconino County, AZ. USGS 7.5' Map: Grand Canyon.</v>
      </c>
      <c r="AG2" t="str">
        <f t="shared" ref="AG2" si="6">_xlfn.CONCAT("grand canyon, ", B2)</f>
        <v>grand canyon, Hermits Rest</v>
      </c>
      <c r="AH2" t="s">
        <v>6</v>
      </c>
      <c r="AI2" s="3">
        <v>44095</v>
      </c>
      <c r="AJ2" s="1" t="s">
        <v>4</v>
      </c>
      <c r="AK2" s="2" t="str">
        <f t="shared" ref="AK2" si="7">_xlfn.CONCAT("ContentId:||Type:Feature||Data:{""DataTypeIdentifier"":""Feature"",""Type"":""",C2,""",""Notes"":""GNIS Feature ID:",A2,", ", F2," County, ",D2,". USGS 7.5' Quad: ",R2,". GNIS Elevation: ", Q2,"'.","""}")</f>
        <v>ContentId:||Type:Feature||Data:{"DataTypeIdentifier":"Feature","Type":"Locale","Notes":"GNIS Feature ID:5740, Coconino County, AZ. USGS 7.5' Quad: Grand Canyon. GNIS Elevation: 6660'."}</v>
      </c>
    </row>
    <row r="3" spans="1:37" ht="43.5" x14ac:dyDescent="0.35">
      <c r="A3">
        <v>2500077</v>
      </c>
      <c r="B3" t="s">
        <v>7</v>
      </c>
      <c r="C3" t="s">
        <v>11</v>
      </c>
      <c r="D3" t="s">
        <v>0</v>
      </c>
      <c r="E3">
        <v>4</v>
      </c>
      <c r="F3" t="s">
        <v>1</v>
      </c>
      <c r="G3">
        <v>5</v>
      </c>
      <c r="H3" t="s">
        <v>12</v>
      </c>
      <c r="I3" t="s">
        <v>10</v>
      </c>
      <c r="J3">
        <v>36.062222200000001</v>
      </c>
      <c r="K3">
        <v>-112.2111111</v>
      </c>
      <c r="P3">
        <v>2029</v>
      </c>
      <c r="Q3">
        <v>6657</v>
      </c>
      <c r="R3" t="s">
        <v>2</v>
      </c>
      <c r="S3" s="3">
        <v>39781</v>
      </c>
      <c r="U3" s="1" t="s">
        <v>3</v>
      </c>
      <c r="V3" t="str">
        <f t="shared" ref="V3" si="8">B3</f>
        <v>Hermits Rest</v>
      </c>
      <c r="W3" t="str">
        <f t="shared" ref="W3" si="9">SUBSTITUTE(LOWER(V3), " ", "-")</f>
        <v>hermits-rest</v>
      </c>
      <c r="Y3" s="1" t="s">
        <v>4</v>
      </c>
      <c r="Z3" s="1" t="s">
        <v>4</v>
      </c>
      <c r="AA3">
        <f t="shared" ref="AA3" si="10">J3</f>
        <v>36.062222200000001</v>
      </c>
      <c r="AB3">
        <f t="shared" ref="AB3" si="11">J3</f>
        <v>36.062222200000001</v>
      </c>
      <c r="AC3">
        <f t="shared" ref="AC3" si="12">Q3</f>
        <v>6657</v>
      </c>
      <c r="AD3" t="s">
        <v>5</v>
      </c>
      <c r="AE3" t="b">
        <v>0</v>
      </c>
      <c r="AF3" t="str">
        <f t="shared" ref="AF3" si="13">CONCATENATE(B3,", ",F3," County, ",D3,"."," USGS 7.5' Map: ", R3,".")</f>
        <v>Hermits Rest, Coconino County, AZ. USGS 7.5' Map: Grand Canyon.</v>
      </c>
      <c r="AG3" t="str">
        <f t="shared" ref="AG3" si="14">_xlfn.CONCAT("grand canyon, ", B3)</f>
        <v>grand canyon, Hermits Rest</v>
      </c>
      <c r="AH3" t="s">
        <v>6</v>
      </c>
      <c r="AI3" s="3">
        <v>44095</v>
      </c>
      <c r="AJ3" s="1" t="s">
        <v>4</v>
      </c>
      <c r="AK3" s="2" t="str">
        <f t="shared" ref="AK3" si="15">_xlfn.CONCAT("ContentId:||Type:Feature||Data:{""DataTypeIdentifier"":""Feature"",""Type"":""",C3,""",""Notes"":""GNIS Feature ID:",A3,", ", F3," County, ",D3,". USGS 7.5' Quad: ",R3,". GNIS Elevation: ", Q3,"'.","""}")</f>
        <v>ContentId:||Type:Feature||Data:{"DataTypeIdentifier":"Feature","Type":"Building","Notes":"GNIS Feature ID:2500077, Coconino County, AZ. USGS 7.5' Quad: Grand Canyon. GNIS Elevation: 6657'."}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Miles</dc:creator>
  <cp:lastModifiedBy>Charles Miles</cp:lastModifiedBy>
  <dcterms:created xsi:type="dcterms:W3CDTF">2020-09-22T15:30:43Z</dcterms:created>
  <dcterms:modified xsi:type="dcterms:W3CDTF">2020-09-22T15:33:43Z</dcterms:modified>
</cp:coreProperties>
</file>