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esktop\"/>
    </mc:Choice>
  </mc:AlternateContent>
  <xr:revisionPtr revIDLastSave="0" documentId="8_{BE6742B3-77E9-4FAB-B009-212152347B81}" xr6:coauthVersionLast="45" xr6:coauthVersionMax="45" xr10:uidLastSave="{00000000-0000-0000-0000-000000000000}"/>
  <bookViews>
    <workbookView xWindow="-110" yWindow="-110" windowWidth="25820" windowHeight="14020" xr2:uid="{A502E4A2-19B3-43B1-97B2-6120C4E9A4F5}"/>
  </bookViews>
  <sheets>
    <sheet name="Sheet1" sheetId="1" r:id="rId1"/>
  </sheets>
  <definedNames>
    <definedName name="_xlnm._FilterDatabase" localSheetId="0" hidden="1">Sheet1!$A$1:$W$2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1" l="1"/>
  <c r="V2" i="1" l="1"/>
  <c r="W2" i="1" s="1"/>
  <c r="AA2" i="1"/>
  <c r="AB2" i="1"/>
  <c r="AC2" i="1"/>
  <c r="AF2" i="1"/>
  <c r="AG2" i="1"/>
</calcChain>
</file>

<file path=xl/sharedStrings.xml><?xml version="1.0" encoding="utf-8"?>
<sst xmlns="http://schemas.openxmlformats.org/spreadsheetml/2006/main" count="50" uniqueCount="48">
  <si>
    <t>MarkdigMarkdown01</t>
  </si>
  <si>
    <t>GrandCanyon</t>
  </si>
  <si>
    <t>Grand Canyon</t>
  </si>
  <si>
    <t>Coconino</t>
  </si>
  <si>
    <t>AZ</t>
  </si>
  <si>
    <t>Cliff</t>
  </si>
  <si>
    <t>1121345W</t>
  </si>
  <si>
    <t>360448N</t>
  </si>
  <si>
    <t>Yuma Point</t>
  </si>
  <si>
    <t>UpdateContentFormat</t>
  </si>
  <si>
    <t>Tags</t>
  </si>
  <si>
    <t>Summary</t>
  </si>
  <si>
    <t>ShowInMainSiteFeed</t>
  </si>
  <si>
    <t>Folder</t>
  </si>
  <si>
    <t>Elevation</t>
  </si>
  <si>
    <t>Longitude</t>
  </si>
  <si>
    <t>Latitude</t>
  </si>
  <si>
    <t>BodyContentFormat</t>
  </si>
  <si>
    <t>BodyContent</t>
  </si>
  <si>
    <t>Slug</t>
  </si>
  <si>
    <t>Title</t>
  </si>
  <si>
    <t>DATE_EDITED</t>
  </si>
  <si>
    <t>DATE_CREATED</t>
  </si>
  <si>
    <t>MAP_NAME</t>
  </si>
  <si>
    <t>ELEV_IN_FT</t>
  </si>
  <si>
    <t>ELEV_IN_M</t>
  </si>
  <si>
    <t>SOURCE_LONG_DEC</t>
  </si>
  <si>
    <t>SOURCE_LAT_DEC</t>
  </si>
  <si>
    <t>SOURCE_LONG_DMS</t>
  </si>
  <si>
    <t>SOURCE_LAT_DMS</t>
  </si>
  <si>
    <t>PRIM_LONG_DEC</t>
  </si>
  <si>
    <t>PRIM_LAT_DEC</t>
  </si>
  <si>
    <t>PRIM_LONG_DMS</t>
  </si>
  <si>
    <t>PRIMARY_LAT_DMS</t>
  </si>
  <si>
    <t>COUNTY_NUMERIC</t>
  </si>
  <si>
    <t>COUNTY_NAME</t>
  </si>
  <si>
    <t>STATE_NUMERIC</t>
  </si>
  <si>
    <t>STATE_ALPHA</t>
  </si>
  <si>
    <t>FEATURE_CLASS</t>
  </si>
  <si>
    <t>FEATURE_NAME</t>
  </si>
  <si>
    <t>FEATURE_ID</t>
  </si>
  <si>
    <t>NewContentType</t>
  </si>
  <si>
    <t>Point</t>
  </si>
  <si>
    <t>GC Import Tester</t>
  </si>
  <si>
    <t>CreatedOn</t>
  </si>
  <si>
    <t>CreatedBy</t>
  </si>
  <si>
    <t>UpdateNotesFormat</t>
  </si>
  <si>
    <t>PointDetail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</si>
</sst>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14" fontId="0" fillId="0" borderId="0" xfId="0" applyNumberFormat="1" applyFill="1"/>
    <xf numFmtId="0" fontId="1" fillId="0" borderId="1" xfId="0" applyFont="1" applyFill="1" applyBorder="1"/>
    <xf numFmtId="0" fontId="0" fillId="0" borderId="0" xfId="0" applyFill="1" applyAlignment="1">
      <alignment wrapText="1"/>
    </xf>
  </cellXfs>
  <cellStyles count="1">
    <cellStyle name="Normal" xfId="0" builtinId="0"/>
  </cellStyles>
  <dxfs count="3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numFmt numFmtId="19" formatCode="m/d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08738D-823F-465D-AA3D-EB5F2F01FEA0}" name="Table1" displayName="Table1" ref="A1:AK2" totalsRowShown="0" dataDxfId="0">
  <tableColumns count="37">
    <tableColumn id="1" xr3:uid="{D2E58667-7262-4F8A-8CBB-4AF358AB7A7C}" name="FEATURE_ID" dataDxfId="37"/>
    <tableColumn id="2" xr3:uid="{11E65206-D51B-40D1-957D-D316CAFD2787}" name="FEATURE_NAME" dataDxfId="36"/>
    <tableColumn id="3" xr3:uid="{FDF47325-247C-43BF-895C-E73292CC8D78}" name="FEATURE_CLASS" dataDxfId="35"/>
    <tableColumn id="4" xr3:uid="{9D62ADD6-2337-4335-BA17-604B3979C5A7}" name="STATE_ALPHA" dataDxfId="34"/>
    <tableColumn id="5" xr3:uid="{C6D1D603-2797-4243-BF10-DAB2B81CCE1D}" name="STATE_NUMERIC" dataDxfId="33"/>
    <tableColumn id="6" xr3:uid="{7D0D4BE9-0AB1-48CE-99DD-AE04EFA9AA79}" name="COUNTY_NAME" dataDxfId="32"/>
    <tableColumn id="7" xr3:uid="{E8C29E4E-09E0-45E2-8463-ED9C0E8C2449}" name="COUNTY_NUMERIC" dataDxfId="31"/>
    <tableColumn id="8" xr3:uid="{4828066A-6EF8-4EBC-85CD-BE4F87BEAD4A}" name="PRIMARY_LAT_DMS" dataDxfId="30"/>
    <tableColumn id="9" xr3:uid="{E0509827-3112-48B6-973A-8D777F1EE359}" name="PRIM_LONG_DMS" dataDxfId="29"/>
    <tableColumn id="10" xr3:uid="{D80AA723-8937-42AC-B3C9-E07111556009}" name="PRIM_LAT_DEC" dataDxfId="28"/>
    <tableColumn id="11" xr3:uid="{BD57E42C-4DE9-4BBB-A7AB-4DFFD619076A}" name="PRIM_LONG_DEC" dataDxfId="27"/>
    <tableColumn id="12" xr3:uid="{D7898E1C-2DCB-40E7-AD40-FA121B021698}" name="SOURCE_LAT_DMS" dataDxfId="26"/>
    <tableColumn id="13" xr3:uid="{E564D70C-DFE5-4CDC-A855-7CAFCD54BA99}" name="SOURCE_LONG_DMS" dataDxfId="25"/>
    <tableColumn id="14" xr3:uid="{96E90ABF-38F0-4D4E-A783-4601C2F9FA62}" name="SOURCE_LAT_DEC" dataDxfId="24"/>
    <tableColumn id="15" xr3:uid="{C87BF9FC-F238-4CA8-AFF8-91541EC9C60D}" name="SOURCE_LONG_DEC" dataDxfId="23"/>
    <tableColumn id="16" xr3:uid="{153857A4-41D9-4FCD-A0A7-45712CD94DDA}" name="ELEV_IN_M" dataDxfId="22"/>
    <tableColumn id="17" xr3:uid="{9D62C92A-0DA1-44EC-AFA5-66BB6C44A975}" name="ELEV_IN_FT" dataDxfId="21"/>
    <tableColumn id="18" xr3:uid="{D6A168FE-46ED-4827-8721-43B917D8857C}" name="MAP_NAME" dataDxfId="20"/>
    <tableColumn id="19" xr3:uid="{1D8AB82A-6631-4B9D-99A8-A5E406A95200}" name="DATE_CREATED" dataDxfId="19"/>
    <tableColumn id="20" xr3:uid="{4D75BFFB-B2B9-4C59-B8DD-08ED5DCF56D3}" name="DATE_EDITED" dataDxfId="18"/>
    <tableColumn id="21" xr3:uid="{D776A8A8-1088-4B22-92E7-A967C7ACA1E6}" name="NewContentType" dataDxfId="17"/>
    <tableColumn id="22" xr3:uid="{BCBF2563-27DE-4A45-9009-7517692DA782}" name="Title" dataDxfId="16">
      <calculatedColumnFormula>B2</calculatedColumnFormula>
    </tableColumn>
    <tableColumn id="23" xr3:uid="{1B009923-0625-4FAC-B7F5-DCE848005123}" name="Slug" dataDxfId="15">
      <calculatedColumnFormula>SUBSTITUTE(LOWER(V2), " ", "-")</calculatedColumnFormula>
    </tableColumn>
    <tableColumn id="24" xr3:uid="{45265D90-DD2D-4207-B91D-9163A9B19D74}" name="BodyContent" dataDxfId="14"/>
    <tableColumn id="25" xr3:uid="{80C4B639-0A9E-4D97-B29E-A7F8DDA9B0B3}" name="BodyContentFormat" dataDxfId="13"/>
    <tableColumn id="26" xr3:uid="{85E3548B-666A-4B25-B156-AFF5123DE955}" name="UpdateNotesFormat" dataDxfId="12"/>
    <tableColumn id="27" xr3:uid="{E609B391-60DB-4FD0-BA56-92ECCFD26CDC}" name="Latitude" dataDxfId="11">
      <calculatedColumnFormula>J2</calculatedColumnFormula>
    </tableColumn>
    <tableColumn id="28" xr3:uid="{3EB02439-D402-4820-A58D-32055C4FB187}" name="Longitude" dataDxfId="10">
      <calculatedColumnFormula>J2</calculatedColumnFormula>
    </tableColumn>
    <tableColumn id="29" xr3:uid="{57726F3C-3D0A-4F88-8A54-44F1D05E6C01}" name="Elevation" dataDxfId="9">
      <calculatedColumnFormula>Q2</calculatedColumnFormula>
    </tableColumn>
    <tableColumn id="30" xr3:uid="{8F20A88D-6858-45A4-8E38-F19B00355AE2}" name="Folder" dataDxfId="8"/>
    <tableColumn id="31" xr3:uid="{3EC3ADE0-E440-4A7E-A232-87920FE0EF97}" name="ShowInMainSiteFeed" dataDxfId="7"/>
    <tableColumn id="32" xr3:uid="{ED042FF5-C765-41B2-A54A-1095F3ED4444}" name="Summary" dataDxfId="6">
      <calculatedColumnFormula>CONCATENATE(B2,", ",F2," County, ",D2,"."," USGS 7.5' Map: ", R2,".")</calculatedColumnFormula>
    </tableColumn>
    <tableColumn id="33" xr3:uid="{83B88F62-B46F-4CED-A530-3B101E8CBBFA}" name="Tags" dataDxfId="5">
      <calculatedColumnFormula>_xlfn.CONCAT("grand canyon, ", B2)</calculatedColumnFormula>
    </tableColumn>
    <tableColumn id="34" xr3:uid="{6B0E8F35-25DB-4BD6-93F3-2E2E8DBACA78}" name="CreatedBy" dataDxfId="4"/>
    <tableColumn id="35" xr3:uid="{2CCAFA83-E69E-4E91-92D8-DF4C6DC8F9FC}" name="CreatedOn" dataDxfId="3"/>
    <tableColumn id="36" xr3:uid="{DEE1C7CE-9A12-46E0-B3F8-8B00D65FFA10}" name="UpdateContentFormat" dataDxfId="2"/>
    <tableColumn id="37" xr3:uid="{83A7D6D9-9F51-4C21-A2CB-179160B8B0D4}" name="PointDetail 1" dataDxfId="1">
      <calculatedColumnFormula>_xlfn.CONCAT("ContentId:||Type:Feature||Data:{""DataTypeIdentifier"":""Feature"",""Type"":""",C2,""",""Notes"":""GNIS Feature ID:",A2,", ", F2," County, ",D2,". USGS 7.5' Quad: ",R2,". GNIS Elevation: ", Q2,"'.","""}")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EDEF-5A8E-421A-8857-D6C400357593}">
  <dimension ref="A1:AK2"/>
  <sheetViews>
    <sheetView tabSelected="1" topLeftCell="Z1" workbookViewId="0">
      <selection activeCell="AF2" sqref="AF2"/>
    </sheetView>
  </sheetViews>
  <sheetFormatPr defaultRowHeight="14.5" x14ac:dyDescent="0.35"/>
  <cols>
    <col min="1" max="1" width="13.08984375" customWidth="1"/>
    <col min="2" max="2" width="16.453125" customWidth="1"/>
    <col min="3" max="3" width="16.1796875" customWidth="1"/>
    <col min="4" max="4" width="14.453125" customWidth="1"/>
    <col min="5" max="5" width="16.90625" customWidth="1"/>
    <col min="6" max="6" width="16" customWidth="1"/>
    <col min="7" max="7" width="18.81640625" customWidth="1"/>
    <col min="8" max="8" width="19.453125" customWidth="1"/>
    <col min="9" max="9" width="17.90625" customWidth="1"/>
    <col min="10" max="10" width="15.6328125" customWidth="1"/>
    <col min="11" max="11" width="17.36328125" customWidth="1"/>
    <col min="12" max="12" width="18.453125" customWidth="1"/>
    <col min="13" max="13" width="20.1796875" customWidth="1"/>
    <col min="14" max="14" width="17.90625" customWidth="1"/>
    <col min="15" max="15" width="19.6328125" customWidth="1"/>
    <col min="16" max="16" width="12.36328125" customWidth="1"/>
    <col min="17" max="17" width="12.54296875" customWidth="1"/>
    <col min="18" max="18" width="13" customWidth="1"/>
    <col min="19" max="19" width="15.90625" customWidth="1"/>
    <col min="20" max="20" width="14.36328125" customWidth="1"/>
    <col min="21" max="21" width="17.36328125" customWidth="1"/>
    <col min="23" max="23" width="65.81640625" bestFit="1" customWidth="1"/>
    <col min="24" max="24" width="13.81640625" customWidth="1"/>
    <col min="25" max="25" width="19.90625" customWidth="1"/>
    <col min="26" max="26" width="20" customWidth="1"/>
    <col min="27" max="27" width="9.7265625" customWidth="1"/>
    <col min="28" max="28" width="11.08984375" customWidth="1"/>
    <col min="29" max="29" width="10.54296875" customWidth="1"/>
    <col min="31" max="31" width="20.36328125" customWidth="1"/>
    <col min="32" max="32" width="10.7265625" customWidth="1"/>
    <col min="34" max="34" width="11.453125" customWidth="1"/>
    <col min="35" max="35" width="11.90625" customWidth="1"/>
    <col min="36" max="36" width="21.90625" customWidth="1"/>
    <col min="37" max="37" width="73.7265625" style="1" customWidth="1"/>
  </cols>
  <sheetData>
    <row r="1" spans="1:37" x14ac:dyDescent="0.35">
      <c r="A1" t="s">
        <v>40</v>
      </c>
      <c r="B1" t="s">
        <v>39</v>
      </c>
      <c r="C1" t="s">
        <v>38</v>
      </c>
      <c r="D1" t="s">
        <v>37</v>
      </c>
      <c r="E1" t="s">
        <v>36</v>
      </c>
      <c r="F1" t="s">
        <v>35</v>
      </c>
      <c r="G1" t="s">
        <v>34</v>
      </c>
      <c r="H1" t="s">
        <v>33</v>
      </c>
      <c r="I1" t="s">
        <v>32</v>
      </c>
      <c r="J1" t="s">
        <v>31</v>
      </c>
      <c r="K1" t="s">
        <v>30</v>
      </c>
      <c r="L1" t="s">
        <v>29</v>
      </c>
      <c r="M1" t="s">
        <v>28</v>
      </c>
      <c r="N1" t="s">
        <v>27</v>
      </c>
      <c r="O1" t="s">
        <v>26</v>
      </c>
      <c r="P1" t="s">
        <v>25</v>
      </c>
      <c r="Q1" t="s">
        <v>24</v>
      </c>
      <c r="R1" t="s">
        <v>23</v>
      </c>
      <c r="S1" t="s">
        <v>22</v>
      </c>
      <c r="T1" t="s">
        <v>21</v>
      </c>
      <c r="U1" t="s">
        <v>41</v>
      </c>
      <c r="V1" t="s">
        <v>20</v>
      </c>
      <c r="W1" t="s">
        <v>19</v>
      </c>
      <c r="X1" t="s">
        <v>18</v>
      </c>
      <c r="Y1" t="s">
        <v>17</v>
      </c>
      <c r="Z1" t="s">
        <v>46</v>
      </c>
      <c r="AA1" t="s">
        <v>16</v>
      </c>
      <c r="AB1" t="s">
        <v>15</v>
      </c>
      <c r="AC1" t="s">
        <v>14</v>
      </c>
      <c r="AD1" t="s">
        <v>13</v>
      </c>
      <c r="AE1" t="s">
        <v>12</v>
      </c>
      <c r="AF1" t="s">
        <v>11</v>
      </c>
      <c r="AG1" t="s">
        <v>10</v>
      </c>
      <c r="AH1" t="s">
        <v>45</v>
      </c>
      <c r="AI1" t="s">
        <v>44</v>
      </c>
      <c r="AJ1" t="s">
        <v>9</v>
      </c>
      <c r="AK1" s="1" t="s">
        <v>47</v>
      </c>
    </row>
    <row r="2" spans="1:37" ht="43.5" x14ac:dyDescent="0.35">
      <c r="A2" s="2">
        <v>14119</v>
      </c>
      <c r="B2" s="2" t="s">
        <v>8</v>
      </c>
      <c r="C2" s="2" t="s">
        <v>5</v>
      </c>
      <c r="D2" s="2" t="s">
        <v>4</v>
      </c>
      <c r="E2" s="2">
        <v>4</v>
      </c>
      <c r="F2" s="2" t="s">
        <v>3</v>
      </c>
      <c r="G2" s="2">
        <v>5</v>
      </c>
      <c r="H2" s="2" t="s">
        <v>7</v>
      </c>
      <c r="I2" s="2" t="s">
        <v>6</v>
      </c>
      <c r="J2" s="2">
        <v>36.079982299999998</v>
      </c>
      <c r="K2" s="2">
        <v>-112.229061</v>
      </c>
      <c r="L2" s="2"/>
      <c r="M2" s="2"/>
      <c r="N2" s="2"/>
      <c r="O2" s="2"/>
      <c r="P2" s="2">
        <v>2020</v>
      </c>
      <c r="Q2" s="2">
        <v>6627</v>
      </c>
      <c r="R2" s="2" t="s">
        <v>2</v>
      </c>
      <c r="S2" s="3">
        <v>29259</v>
      </c>
      <c r="T2" s="2"/>
      <c r="U2" s="4" t="s">
        <v>42</v>
      </c>
      <c r="V2" s="2" t="str">
        <f t="shared" ref="V2" si="0">B2</f>
        <v>Yuma Point</v>
      </c>
      <c r="W2" s="2" t="str">
        <f t="shared" ref="W2" si="1">SUBSTITUTE(LOWER(V2), " ", "-")</f>
        <v>yuma-point</v>
      </c>
      <c r="X2" s="2"/>
      <c r="Y2" s="4" t="s">
        <v>0</v>
      </c>
      <c r="Z2" s="4" t="s">
        <v>0</v>
      </c>
      <c r="AA2" s="2">
        <f t="shared" ref="AA2" si="2">J2</f>
        <v>36.079982299999998</v>
      </c>
      <c r="AB2" s="2">
        <f t="shared" ref="AB2" si="3">J2</f>
        <v>36.079982299999998</v>
      </c>
      <c r="AC2" s="2">
        <f t="shared" ref="AC2" si="4">Q2</f>
        <v>6627</v>
      </c>
      <c r="AD2" s="2" t="s">
        <v>1</v>
      </c>
      <c r="AE2" s="2" t="b">
        <v>0</v>
      </c>
      <c r="AF2" s="2" t="str">
        <f t="shared" ref="AF2" si="5">CONCATENATE(B2,", ",F2," County, ",D2,"."," USGS 7.5' Map: ", R2,".")</f>
        <v>Yuma Point, Coconino County, AZ. USGS 7.5' Map: Grand Canyon.</v>
      </c>
      <c r="AG2" s="2" t="str">
        <f t="shared" ref="AG2" si="6">_xlfn.CONCAT("grand canyon, ", B2)</f>
        <v>grand canyon, Yuma Point</v>
      </c>
      <c r="AH2" s="2" t="s">
        <v>43</v>
      </c>
      <c r="AI2" s="3">
        <v>44095</v>
      </c>
      <c r="AJ2" s="4" t="s">
        <v>0</v>
      </c>
      <c r="AK2" s="5" t="str">
        <f t="shared" ref="AK2" si="7">_xlfn.CONCAT("ContentId:||Type:Feature||Data:{""DataTypeIdentifier"":""Feature"",""Type"":""",C2,""",""Notes"":""GNIS Feature ID:",A2,", ", F2," County, ",D2,". USGS 7.5' Quad: ",R2,". GNIS Elevation: ", Q2,"'.","""}")</f>
        <v>ContentId:||Type:Feature||Data:{"DataTypeIdentifier":"Feature","Type":"Cliff","Notes":"GNIS Feature ID:14119, Coconino County, AZ. USGS 7.5' Quad: Grand Canyon. GNIS Elevation: 6627'."}</v>
      </c>
    </row>
  </sheetData>
  <pageMargins left="0.7" right="0.7" top="0.75" bottom="0.75" header="0.3" footer="0.3"/>
  <pageSetup paperSize="256" orientation="landscape" horizontalDpi="4294967292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Miles</dc:creator>
  <cp:lastModifiedBy>Charles Miles</cp:lastModifiedBy>
  <dcterms:created xsi:type="dcterms:W3CDTF">2020-09-22T03:45:02Z</dcterms:created>
  <dcterms:modified xsi:type="dcterms:W3CDTF">2020-09-22T14:29:24Z</dcterms:modified>
</cp:coreProperties>
</file>