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illsop\source\w266_project\"/>
    </mc:Choice>
  </mc:AlternateContent>
  <xr:revisionPtr revIDLastSave="0" documentId="8_{D23CA32F-B28C-43A6-87B7-532D6FF517C4}" xr6:coauthVersionLast="43" xr6:coauthVersionMax="43" xr10:uidLastSave="{00000000-0000-0000-0000-000000000000}"/>
  <bookViews>
    <workbookView xWindow="0" yWindow="60" windowWidth="23040" windowHeight="12300" xr2:uid="{B938BA98-6912-46C6-B260-9E244E016555}"/>
  </bookViews>
  <sheets>
    <sheet name="all training rates" sheetId="1" r:id="rId1"/>
    <sheet name="training rates" sheetId="4" r:id="rId2"/>
    <sheet name="ranked" sheetId="5" r:id="rId3"/>
    <sheet name="50 vs 300" sheetId="6" r:id="rId4"/>
    <sheet name="BIO versus BILOU" sheetId="8" r:id="rId5"/>
    <sheet name="generalizability" sheetId="9" r:id="rId6"/>
  </sheets>
  <definedNames>
    <definedName name="_xlnm._FilterDatabase" localSheetId="0" hidden="1">'all training rates'!$A$1:$H$17</definedName>
    <definedName name="_xlnm._FilterDatabase" localSheetId="1" hidden="1">'training rates'!$A$1:$I$5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8" l="1"/>
  <c r="Q32" i="8"/>
  <c r="P32" i="8"/>
  <c r="O32" i="8"/>
  <c r="N32" i="8"/>
  <c r="Q28" i="8"/>
  <c r="P28" i="8"/>
  <c r="O28" i="8"/>
  <c r="N28" i="8"/>
  <c r="Q24" i="8"/>
  <c r="P24" i="8"/>
  <c r="O24" i="8"/>
  <c r="N24" i="8"/>
  <c r="Q20" i="8"/>
  <c r="P20" i="8"/>
  <c r="O20" i="8"/>
  <c r="N20" i="8"/>
  <c r="Q16" i="8"/>
  <c r="P16" i="8"/>
  <c r="O16" i="8"/>
  <c r="N16" i="8"/>
  <c r="Q12" i="8"/>
  <c r="P12" i="8"/>
  <c r="O12" i="8"/>
  <c r="N12" i="8"/>
  <c r="Q8" i="8"/>
  <c r="P8" i="8"/>
  <c r="O8" i="8"/>
  <c r="Q4" i="8"/>
  <c r="P4" i="8"/>
  <c r="O4" i="8"/>
  <c r="N4" i="8"/>
  <c r="J25" i="8"/>
  <c r="I25" i="8"/>
  <c r="H25" i="8"/>
  <c r="J22" i="8"/>
  <c r="I22" i="8"/>
  <c r="H22" i="8"/>
  <c r="J19" i="8"/>
  <c r="I19" i="8"/>
  <c r="H19" i="8"/>
  <c r="J16" i="8"/>
  <c r="I16" i="8"/>
  <c r="H16" i="8"/>
  <c r="J13" i="8"/>
  <c r="I13" i="8"/>
  <c r="H13" i="8"/>
  <c r="H10" i="8"/>
  <c r="J10" i="8"/>
  <c r="I10" i="8"/>
  <c r="I7" i="8"/>
  <c r="J7" i="8"/>
  <c r="H7" i="8"/>
  <c r="G22" i="8"/>
  <c r="G25" i="8"/>
  <c r="G19" i="8"/>
  <c r="G16" i="8"/>
  <c r="G13" i="8"/>
  <c r="G10" i="8"/>
  <c r="G7" i="8"/>
  <c r="G4" i="8"/>
  <c r="I4" i="8"/>
  <c r="J4" i="8"/>
  <c r="H4" i="8"/>
</calcChain>
</file>

<file path=xl/sharedStrings.xml><?xml version="1.0" encoding="utf-8"?>
<sst xmlns="http://schemas.openxmlformats.org/spreadsheetml/2006/main" count="311" uniqueCount="106">
  <si>
    <t>No fine-tuning</t>
  </si>
  <si>
    <t>10 samples</t>
  </si>
  <si>
    <t>25 samples</t>
  </si>
  <si>
    <t>50 samples</t>
  </si>
  <si>
    <t>100 samples</t>
  </si>
  <si>
    <t>200 samples</t>
  </si>
  <si>
    <t>300 samples</t>
  </si>
  <si>
    <t>50d_708_all_bilou</t>
  </si>
  <si>
    <t>50d_708_all_bio</t>
  </si>
  <si>
    <t>50d_708_all_frozen_bio</t>
  </si>
  <si>
    <t>50d_708_bilstm_bilou</t>
  </si>
  <si>
    <t>50d_708_bilstm_bio</t>
  </si>
  <si>
    <t>300d_708_all_bilou</t>
  </si>
  <si>
    <t>300d_708_all_bio</t>
  </si>
  <si>
    <t>300d_708_all_frozen_bilou</t>
  </si>
  <si>
    <t>300d_708_all_frozen_bio</t>
  </si>
  <si>
    <t>300d_708_bilstm_bio</t>
  </si>
  <si>
    <t>300d_708_bilstm_frozen_bio</t>
  </si>
  <si>
    <t>300d_708_bilstm_softmax_bio</t>
  </si>
  <si>
    <t>Name</t>
  </si>
  <si>
    <t>Word Vector Dimensions</t>
  </si>
  <si>
    <t>Pre-Training Weights</t>
  </si>
  <si>
    <t>Annotation</t>
  </si>
  <si>
    <t>biLSTM Frozen</t>
  </si>
  <si>
    <t>F1-Score</t>
  </si>
  <si>
    <t>All Layers</t>
  </si>
  <si>
    <t>BILOU</t>
  </si>
  <si>
    <t>No</t>
  </si>
  <si>
    <t>BIO</t>
  </si>
  <si>
    <t>Yes</t>
  </si>
  <si>
    <t>biLSTM</t>
  </si>
  <si>
    <t>biLSTM, softmax</t>
  </si>
  <si>
    <t>50d_708_baseline_bio</t>
  </si>
  <si>
    <t>50d_708_baseline_bilou</t>
  </si>
  <si>
    <t>300d_708_baseline_bio</t>
  </si>
  <si>
    <t>300d_708_baseline_bilou</t>
  </si>
  <si>
    <t>Best</t>
  </si>
  <si>
    <t>300 - BIO</t>
  </si>
  <si>
    <t>50 - BILOU</t>
  </si>
  <si>
    <t>300 - BILOU</t>
  </si>
  <si>
    <t>50 - BIO</t>
  </si>
  <si>
    <t>None</t>
  </si>
  <si>
    <t>B-ORG</t>
  </si>
  <si>
    <t>B-ORG-domain</t>
  </si>
  <si>
    <t>I-ORG</t>
  </si>
  <si>
    <t>I-ORG-domain</t>
  </si>
  <si>
    <t>B-WORK_OF_ART</t>
  </si>
  <si>
    <t>B-WORK_OF_ART-domain</t>
  </si>
  <si>
    <t>I-WORK_OF_ART</t>
  </si>
  <si>
    <t>I-WORK_OF_ART-domain</t>
  </si>
  <si>
    <t>B-LOC</t>
  </si>
  <si>
    <t>B-LOC-domain</t>
  </si>
  <si>
    <t>I-LOC</t>
  </si>
  <si>
    <t>I-LOC-domain</t>
  </si>
  <si>
    <t>B-CARDINAL</t>
  </si>
  <si>
    <t>B-CARDINAL-domain</t>
  </si>
  <si>
    <t>B-EVENT</t>
  </si>
  <si>
    <t>B-EVENT-domain</t>
  </si>
  <si>
    <t>I-EVENT</t>
  </si>
  <si>
    <t>B-NORP</t>
  </si>
  <si>
    <t>B-GPE</t>
  </si>
  <si>
    <t>I-GPE</t>
  </si>
  <si>
    <t>B-DATE</t>
  </si>
  <si>
    <t>I-DATE</t>
  </si>
  <si>
    <t>B-PERSON</t>
  </si>
  <si>
    <t>I-PERSON</t>
  </si>
  <si>
    <t>B-FAC</t>
  </si>
  <si>
    <t>I-FAC</t>
  </si>
  <si>
    <t>B-QUANTITY</t>
  </si>
  <si>
    <t>I-QUANTITY</t>
  </si>
  <si>
    <t>B-ORDINAL</t>
  </si>
  <si>
    <t>B-TIME</t>
  </si>
  <si>
    <t>I-TIME</t>
  </si>
  <si>
    <t>I-CARDINAL</t>
  </si>
  <si>
    <t>B-PRODUCT</t>
  </si>
  <si>
    <t>I-PRODUCT</t>
  </si>
  <si>
    <t>I-NORP</t>
  </si>
  <si>
    <t>B-PERCENT</t>
  </si>
  <si>
    <t>I-PERCENT</t>
  </si>
  <si>
    <t>B-MONEY</t>
  </si>
  <si>
    <t>I-MONEY</t>
  </si>
  <si>
    <t>B-LAW</t>
  </si>
  <si>
    <t>I-LAW</t>
  </si>
  <si>
    <t>B-LANGUAGE</t>
  </si>
  <si>
    <t>I-LANGUAGE</t>
  </si>
  <si>
    <t>I-ORDINAL</t>
  </si>
  <si>
    <t>B-TITLE</t>
  </si>
  <si>
    <t>I-TITLE</t>
  </si>
  <si>
    <t>micro</t>
  </si>
  <si>
    <t>micro-domain</t>
  </si>
  <si>
    <t>L-DATE</t>
  </si>
  <si>
    <t>L-ORG</t>
  </si>
  <si>
    <t>L-PERSON</t>
  </si>
  <si>
    <t>U-DATE</t>
  </si>
  <si>
    <t>U-ORG</t>
  </si>
  <si>
    <t>U-PERSON</t>
  </si>
  <si>
    <t>L-TITLE</t>
  </si>
  <si>
    <t>U-TITLE</t>
  </si>
  <si>
    <t>Label</t>
  </si>
  <si>
    <t>Support</t>
  </si>
  <si>
    <t>Precision</t>
  </si>
  <si>
    <t>Recall</t>
  </si>
  <si>
    <t>F1</t>
  </si>
  <si>
    <t>Micro</t>
  </si>
  <si>
    <t>domain</t>
  </si>
  <si>
    <t>ontonotes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</si>
</sst>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222222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22222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CCCCCC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mediumDash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0" fontId="5" fillId="0" borderId="1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0" fontId="3" fillId="0" borderId="8" xfId="0" applyNumberFormat="1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10" fontId="6" fillId="0" borderId="10" xfId="0" applyNumberFormat="1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0" fontId="3" fillId="0" borderId="10" xfId="0" applyNumberFormat="1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0" fontId="3" fillId="0" borderId="10" xfId="0" applyNumberFormat="1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0" fontId="8" fillId="0" borderId="13" xfId="0" applyFont="1" applyBorder="1" applyAlignment="1">
      <alignment horizontal="right" wrapText="1"/>
    </xf>
    <xf numFmtId="10" fontId="8" fillId="0" borderId="13" xfId="0" applyNumberFormat="1" applyFont="1" applyBorder="1" applyAlignment="1">
      <alignment horizontal="right" wrapText="1"/>
    </xf>
    <xf numFmtId="0" fontId="8" fillId="0" borderId="13" xfId="0" applyFont="1" applyBorder="1" applyAlignment="1">
      <alignment vertical="center"/>
    </xf>
    <xf numFmtId="0" fontId="9" fillId="0" borderId="13" xfId="0" applyFont="1" applyBorder="1" applyAlignment="1">
      <alignment wrapText="1"/>
    </xf>
    <xf numFmtId="0" fontId="9" fillId="0" borderId="13" xfId="0" applyFont="1" applyBorder="1" applyAlignment="1">
      <alignment horizontal="right" wrapText="1"/>
    </xf>
    <xf numFmtId="10" fontId="9" fillId="0" borderId="13" xfId="0" applyNumberFormat="1" applyFont="1" applyBorder="1" applyAlignment="1">
      <alignment horizontal="right" wrapText="1"/>
    </xf>
    <xf numFmtId="10" fontId="0" fillId="0" borderId="0" xfId="1" applyNumberFormat="1" applyFont="1"/>
    <xf numFmtId="10" fontId="2" fillId="0" borderId="0" xfId="1" applyNumberFormat="1" applyFont="1"/>
    <xf numFmtId="0" fontId="0" fillId="0" borderId="14" xfId="0" applyFont="1" applyBorder="1"/>
    <xf numFmtId="0" fontId="0" fillId="0" borderId="15" xfId="0" applyFont="1" applyBorder="1"/>
    <xf numFmtId="10" fontId="1" fillId="0" borderId="15" xfId="1" applyNumberFormat="1" applyFont="1" applyBorder="1"/>
    <xf numFmtId="10" fontId="1" fillId="0" borderId="16" xfId="1" applyNumberFormat="1" applyFont="1" applyBorder="1"/>
    <xf numFmtId="0" fontId="0" fillId="0" borderId="17" xfId="0" applyFont="1" applyBorder="1"/>
    <xf numFmtId="0" fontId="0" fillId="0" borderId="0" xfId="0" applyFont="1" applyBorder="1"/>
    <xf numFmtId="10" fontId="1" fillId="0" borderId="0" xfId="1" applyNumberFormat="1" applyFont="1" applyBorder="1"/>
    <xf numFmtId="10" fontId="1" fillId="0" borderId="18" xfId="1" applyNumberFormat="1" applyFont="1" applyBorder="1"/>
    <xf numFmtId="0" fontId="0" fillId="0" borderId="22" xfId="0" applyFont="1" applyBorder="1"/>
    <xf numFmtId="0" fontId="0" fillId="0" borderId="23" xfId="0" applyFont="1" applyBorder="1"/>
    <xf numFmtId="10" fontId="1" fillId="0" borderId="23" xfId="1" applyNumberFormat="1" applyFont="1" applyBorder="1"/>
    <xf numFmtId="10" fontId="1" fillId="0" borderId="24" xfId="1" applyNumberFormat="1" applyFont="1" applyBorder="1"/>
    <xf numFmtId="0" fontId="0" fillId="0" borderId="19" xfId="0" applyFont="1" applyBorder="1"/>
    <xf numFmtId="0" fontId="0" fillId="0" borderId="20" xfId="0" applyFont="1" applyBorder="1"/>
    <xf numFmtId="10" fontId="1" fillId="0" borderId="20" xfId="1" applyNumberFormat="1" applyFont="1" applyBorder="1"/>
    <xf numFmtId="10" fontId="1" fillId="0" borderId="21" xfId="1" applyNumberFormat="1" applyFont="1" applyBorder="1"/>
    <xf numFmtId="0" fontId="0" fillId="2" borderId="14" xfId="0" applyFont="1" applyFill="1" applyBorder="1"/>
    <xf numFmtId="0" fontId="0" fillId="2" borderId="15" xfId="0" applyFont="1" applyFill="1" applyBorder="1"/>
    <xf numFmtId="10" fontId="1" fillId="2" borderId="15" xfId="1" applyNumberFormat="1" applyFont="1" applyFill="1" applyBorder="1"/>
    <xf numFmtId="10" fontId="1" fillId="2" borderId="16" xfId="1" applyNumberFormat="1" applyFont="1" applyFill="1" applyBorder="1"/>
    <xf numFmtId="0" fontId="0" fillId="2" borderId="17" xfId="0" applyFont="1" applyFill="1" applyBorder="1"/>
    <xf numFmtId="0" fontId="0" fillId="2" borderId="0" xfId="0" applyFont="1" applyFill="1" applyBorder="1"/>
    <xf numFmtId="10" fontId="1" fillId="2" borderId="0" xfId="1" applyNumberFormat="1" applyFont="1" applyFill="1" applyBorder="1"/>
    <xf numFmtId="10" fontId="1" fillId="2" borderId="18" xfId="1" applyNumberFormat="1" applyFont="1" applyFill="1" applyBorder="1"/>
    <xf numFmtId="0" fontId="0" fillId="2" borderId="22" xfId="0" applyFont="1" applyFill="1" applyBorder="1"/>
    <xf numFmtId="0" fontId="0" fillId="2" borderId="23" xfId="0" applyFont="1" applyFill="1" applyBorder="1"/>
    <xf numFmtId="10" fontId="1" fillId="2" borderId="23" xfId="1" applyNumberFormat="1" applyFont="1" applyFill="1" applyBorder="1"/>
    <xf numFmtId="10" fontId="1" fillId="2" borderId="24" xfId="1" applyNumberFormat="1" applyFont="1" applyFill="1" applyBorder="1"/>
    <xf numFmtId="0" fontId="0" fillId="2" borderId="19" xfId="0" applyFont="1" applyFill="1" applyBorder="1"/>
    <xf numFmtId="0" fontId="0" fillId="2" borderId="20" xfId="0" applyFont="1" applyFill="1" applyBorder="1"/>
    <xf numFmtId="10" fontId="1" fillId="2" borderId="20" xfId="1" applyNumberFormat="1" applyFont="1" applyFill="1" applyBorder="1"/>
    <xf numFmtId="10" fontId="1" fillId="2" borderId="2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training rates'!$A$2</c:f>
              <c:strCache>
                <c:ptCount val="1"/>
                <c:pt idx="0">
                  <c:v>300d_708_bilstm_softmax_bio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rates'!$B$2:$H$2</c:f>
              <c:numCache>
                <c:formatCode>0.00%</c:formatCode>
                <c:ptCount val="7"/>
                <c:pt idx="0">
                  <c:v>0.5726</c:v>
                </c:pt>
                <c:pt idx="1">
                  <c:v>0.55979999999999996</c:v>
                </c:pt>
                <c:pt idx="2">
                  <c:v>0.75470000000000004</c:v>
                </c:pt>
                <c:pt idx="3">
                  <c:v>0.80610000000000004</c:v>
                </c:pt>
                <c:pt idx="4">
                  <c:v>0.81969999999999998</c:v>
                </c:pt>
                <c:pt idx="5">
                  <c:v>0.8911</c:v>
                </c:pt>
                <c:pt idx="6">
                  <c:v>0.91020000000000001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A-4C30-BD6D-3961B24936F8}"/>
            </c:ext>
          </c:extLst>
        </c:ser>
        <c:ser>
          <c:idx val="1"/>
          <c:order val="1"/>
          <c:tx>
            <c:strRef>
              <c:f>'all training rates'!$A$3</c:f>
              <c:strCache>
                <c:ptCount val="1"/>
                <c:pt idx="0">
                  <c:v>300d_708_all_bio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rates'!$B$3:$H$3</c:f>
              <c:numCache>
                <c:formatCode>0.00%</c:formatCode>
                <c:ptCount val="7"/>
                <c:pt idx="0">
                  <c:v>0.5726</c:v>
                </c:pt>
                <c:pt idx="1">
                  <c:v>0.56269999999999998</c:v>
                </c:pt>
                <c:pt idx="2">
                  <c:v>0.70169999999999999</c:v>
                </c:pt>
                <c:pt idx="3">
                  <c:v>0.77680000000000005</c:v>
                </c:pt>
                <c:pt idx="4">
                  <c:v>0.81089999999999995</c:v>
                </c:pt>
                <c:pt idx="5">
                  <c:v>0.88719999999999999</c:v>
                </c:pt>
                <c:pt idx="6">
                  <c:v>0.90590000000000004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C30-BD6D-3961B24936F8}"/>
            </c:ext>
          </c:extLst>
        </c:ser>
        <c:ser>
          <c:idx val="2"/>
          <c:order val="2"/>
          <c:tx>
            <c:strRef>
              <c:f>'all training rates'!$A$4</c:f>
              <c:strCache>
                <c:ptCount val="1"/>
                <c:pt idx="0">
                  <c:v>300d_708_bilstm_bio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rates'!$B$4:$H$4</c:f>
              <c:numCache>
                <c:formatCode>0.00%</c:formatCode>
                <c:ptCount val="7"/>
                <c:pt idx="0">
                  <c:v>0.5726</c:v>
                </c:pt>
                <c:pt idx="1">
                  <c:v>0.26579999999999998</c:v>
                </c:pt>
                <c:pt idx="2">
                  <c:v>0.62909999999999999</c:v>
                </c:pt>
                <c:pt idx="3">
                  <c:v>0.68110000000000004</c:v>
                </c:pt>
                <c:pt idx="4">
                  <c:v>0.77880000000000005</c:v>
                </c:pt>
                <c:pt idx="5">
                  <c:v>0.87919999999999998</c:v>
                </c:pt>
                <c:pt idx="6">
                  <c:v>0.88929999999999998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A-4C30-BD6D-3961B24936F8}"/>
            </c:ext>
          </c:extLst>
        </c:ser>
        <c:ser>
          <c:idx val="3"/>
          <c:order val="3"/>
          <c:tx>
            <c:strRef>
              <c:f>'all training rates'!$A$5</c:f>
              <c:strCache>
                <c:ptCount val="1"/>
                <c:pt idx="0">
                  <c:v>300d_708_all_bilou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rates'!$B$5:$H$5</c:f>
              <c:numCache>
                <c:formatCode>0.00%</c:formatCode>
                <c:ptCount val="7"/>
                <c:pt idx="0">
                  <c:v>0.54330000000000001</c:v>
                </c:pt>
                <c:pt idx="1">
                  <c:v>0.51439999999999997</c:v>
                </c:pt>
                <c:pt idx="2">
                  <c:v>0.6865</c:v>
                </c:pt>
                <c:pt idx="3">
                  <c:v>0.76400000000000001</c:v>
                </c:pt>
                <c:pt idx="4">
                  <c:v>0.8085</c:v>
                </c:pt>
                <c:pt idx="5">
                  <c:v>0.87150000000000005</c:v>
                </c:pt>
                <c:pt idx="6">
                  <c:v>0.88360000000000005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4A-4C30-BD6D-3961B24936F8}"/>
            </c:ext>
          </c:extLst>
        </c:ser>
        <c:ser>
          <c:idx val="4"/>
          <c:order val="4"/>
          <c:tx>
            <c:strRef>
              <c:f>'all training rates'!$A$6</c:f>
              <c:strCache>
                <c:ptCount val="1"/>
                <c:pt idx="0">
                  <c:v>50d_708_all_bio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">
                <a:solidFill>
                  <a:schemeClr val="accent5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rates'!$B$6:$H$6</c:f>
              <c:numCache>
                <c:formatCode>0.00%</c:formatCode>
                <c:ptCount val="7"/>
                <c:pt idx="0">
                  <c:v>0.57179999999999997</c:v>
                </c:pt>
                <c:pt idx="1">
                  <c:v>0.51849999999999996</c:v>
                </c:pt>
                <c:pt idx="2">
                  <c:v>0.7268</c:v>
                </c:pt>
                <c:pt idx="3">
                  <c:v>0.81920000000000004</c:v>
                </c:pt>
                <c:pt idx="4">
                  <c:v>0.86260000000000003</c:v>
                </c:pt>
                <c:pt idx="5">
                  <c:v>0.88129999999999997</c:v>
                </c:pt>
                <c:pt idx="6">
                  <c:v>0.88149999999999995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4A-4C30-BD6D-3961B24936F8}"/>
            </c:ext>
          </c:extLst>
        </c:ser>
        <c:ser>
          <c:idx val="5"/>
          <c:order val="5"/>
          <c:tx>
            <c:strRef>
              <c:f>'all training rates'!$A$7</c:f>
              <c:strCache>
                <c:ptCount val="1"/>
                <c:pt idx="0">
                  <c:v>50d_708_all_frozen_bio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rates'!$B$7:$H$7</c:f>
              <c:numCache>
                <c:formatCode>0.00%</c:formatCode>
                <c:ptCount val="7"/>
                <c:pt idx="0">
                  <c:v>0.57179999999999997</c:v>
                </c:pt>
                <c:pt idx="1">
                  <c:v>0.59830000000000005</c:v>
                </c:pt>
                <c:pt idx="2">
                  <c:v>0.76329999999999998</c:v>
                </c:pt>
                <c:pt idx="3">
                  <c:v>0.79100000000000004</c:v>
                </c:pt>
                <c:pt idx="4">
                  <c:v>0.81210000000000004</c:v>
                </c:pt>
                <c:pt idx="5">
                  <c:v>0.82789999999999997</c:v>
                </c:pt>
                <c:pt idx="6">
                  <c:v>0.87109999999999999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4A-4C30-BD6D-3961B24936F8}"/>
            </c:ext>
          </c:extLst>
        </c:ser>
        <c:ser>
          <c:idx val="6"/>
          <c:order val="6"/>
          <c:tx>
            <c:strRef>
              <c:f>'all training rates'!$A$8</c:f>
              <c:strCache>
                <c:ptCount val="1"/>
                <c:pt idx="0">
                  <c:v>50d_708_bilstm_bio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rates'!$B$8:$H$8</c:f>
              <c:numCache>
                <c:formatCode>0.00%</c:formatCode>
                <c:ptCount val="7"/>
                <c:pt idx="0">
                  <c:v>0.57179999999999997</c:v>
                </c:pt>
                <c:pt idx="1">
                  <c:v>0.19670000000000001</c:v>
                </c:pt>
                <c:pt idx="2">
                  <c:v>0.38090000000000002</c:v>
                </c:pt>
                <c:pt idx="3">
                  <c:v>0.69610000000000005</c:v>
                </c:pt>
                <c:pt idx="4">
                  <c:v>0.77949999999999997</c:v>
                </c:pt>
                <c:pt idx="5">
                  <c:v>0.8407</c:v>
                </c:pt>
                <c:pt idx="6">
                  <c:v>0.86919999999999997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4A-4C30-BD6D-3961B24936F8}"/>
            </c:ext>
          </c:extLst>
        </c:ser>
        <c:ser>
          <c:idx val="7"/>
          <c:order val="7"/>
          <c:tx>
            <c:strRef>
              <c:f>'all training rates'!$A$9</c:f>
              <c:strCache>
                <c:ptCount val="1"/>
                <c:pt idx="0">
                  <c:v>50d_708_all_bilou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rates'!$B$9:$H$9</c:f>
              <c:numCache>
                <c:formatCode>0.00%</c:formatCode>
                <c:ptCount val="7"/>
                <c:pt idx="0">
                  <c:v>0.52100000000000002</c:v>
                </c:pt>
                <c:pt idx="1">
                  <c:v>0.46450000000000002</c:v>
                </c:pt>
                <c:pt idx="2">
                  <c:v>0.51970000000000005</c:v>
                </c:pt>
                <c:pt idx="3">
                  <c:v>0.77590000000000003</c:v>
                </c:pt>
                <c:pt idx="4">
                  <c:v>0.79330000000000001</c:v>
                </c:pt>
                <c:pt idx="5">
                  <c:v>0.82889999999999997</c:v>
                </c:pt>
                <c:pt idx="6">
                  <c:v>0.86890000000000001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4A-4C30-BD6D-3961B24936F8}"/>
            </c:ext>
          </c:extLst>
        </c:ser>
        <c:ser>
          <c:idx val="8"/>
          <c:order val="8"/>
          <c:tx>
            <c:strRef>
              <c:f>'all training rates'!$A$10</c:f>
              <c:strCache>
                <c:ptCount val="1"/>
                <c:pt idx="0">
                  <c:v>300d_708_bilstm_frozen_bio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rates'!$B$10:$H$10</c:f>
              <c:numCache>
                <c:formatCode>0.00%</c:formatCode>
                <c:ptCount val="7"/>
                <c:pt idx="0">
                  <c:v>0.5726</c:v>
                </c:pt>
                <c:pt idx="1">
                  <c:v>0.41899999999999998</c:v>
                </c:pt>
                <c:pt idx="2">
                  <c:v>0.66579999999999995</c:v>
                </c:pt>
                <c:pt idx="3">
                  <c:v>0.74360000000000004</c:v>
                </c:pt>
                <c:pt idx="4">
                  <c:v>0.79190000000000005</c:v>
                </c:pt>
                <c:pt idx="5">
                  <c:v>0.82589999999999997</c:v>
                </c:pt>
                <c:pt idx="6">
                  <c:v>0.8427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4A-4C30-BD6D-3961B24936F8}"/>
            </c:ext>
          </c:extLst>
        </c:ser>
        <c:ser>
          <c:idx val="9"/>
          <c:order val="9"/>
          <c:tx>
            <c:strRef>
              <c:f>'all training rates'!$A$11</c:f>
              <c:strCache>
                <c:ptCount val="1"/>
                <c:pt idx="0">
                  <c:v>300d_708_baseline_bio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rates'!$B$11:$H$11</c:f>
              <c:numCache>
                <c:formatCode>0.00%</c:formatCode>
                <c:ptCount val="7"/>
                <c:pt idx="0">
                  <c:v>0</c:v>
                </c:pt>
                <c:pt idx="1">
                  <c:v>9.2299999999999993E-2</c:v>
                </c:pt>
                <c:pt idx="2">
                  <c:v>0.28220000000000001</c:v>
                </c:pt>
                <c:pt idx="3">
                  <c:v>0.58069999999999999</c:v>
                </c:pt>
                <c:pt idx="4">
                  <c:v>0.67469999999999997</c:v>
                </c:pt>
                <c:pt idx="5">
                  <c:v>0.83330000000000004</c:v>
                </c:pt>
                <c:pt idx="6">
                  <c:v>0.84150000000000003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4A-4C30-BD6D-3961B24936F8}"/>
            </c:ext>
          </c:extLst>
        </c:ser>
        <c:ser>
          <c:idx val="10"/>
          <c:order val="10"/>
          <c:tx>
            <c:strRef>
              <c:f>'all training rates'!$A$12</c:f>
              <c:strCache>
                <c:ptCount val="1"/>
                <c:pt idx="0">
                  <c:v>300d_708_all_frozen_bio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rates'!$B$12:$H$12</c:f>
              <c:numCache>
                <c:formatCode>0.00%</c:formatCode>
                <c:ptCount val="7"/>
                <c:pt idx="0">
                  <c:v>0.72150000000000003</c:v>
                </c:pt>
                <c:pt idx="1">
                  <c:v>0.72270000000000001</c:v>
                </c:pt>
                <c:pt idx="2">
                  <c:v>0.73819999999999997</c:v>
                </c:pt>
                <c:pt idx="3">
                  <c:v>0.75490000000000002</c:v>
                </c:pt>
                <c:pt idx="4">
                  <c:v>0.78979999999999995</c:v>
                </c:pt>
                <c:pt idx="5">
                  <c:v>0.82530000000000003</c:v>
                </c:pt>
                <c:pt idx="6">
                  <c:v>0.83679999999999999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4A-4C30-BD6D-3961B24936F8}"/>
            </c:ext>
          </c:extLst>
        </c:ser>
        <c:ser>
          <c:idx val="11"/>
          <c:order val="11"/>
          <c:tx>
            <c:strRef>
              <c:f>'all training rates'!$A$13</c:f>
              <c:strCache>
                <c:ptCount val="1"/>
                <c:pt idx="0">
                  <c:v>50d_708_baseline_bilou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strRef>
              <c:f>'all training rates'!$B$1:$H$1</c:f>
              <c:strCache>
                <c:ptCount val="7"/>
                <c:pt idx="0">
                  <c:v>No fine-tuning</c:v>
                </c:pt>
                <c:pt idx="1">
                  <c:v>10 samples</c:v>
                </c:pt>
                <c:pt idx="2">
                  <c:v>25 samples</c:v>
                </c:pt>
                <c:pt idx="3">
                  <c:v>50 samples</c:v>
                </c:pt>
                <c:pt idx="4">
                  <c:v>100 samples</c:v>
                </c:pt>
                <c:pt idx="5">
                  <c:v>200 samples</c:v>
                </c:pt>
                <c:pt idx="6">
                  <c:v>300 samples</c:v>
                </c:pt>
              </c:strCache>
            </c:strRef>
          </c:xVal>
          <c:yVal>
            <c:numRef>
              <c:f>'all training rates'!$B$13:$H$13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0.24049999999999999</c:v>
                </c:pt>
                <c:pt idx="4">
                  <c:v>0.55230000000000001</c:v>
                </c:pt>
                <c:pt idx="5">
                  <c:v>0.58160000000000001</c:v>
                </c:pt>
                <c:pt idx="6">
                  <c:v>0.83189999999999997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4A-4C30-BD6D-3961B249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94143"/>
        <c:axId val="1230530047"/>
      </c:scatterChart>
      <c:valAx>
        <c:axId val="138629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30047"/>
        <c:crosses val="autoZero"/>
        <c:crossBetween val="midCat"/>
      </c:valAx>
      <c:valAx>
        <c:axId val="12305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9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CNN-biLSTM</a:t>
            </a:r>
          </a:p>
          <a:p>
            <a:pPr>
              <a:defRPr/>
            </a:pPr>
            <a:r>
              <a:rPr lang="en-US"/>
              <a:t>Training Curves - Best vs Baselines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'training rates'!$B$2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rates'!$C$2:$I$2</c:f>
              <c:numCache>
                <c:formatCode>0.00%</c:formatCode>
                <c:ptCount val="7"/>
                <c:pt idx="0">
                  <c:v>0.5726</c:v>
                </c:pt>
                <c:pt idx="1">
                  <c:v>0.55979999999999996</c:v>
                </c:pt>
                <c:pt idx="2">
                  <c:v>0.75470000000000004</c:v>
                </c:pt>
                <c:pt idx="3">
                  <c:v>0.80610000000000004</c:v>
                </c:pt>
                <c:pt idx="4">
                  <c:v>0.81969999999999998</c:v>
                </c:pt>
                <c:pt idx="5">
                  <c:v>0.8911</c:v>
                </c:pt>
                <c:pt idx="6">
                  <c:v>0.91020000000000001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3-4883-8581-52AEA00C8834}"/>
            </c:ext>
          </c:extLst>
        </c:ser>
        <c:ser>
          <c:idx val="1"/>
          <c:order val="1"/>
          <c:tx>
            <c:strRef>
              <c:f>'training rates'!$B$3</c:f>
              <c:strCache>
                <c:ptCount val="1"/>
                <c:pt idx="0">
                  <c:v>300 - BIO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rates'!$C$3:$I$3</c:f>
              <c:numCache>
                <c:formatCode>0.00%</c:formatCode>
                <c:ptCount val="7"/>
                <c:pt idx="0">
                  <c:v>0</c:v>
                </c:pt>
                <c:pt idx="1">
                  <c:v>9.2299999999999993E-2</c:v>
                </c:pt>
                <c:pt idx="2">
                  <c:v>0.28220000000000001</c:v>
                </c:pt>
                <c:pt idx="3">
                  <c:v>0.58069999999999999</c:v>
                </c:pt>
                <c:pt idx="4">
                  <c:v>0.67469999999999997</c:v>
                </c:pt>
                <c:pt idx="5">
                  <c:v>0.83330000000000004</c:v>
                </c:pt>
                <c:pt idx="6">
                  <c:v>0.84150000000000003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3-4883-8581-52AEA00C8834}"/>
            </c:ext>
          </c:extLst>
        </c:ser>
        <c:ser>
          <c:idx val="3"/>
          <c:order val="2"/>
          <c:tx>
            <c:strRef>
              <c:f>'training rates'!$B$5</c:f>
              <c:strCache>
                <c:ptCount val="1"/>
                <c:pt idx="0">
                  <c:v>300 - BILOU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rates'!$C$5:$I$5</c:f>
              <c:numCache>
                <c:formatCode>0.00%</c:formatCode>
                <c:ptCount val="7"/>
                <c:pt idx="0">
                  <c:v>0</c:v>
                </c:pt>
                <c:pt idx="1">
                  <c:v>5.9499999999999997E-2</c:v>
                </c:pt>
                <c:pt idx="2">
                  <c:v>0.25030000000000002</c:v>
                </c:pt>
                <c:pt idx="3">
                  <c:v>0.41889999999999999</c:v>
                </c:pt>
                <c:pt idx="4">
                  <c:v>0.68479999999999996</c:v>
                </c:pt>
                <c:pt idx="5">
                  <c:v>0.80330000000000001</c:v>
                </c:pt>
                <c:pt idx="6">
                  <c:v>0.81869999999999998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83-4883-8581-52AEA00C8834}"/>
            </c:ext>
          </c:extLst>
        </c:ser>
        <c:ser>
          <c:idx val="4"/>
          <c:order val="3"/>
          <c:tx>
            <c:strRef>
              <c:f>'training rates'!$B$6</c:f>
              <c:strCache>
                <c:ptCount val="1"/>
                <c:pt idx="0">
                  <c:v>50 - BIO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rates'!$C$6:$I$6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5.9200000000000003E-2</c:v>
                </c:pt>
                <c:pt idx="4">
                  <c:v>0.65180000000000005</c:v>
                </c:pt>
                <c:pt idx="5">
                  <c:v>0.82909999999999995</c:v>
                </c:pt>
                <c:pt idx="6">
                  <c:v>0.78739999999999999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83-4883-8581-52AEA00C8834}"/>
            </c:ext>
          </c:extLst>
        </c:ser>
        <c:ser>
          <c:idx val="2"/>
          <c:order val="4"/>
          <c:tx>
            <c:strRef>
              <c:f>'training rates'!$B$4</c:f>
              <c:strCache>
                <c:ptCount val="1"/>
                <c:pt idx="0">
                  <c:v>50 - BILOU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'training rates'!$C$1:$I$1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'training rates'!$C$4:$I$4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0.24049999999999999</c:v>
                </c:pt>
                <c:pt idx="4">
                  <c:v>0.55230000000000001</c:v>
                </c:pt>
                <c:pt idx="5">
                  <c:v>0.58160000000000001</c:v>
                </c:pt>
                <c:pt idx="6">
                  <c:v>0.83189999999999997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3-4883-8581-52AEA00C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25535"/>
        <c:axId val="1422289263"/>
      </c:scatterChart>
      <c:valAx>
        <c:axId val="121992553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89263"/>
        <c:crosses val="autoZero"/>
        <c:crossBetween val="midCat"/>
      </c:valAx>
      <c:valAx>
        <c:axId val="14222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(micro)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2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CNN-biLSTM</a:t>
            </a:r>
          </a:p>
          <a:p>
            <a:pPr>
              <a:defRPr/>
            </a:pPr>
            <a:r>
              <a:rPr lang="en-US"/>
              <a:t>F1</a:t>
            </a:r>
            <a:r>
              <a:rPr lang="en-US" baseline="0"/>
              <a:t>-score by fine-tuning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generalizability!$A$2</c:f>
              <c:strCache>
                <c:ptCount val="1"/>
                <c:pt idx="0">
                  <c:v>ontonotes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generalizability!$B$1:$H$1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generalizability!$B$2:$H$2</c:f>
              <c:numCache>
                <c:formatCode>0.00%</c:formatCode>
                <c:ptCount val="7"/>
                <c:pt idx="0">
                  <c:v>0.83789999999999998</c:v>
                </c:pt>
                <c:pt idx="1">
                  <c:v>0.81489999999999996</c:v>
                </c:pt>
                <c:pt idx="2">
                  <c:v>0.77959999999999996</c:v>
                </c:pt>
                <c:pt idx="3">
                  <c:v>0.75370000000000004</c:v>
                </c:pt>
                <c:pt idx="4">
                  <c:v>0.73219999999999996</c:v>
                </c:pt>
                <c:pt idx="5">
                  <c:v>0.70730000000000004</c:v>
                </c:pt>
                <c:pt idx="6">
                  <c:v>0.67410000000000003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7-4E40-933A-CA29CA82B536}"/>
            </c:ext>
          </c:extLst>
        </c:ser>
        <c:ser>
          <c:idx val="1"/>
          <c:order val="1"/>
          <c:tx>
            <c:strRef>
              <c:f>generalizability!$A$3</c:f>
              <c:strCache>
                <c:ptCount val="1"/>
                <c:pt idx="0">
                  <c:v>domain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generalizability!$B$1:$H$1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generalizability!$B$3:$H$3</c:f>
              <c:numCache>
                <c:formatCode>0.00%</c:formatCode>
                <c:ptCount val="7"/>
                <c:pt idx="0">
                  <c:v>0.5726</c:v>
                </c:pt>
                <c:pt idx="1">
                  <c:v>0.55979999999999996</c:v>
                </c:pt>
                <c:pt idx="2">
                  <c:v>0.75470000000000004</c:v>
                </c:pt>
                <c:pt idx="3">
                  <c:v>0.80610000000000004</c:v>
                </c:pt>
                <c:pt idx="4">
                  <c:v>0.81969999999999998</c:v>
                </c:pt>
                <c:pt idx="5">
                  <c:v>0.8911</c:v>
                </c:pt>
                <c:pt idx="6">
                  <c:v>0.91020000000000001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7-4E40-933A-CA29CA82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76175"/>
        <c:axId val="1422317551"/>
      </c:scatterChart>
      <c:valAx>
        <c:axId val="14275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17551"/>
        <c:crosses val="autoZero"/>
        <c:crossBetween val="midCat"/>
      </c:valAx>
      <c:valAx>
        <c:axId val="142231755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(micro)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7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0</xdr:row>
      <xdr:rowOff>175260</xdr:rowOff>
    </xdr:from>
    <xdr:to>
      <xdr:col>20</xdr:col>
      <xdr:colOff>419100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CA3E1-7E0A-4635-882B-38FE67617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259080</xdr:rowOff>
    </xdr:from>
    <xdr:to>
      <xdr:col>17</xdr:col>
      <xdr:colOff>99060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C16A2-722A-404F-B28A-C2DC3177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5</xdr:row>
      <xdr:rowOff>175260</xdr:rowOff>
    </xdr:from>
    <xdr:to>
      <xdr:col>15</xdr:col>
      <xdr:colOff>114300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38716-9DDF-4369-98E5-D440F494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4545-FE01-4CE4-A087-A8BF835FF5E4}">
  <dimension ref="A1:H17"/>
  <sheetViews>
    <sheetView tabSelected="1" workbookViewId="0">
      <selection activeCell="A15" sqref="A15:H15"/>
    </sheetView>
  </sheetViews>
  <sheetFormatPr defaultRowHeight="14.4" x14ac:dyDescent="0.3"/>
  <sheetData>
    <row r="1" spans="1:8" ht="20.39999999999999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20.399999999999999" x14ac:dyDescent="0.3">
      <c r="A2" s="3" t="s">
        <v>18</v>
      </c>
      <c r="B2" s="7">
        <v>0.5726</v>
      </c>
      <c r="C2" s="7">
        <v>0.55979999999999996</v>
      </c>
      <c r="D2" s="7">
        <v>0.75470000000000004</v>
      </c>
      <c r="E2" s="7">
        <v>0.80610000000000004</v>
      </c>
      <c r="F2" s="7">
        <v>0.81969999999999998</v>
      </c>
      <c r="G2" s="7">
        <v>0.8911</v>
      </c>
      <c r="H2" s="7">
        <v>0.91020000000000001</v>
      </c>
    </row>
    <row r="3" spans="1:8" ht="20.399999999999999" x14ac:dyDescent="0.3">
      <c r="A3" s="3" t="s">
        <v>13</v>
      </c>
      <c r="B3" s="7">
        <v>0.5726</v>
      </c>
      <c r="C3" s="7">
        <v>0.56269999999999998</v>
      </c>
      <c r="D3" s="7">
        <v>0.70169999999999999</v>
      </c>
      <c r="E3" s="7">
        <v>0.77680000000000005</v>
      </c>
      <c r="F3" s="7">
        <v>0.81089999999999995</v>
      </c>
      <c r="G3" s="7">
        <v>0.88719999999999999</v>
      </c>
      <c r="H3" s="7">
        <v>0.90590000000000004</v>
      </c>
    </row>
    <row r="4" spans="1:8" ht="20.399999999999999" x14ac:dyDescent="0.3">
      <c r="A4" s="4" t="s">
        <v>16</v>
      </c>
      <c r="B4" s="7">
        <v>0.5726</v>
      </c>
      <c r="C4" s="7">
        <v>0.26579999999999998</v>
      </c>
      <c r="D4" s="7">
        <v>0.62909999999999999</v>
      </c>
      <c r="E4" s="7">
        <v>0.68110000000000004</v>
      </c>
      <c r="F4" s="7">
        <v>0.77880000000000005</v>
      </c>
      <c r="G4" s="7">
        <v>0.87919999999999998</v>
      </c>
      <c r="H4" s="7">
        <v>0.88929999999999998</v>
      </c>
    </row>
    <row r="5" spans="1:8" ht="20.399999999999999" x14ac:dyDescent="0.3">
      <c r="A5" s="3" t="s">
        <v>12</v>
      </c>
      <c r="B5" s="7">
        <v>0.54330000000000001</v>
      </c>
      <c r="C5" s="7">
        <v>0.51439999999999997</v>
      </c>
      <c r="D5" s="7">
        <v>0.6865</v>
      </c>
      <c r="E5" s="7">
        <v>0.76400000000000001</v>
      </c>
      <c r="F5" s="7">
        <v>0.8085</v>
      </c>
      <c r="G5" s="7">
        <v>0.87150000000000005</v>
      </c>
      <c r="H5" s="7">
        <v>0.88360000000000005</v>
      </c>
    </row>
    <row r="6" spans="1:8" ht="20.399999999999999" x14ac:dyDescent="0.3">
      <c r="A6" s="3" t="s">
        <v>8</v>
      </c>
      <c r="B6" s="7">
        <v>0.57179999999999997</v>
      </c>
      <c r="C6" s="7">
        <v>0.51849999999999996</v>
      </c>
      <c r="D6" s="7">
        <v>0.7268</v>
      </c>
      <c r="E6" s="7">
        <v>0.81920000000000004</v>
      </c>
      <c r="F6" s="7">
        <v>0.86260000000000003</v>
      </c>
      <c r="G6" s="7">
        <v>0.88129999999999997</v>
      </c>
      <c r="H6" s="7">
        <v>0.88149999999999995</v>
      </c>
    </row>
    <row r="7" spans="1:8" ht="21" thickBot="1" x14ac:dyDescent="0.35">
      <c r="A7" s="5" t="s">
        <v>9</v>
      </c>
      <c r="B7" s="7">
        <v>0.57179999999999997</v>
      </c>
      <c r="C7" s="7">
        <v>0.59830000000000005</v>
      </c>
      <c r="D7" s="7">
        <v>0.76329999999999998</v>
      </c>
      <c r="E7" s="7">
        <v>0.79100000000000004</v>
      </c>
      <c r="F7" s="7">
        <v>0.81210000000000004</v>
      </c>
      <c r="G7" s="7">
        <v>0.82789999999999997</v>
      </c>
      <c r="H7" s="7">
        <v>0.87109999999999999</v>
      </c>
    </row>
    <row r="8" spans="1:8" ht="21" thickBot="1" x14ac:dyDescent="0.35">
      <c r="A8" s="6" t="s">
        <v>11</v>
      </c>
      <c r="B8" s="7">
        <v>0.57179999999999997</v>
      </c>
      <c r="C8" s="7">
        <v>0.19670000000000001</v>
      </c>
      <c r="D8" s="7">
        <v>0.38090000000000002</v>
      </c>
      <c r="E8" s="7">
        <v>0.69610000000000005</v>
      </c>
      <c r="F8" s="7">
        <v>0.77949999999999997</v>
      </c>
      <c r="G8" s="7">
        <v>0.8407</v>
      </c>
      <c r="H8" s="7">
        <v>0.86919999999999997</v>
      </c>
    </row>
    <row r="9" spans="1:8" ht="21" thickBot="1" x14ac:dyDescent="0.35">
      <c r="A9" s="6" t="s">
        <v>7</v>
      </c>
      <c r="B9" s="7">
        <v>0.52100000000000002</v>
      </c>
      <c r="C9" s="7">
        <v>0.46450000000000002</v>
      </c>
      <c r="D9" s="7">
        <v>0.51970000000000005</v>
      </c>
      <c r="E9" s="7">
        <v>0.77590000000000003</v>
      </c>
      <c r="F9" s="7">
        <v>0.79330000000000001</v>
      </c>
      <c r="G9" s="7">
        <v>0.82889999999999997</v>
      </c>
      <c r="H9" s="7">
        <v>0.86890000000000001</v>
      </c>
    </row>
    <row r="10" spans="1:8" ht="21" thickBot="1" x14ac:dyDescent="0.35">
      <c r="A10" s="6" t="s">
        <v>17</v>
      </c>
      <c r="B10" s="7">
        <v>0.5726</v>
      </c>
      <c r="C10" s="7">
        <v>0.41899999999999998</v>
      </c>
      <c r="D10" s="7">
        <v>0.66579999999999995</v>
      </c>
      <c r="E10" s="7">
        <v>0.74360000000000004</v>
      </c>
      <c r="F10" s="7">
        <v>0.79190000000000005</v>
      </c>
      <c r="G10" s="7">
        <v>0.82589999999999997</v>
      </c>
      <c r="H10" s="7">
        <v>0.8427</v>
      </c>
    </row>
    <row r="11" spans="1:8" ht="31.2" thickBot="1" x14ac:dyDescent="0.35">
      <c r="A11" s="6" t="s">
        <v>34</v>
      </c>
      <c r="B11" s="7">
        <v>0</v>
      </c>
      <c r="C11" s="7">
        <v>9.2299999999999993E-2</v>
      </c>
      <c r="D11" s="7">
        <v>0.28220000000000001</v>
      </c>
      <c r="E11" s="7">
        <v>0.58069999999999999</v>
      </c>
      <c r="F11" s="7">
        <v>0.67469999999999997</v>
      </c>
      <c r="G11" s="7">
        <v>0.83330000000000004</v>
      </c>
      <c r="H11" s="7">
        <v>0.84150000000000003</v>
      </c>
    </row>
    <row r="12" spans="1:8" ht="21" thickBot="1" x14ac:dyDescent="0.35">
      <c r="A12" s="6" t="s">
        <v>15</v>
      </c>
      <c r="B12" s="7">
        <v>0.72150000000000003</v>
      </c>
      <c r="C12" s="7">
        <v>0.72270000000000001</v>
      </c>
      <c r="D12" s="7">
        <v>0.73819999999999997</v>
      </c>
      <c r="E12" s="7">
        <v>0.75490000000000002</v>
      </c>
      <c r="F12" s="7">
        <v>0.78979999999999995</v>
      </c>
      <c r="G12" s="7">
        <v>0.82530000000000003</v>
      </c>
      <c r="H12" s="7">
        <v>0.83679999999999999</v>
      </c>
    </row>
    <row r="13" spans="1:8" ht="21" thickBot="1" x14ac:dyDescent="0.35">
      <c r="A13" s="6" t="s">
        <v>33</v>
      </c>
      <c r="B13" s="7">
        <v>0</v>
      </c>
      <c r="C13" s="7">
        <v>0</v>
      </c>
      <c r="D13" s="7">
        <v>0</v>
      </c>
      <c r="E13" s="7">
        <v>0.24049999999999999</v>
      </c>
      <c r="F13" s="7">
        <v>0.55230000000000001</v>
      </c>
      <c r="G13" s="7">
        <v>0.58160000000000001</v>
      </c>
      <c r="H13" s="7">
        <v>0.83189999999999997</v>
      </c>
    </row>
    <row r="14" spans="1:8" ht="31.2" thickBot="1" x14ac:dyDescent="0.35">
      <c r="A14" s="6" t="s">
        <v>14</v>
      </c>
      <c r="B14" s="7">
        <v>0.54330000000000001</v>
      </c>
      <c r="C14" s="7">
        <v>0.51229999999999998</v>
      </c>
      <c r="D14" s="7">
        <v>0.69299999999999995</v>
      </c>
      <c r="E14" s="7">
        <v>0.71419999999999995</v>
      </c>
      <c r="F14" s="7">
        <v>0.78090000000000004</v>
      </c>
      <c r="G14" s="7">
        <v>0.80230000000000001</v>
      </c>
      <c r="H14" s="7">
        <v>0.82689999999999997</v>
      </c>
    </row>
    <row r="15" spans="1:8" ht="31.2" thickBot="1" x14ac:dyDescent="0.35">
      <c r="A15" s="6" t="s">
        <v>35</v>
      </c>
      <c r="B15" s="7">
        <v>0</v>
      </c>
      <c r="C15" s="7">
        <v>5.9499999999999997E-2</v>
      </c>
      <c r="D15" s="7">
        <v>0.25030000000000002</v>
      </c>
      <c r="E15" s="7">
        <v>0.41889999999999999</v>
      </c>
      <c r="F15" s="7">
        <v>0.68479999999999996</v>
      </c>
      <c r="G15" s="7">
        <v>0.80330000000000001</v>
      </c>
      <c r="H15" s="7">
        <v>0.81869999999999998</v>
      </c>
    </row>
    <row r="16" spans="1:8" ht="21" thickBot="1" x14ac:dyDescent="0.35">
      <c r="A16" s="6" t="s">
        <v>10</v>
      </c>
      <c r="B16" s="7">
        <v>0.52100000000000002</v>
      </c>
      <c r="C16" s="7">
        <v>2.8400000000000002E-2</v>
      </c>
      <c r="D16" s="7">
        <v>0.25240000000000001</v>
      </c>
      <c r="E16" s="7">
        <v>0.59530000000000005</v>
      </c>
      <c r="F16" s="7">
        <v>0.74180000000000001</v>
      </c>
      <c r="G16" s="7">
        <v>0.82199999999999995</v>
      </c>
      <c r="H16" s="7">
        <v>0.81759999999999999</v>
      </c>
    </row>
    <row r="17" spans="1:8" ht="31.2" thickBot="1" x14ac:dyDescent="0.35">
      <c r="A17" s="6" t="s">
        <v>32</v>
      </c>
      <c r="B17" s="7">
        <v>0</v>
      </c>
      <c r="C17" s="7">
        <v>0</v>
      </c>
      <c r="D17" s="7">
        <v>0</v>
      </c>
      <c r="E17" s="7">
        <v>5.9200000000000003E-2</v>
      </c>
      <c r="F17" s="7">
        <v>0.65180000000000005</v>
      </c>
      <c r="G17" s="7">
        <v>0.82909999999999995</v>
      </c>
      <c r="H17" s="7">
        <v>0.78739999999999999</v>
      </c>
    </row>
  </sheetData>
  <autoFilter ref="A1:H17" xr:uid="{E56FC6C9-4F0B-4AE9-850A-57497EB37E26}">
    <sortState xmlns:xlrd2="http://schemas.microsoft.com/office/spreadsheetml/2017/richdata2" ref="A2:H17">
      <sortCondition descending="1" ref="H1:H17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5368-4796-4261-A9AB-C243099EB23D}">
  <dimension ref="A1:I6"/>
  <sheetViews>
    <sheetView workbookViewId="0">
      <selection activeCell="D22" sqref="D22"/>
    </sheetView>
  </sheetViews>
  <sheetFormatPr defaultRowHeight="14.4" x14ac:dyDescent="0.3"/>
  <sheetData>
    <row r="1" spans="1:9" x14ac:dyDescent="0.3">
      <c r="A1" s="1"/>
      <c r="B1" s="1" t="s">
        <v>19</v>
      </c>
      <c r="C1" s="2">
        <v>0</v>
      </c>
      <c r="D1" s="2">
        <v>10</v>
      </c>
      <c r="E1" s="2">
        <v>25</v>
      </c>
      <c r="F1" s="2">
        <v>50</v>
      </c>
      <c r="G1" s="2">
        <v>100</v>
      </c>
      <c r="H1" s="2">
        <v>200</v>
      </c>
      <c r="I1" s="2">
        <v>300</v>
      </c>
    </row>
    <row r="2" spans="1:9" ht="31.2" thickBot="1" x14ac:dyDescent="0.35">
      <c r="A2" s="3" t="s">
        <v>18</v>
      </c>
      <c r="B2" s="3" t="s">
        <v>36</v>
      </c>
      <c r="C2" s="7">
        <v>0.5726</v>
      </c>
      <c r="D2" s="7">
        <v>0.55979999999999996</v>
      </c>
      <c r="E2" s="7">
        <v>0.75470000000000004</v>
      </c>
      <c r="F2" s="7">
        <v>0.80610000000000004</v>
      </c>
      <c r="G2" s="7">
        <v>0.81969999999999998</v>
      </c>
      <c r="H2" s="7">
        <v>0.8911</v>
      </c>
      <c r="I2" s="7">
        <v>0.91020000000000001</v>
      </c>
    </row>
    <row r="3" spans="1:9" ht="21" thickBot="1" x14ac:dyDescent="0.35">
      <c r="A3" s="6" t="s">
        <v>34</v>
      </c>
      <c r="B3" s="8" t="s">
        <v>37</v>
      </c>
      <c r="C3" s="7">
        <v>0</v>
      </c>
      <c r="D3" s="7">
        <v>9.2299999999999993E-2</v>
      </c>
      <c r="E3" s="7">
        <v>0.28220000000000001</v>
      </c>
      <c r="F3" s="7">
        <v>0.58069999999999999</v>
      </c>
      <c r="G3" s="7">
        <v>0.67469999999999997</v>
      </c>
      <c r="H3" s="7">
        <v>0.83330000000000004</v>
      </c>
      <c r="I3" s="7">
        <v>0.84150000000000003</v>
      </c>
    </row>
    <row r="4" spans="1:9" ht="21" thickBot="1" x14ac:dyDescent="0.35">
      <c r="A4" s="6" t="s">
        <v>33</v>
      </c>
      <c r="B4" s="8" t="s">
        <v>38</v>
      </c>
      <c r="C4" s="7">
        <v>0</v>
      </c>
      <c r="D4" s="7">
        <v>0</v>
      </c>
      <c r="E4" s="7">
        <v>0</v>
      </c>
      <c r="F4" s="7">
        <v>0.24049999999999999</v>
      </c>
      <c r="G4" s="7">
        <v>0.55230000000000001</v>
      </c>
      <c r="H4" s="7">
        <v>0.58160000000000001</v>
      </c>
      <c r="I4" s="7">
        <v>0.83189999999999997</v>
      </c>
    </row>
    <row r="5" spans="1:9" ht="31.2" thickBot="1" x14ac:dyDescent="0.35">
      <c r="A5" s="6" t="s">
        <v>35</v>
      </c>
      <c r="B5" s="8" t="s">
        <v>39</v>
      </c>
      <c r="C5" s="7">
        <v>0</v>
      </c>
      <c r="D5" s="7">
        <v>5.9499999999999997E-2</v>
      </c>
      <c r="E5" s="7">
        <v>0.25030000000000002</v>
      </c>
      <c r="F5" s="7">
        <v>0.41889999999999999</v>
      </c>
      <c r="G5" s="7">
        <v>0.68479999999999996</v>
      </c>
      <c r="H5" s="7">
        <v>0.80330000000000001</v>
      </c>
      <c r="I5" s="7">
        <v>0.81869999999999998</v>
      </c>
    </row>
    <row r="6" spans="1:9" ht="21" thickBot="1" x14ac:dyDescent="0.35">
      <c r="A6" s="6" t="s">
        <v>32</v>
      </c>
      <c r="B6" s="8" t="s">
        <v>40</v>
      </c>
      <c r="C6" s="7">
        <v>0</v>
      </c>
      <c r="D6" s="7">
        <v>0</v>
      </c>
      <c r="E6" s="7">
        <v>0</v>
      </c>
      <c r="F6" s="7">
        <v>5.9200000000000003E-2</v>
      </c>
      <c r="G6" s="7">
        <v>0.65180000000000005</v>
      </c>
      <c r="H6" s="7">
        <v>0.82909999999999995</v>
      </c>
      <c r="I6" s="7">
        <v>0.78739999999999999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4351-C646-4C00-9A2B-99BD86A7092D}">
  <dimension ref="A1:F18"/>
  <sheetViews>
    <sheetView workbookViewId="0">
      <selection activeCell="E7" sqref="E7"/>
    </sheetView>
  </sheetViews>
  <sheetFormatPr defaultRowHeight="14.4" x14ac:dyDescent="0.3"/>
  <sheetData>
    <row r="1" spans="1:6" ht="21" thickBot="1" x14ac:dyDescent="0.35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</row>
    <row r="2" spans="1:6" ht="31.2" thickBot="1" x14ac:dyDescent="0.35">
      <c r="A2" s="10" t="s">
        <v>18</v>
      </c>
      <c r="B2" s="11">
        <v>300</v>
      </c>
      <c r="C2" s="11" t="s">
        <v>31</v>
      </c>
      <c r="D2" s="11" t="s">
        <v>28</v>
      </c>
      <c r="E2" s="11" t="s">
        <v>27</v>
      </c>
      <c r="F2" s="12">
        <v>0.91020000000000001</v>
      </c>
    </row>
    <row r="3" spans="1:6" ht="21" thickBot="1" x14ac:dyDescent="0.35">
      <c r="A3" s="13" t="s">
        <v>13</v>
      </c>
      <c r="B3" s="9">
        <v>300</v>
      </c>
      <c r="C3" s="9" t="s">
        <v>25</v>
      </c>
      <c r="D3" s="9" t="s">
        <v>28</v>
      </c>
      <c r="E3" s="9" t="s">
        <v>27</v>
      </c>
      <c r="F3" s="14">
        <v>0.90590000000000004</v>
      </c>
    </row>
    <row r="4" spans="1:6" ht="21" thickBot="1" x14ac:dyDescent="0.35">
      <c r="A4" s="13" t="s">
        <v>16</v>
      </c>
      <c r="B4" s="9">
        <v>300</v>
      </c>
      <c r="C4" s="9" t="s">
        <v>30</v>
      </c>
      <c r="D4" s="9" t="s">
        <v>28</v>
      </c>
      <c r="E4" s="9" t="s">
        <v>27</v>
      </c>
      <c r="F4" s="14">
        <v>0.88929999999999998</v>
      </c>
    </row>
    <row r="5" spans="1:6" ht="21" thickBot="1" x14ac:dyDescent="0.35">
      <c r="A5" s="13" t="s">
        <v>12</v>
      </c>
      <c r="B5" s="9">
        <v>300</v>
      </c>
      <c r="C5" s="9" t="s">
        <v>25</v>
      </c>
      <c r="D5" s="9" t="s">
        <v>26</v>
      </c>
      <c r="E5" s="9" t="s">
        <v>27</v>
      </c>
      <c r="F5" s="14">
        <v>0.88360000000000005</v>
      </c>
    </row>
    <row r="6" spans="1:6" ht="21" thickBot="1" x14ac:dyDescent="0.35">
      <c r="A6" s="13" t="s">
        <v>8</v>
      </c>
      <c r="B6" s="9">
        <v>50</v>
      </c>
      <c r="C6" s="9" t="s">
        <v>25</v>
      </c>
      <c r="D6" s="9" t="s">
        <v>28</v>
      </c>
      <c r="E6" s="9" t="s">
        <v>27</v>
      </c>
      <c r="F6" s="14">
        <v>0.88149999999999995</v>
      </c>
    </row>
    <row r="7" spans="1:6" ht="21" thickBot="1" x14ac:dyDescent="0.35">
      <c r="A7" s="13" t="s">
        <v>9</v>
      </c>
      <c r="B7" s="9">
        <v>50</v>
      </c>
      <c r="C7" s="9" t="s">
        <v>25</v>
      </c>
      <c r="D7" s="9" t="s">
        <v>28</v>
      </c>
      <c r="E7" s="9" t="s">
        <v>29</v>
      </c>
      <c r="F7" s="14">
        <v>0.87109999999999999</v>
      </c>
    </row>
    <row r="8" spans="1:6" ht="21" thickBot="1" x14ac:dyDescent="0.35">
      <c r="A8" s="13" t="s">
        <v>11</v>
      </c>
      <c r="B8" s="9">
        <v>50</v>
      </c>
      <c r="C8" s="9" t="s">
        <v>30</v>
      </c>
      <c r="D8" s="9" t="s">
        <v>28</v>
      </c>
      <c r="E8" s="9" t="s">
        <v>27</v>
      </c>
      <c r="F8" s="14">
        <v>0.86919999999999997</v>
      </c>
    </row>
    <row r="9" spans="1:6" ht="21" thickBot="1" x14ac:dyDescent="0.35">
      <c r="A9" s="13" t="s">
        <v>7</v>
      </c>
      <c r="B9" s="9">
        <v>50</v>
      </c>
      <c r="C9" s="9" t="s">
        <v>25</v>
      </c>
      <c r="D9" s="9" t="s">
        <v>26</v>
      </c>
      <c r="E9" s="9" t="s">
        <v>27</v>
      </c>
      <c r="F9" s="14">
        <v>0.86890000000000001</v>
      </c>
    </row>
    <row r="10" spans="1:6" ht="31.2" thickBot="1" x14ac:dyDescent="0.35">
      <c r="A10" s="13" t="s">
        <v>17</v>
      </c>
      <c r="B10" s="9">
        <v>300</v>
      </c>
      <c r="C10" s="9" t="s">
        <v>30</v>
      </c>
      <c r="D10" s="9" t="s">
        <v>28</v>
      </c>
      <c r="E10" s="9" t="s">
        <v>29</v>
      </c>
      <c r="F10" s="14">
        <v>0.8427</v>
      </c>
    </row>
    <row r="11" spans="1:6" ht="21" thickBot="1" x14ac:dyDescent="0.35">
      <c r="A11" s="15" t="s">
        <v>34</v>
      </c>
      <c r="B11" s="11">
        <v>300</v>
      </c>
      <c r="C11" s="11" t="s">
        <v>41</v>
      </c>
      <c r="D11" s="11" t="s">
        <v>28</v>
      </c>
      <c r="E11" s="11" t="s">
        <v>27</v>
      </c>
      <c r="F11" s="16">
        <v>0.84150000000000003</v>
      </c>
    </row>
    <row r="12" spans="1:6" ht="21" thickBot="1" x14ac:dyDescent="0.35">
      <c r="A12" s="13" t="s">
        <v>15</v>
      </c>
      <c r="B12" s="9">
        <v>300</v>
      </c>
      <c r="C12" s="9" t="s">
        <v>25</v>
      </c>
      <c r="D12" s="9" t="s">
        <v>28</v>
      </c>
      <c r="E12" s="9" t="s">
        <v>29</v>
      </c>
      <c r="F12" s="14">
        <v>0.83679999999999999</v>
      </c>
    </row>
    <row r="13" spans="1:6" ht="31.2" thickBot="1" x14ac:dyDescent="0.35">
      <c r="A13" s="15" t="s">
        <v>33</v>
      </c>
      <c r="B13" s="11">
        <v>50</v>
      </c>
      <c r="C13" s="11" t="s">
        <v>41</v>
      </c>
      <c r="D13" s="11" t="s">
        <v>26</v>
      </c>
      <c r="E13" s="11" t="s">
        <v>27</v>
      </c>
      <c r="F13" s="16">
        <v>0.83189999999999997</v>
      </c>
    </row>
    <row r="14" spans="1:6" ht="31.2" thickBot="1" x14ac:dyDescent="0.35">
      <c r="A14" s="13" t="s">
        <v>14</v>
      </c>
      <c r="B14" s="9">
        <v>300</v>
      </c>
      <c r="C14" s="9" t="s">
        <v>25</v>
      </c>
      <c r="D14" s="9" t="s">
        <v>26</v>
      </c>
      <c r="E14" s="9" t="s">
        <v>29</v>
      </c>
      <c r="F14" s="14">
        <v>0.82689999999999997</v>
      </c>
    </row>
    <row r="15" spans="1:6" ht="15.6" customHeight="1" x14ac:dyDescent="0.3">
      <c r="A15" s="19" t="s">
        <v>35</v>
      </c>
      <c r="B15" s="20">
        <v>300</v>
      </c>
      <c r="C15" s="20" t="s">
        <v>41</v>
      </c>
      <c r="D15" s="20" t="s">
        <v>26</v>
      </c>
      <c r="E15" s="20" t="s">
        <v>27</v>
      </c>
      <c r="F15" s="22">
        <v>0.81869999999999998</v>
      </c>
    </row>
    <row r="16" spans="1:6" ht="15" thickBot="1" x14ac:dyDescent="0.35">
      <c r="A16" s="19"/>
      <c r="B16" s="21"/>
      <c r="C16" s="21"/>
      <c r="D16" s="21"/>
      <c r="E16" s="21"/>
      <c r="F16" s="22"/>
    </row>
    <row r="17" spans="1:6" ht="21" thickBot="1" x14ac:dyDescent="0.35">
      <c r="A17" s="17" t="s">
        <v>10</v>
      </c>
      <c r="B17" s="9">
        <v>50</v>
      </c>
      <c r="C17" s="9" t="s">
        <v>30</v>
      </c>
      <c r="D17" s="9" t="s">
        <v>26</v>
      </c>
      <c r="E17" s="9" t="s">
        <v>27</v>
      </c>
      <c r="F17" s="14">
        <v>0.81759999999999999</v>
      </c>
    </row>
    <row r="18" spans="1:6" ht="21" thickBot="1" x14ac:dyDescent="0.35">
      <c r="A18" s="18" t="s">
        <v>32</v>
      </c>
      <c r="B18" s="11">
        <v>50</v>
      </c>
      <c r="C18" s="11" t="s">
        <v>41</v>
      </c>
      <c r="D18" s="11" t="s">
        <v>28</v>
      </c>
      <c r="E18" s="11" t="s">
        <v>27</v>
      </c>
      <c r="F18" s="16">
        <v>0.78739999999999999</v>
      </c>
    </row>
  </sheetData>
  <mergeCells count="6">
    <mergeCell ref="A15:A16"/>
    <mergeCell ref="B15:B16"/>
    <mergeCell ref="C15:C16"/>
    <mergeCell ref="D15:D16"/>
    <mergeCell ref="E15:E16"/>
    <mergeCell ref="F15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7DB3-C59F-43E5-8E62-1C9B5F7F4127}">
  <dimension ref="A1:V39"/>
  <sheetViews>
    <sheetView topLeftCell="A7" workbookViewId="0">
      <selection activeCell="L16" sqref="L16"/>
    </sheetView>
  </sheetViews>
  <sheetFormatPr defaultRowHeight="14.4" x14ac:dyDescent="0.3"/>
  <sheetData>
    <row r="1" spans="1:22" ht="27.6" thickBot="1" x14ac:dyDescent="0.35">
      <c r="A1" s="23" t="s">
        <v>42</v>
      </c>
      <c r="B1" s="24">
        <v>487</v>
      </c>
      <c r="C1" s="23" t="s">
        <v>43</v>
      </c>
      <c r="D1" s="25">
        <v>0.58579999999999999</v>
      </c>
      <c r="E1" s="25">
        <v>0.63370000000000004</v>
      </c>
      <c r="F1" s="25">
        <v>0.72260000000000002</v>
      </c>
      <c r="G1" s="25">
        <v>0.79</v>
      </c>
      <c r="H1" s="25">
        <v>0.85570000000000002</v>
      </c>
      <c r="I1" s="25">
        <v>0.88200000000000001</v>
      </c>
      <c r="J1" s="25">
        <v>0.87890000000000001</v>
      </c>
      <c r="M1" s="23" t="s">
        <v>42</v>
      </c>
      <c r="N1" s="24">
        <v>487</v>
      </c>
      <c r="O1" s="23" t="s">
        <v>43</v>
      </c>
      <c r="P1" s="24">
        <v>0.62720664589999997</v>
      </c>
      <c r="Q1" s="24">
        <v>0.62845010619999997</v>
      </c>
      <c r="R1" s="24">
        <v>0.7019230769</v>
      </c>
      <c r="S1" s="24">
        <v>0.79757085019999996</v>
      </c>
      <c r="T1" s="24">
        <v>0.79358288769999996</v>
      </c>
      <c r="U1" s="24">
        <v>0.88617886180000005</v>
      </c>
      <c r="V1" s="24">
        <v>0.89808274470000005</v>
      </c>
    </row>
    <row r="2" spans="1:22" ht="27.6" thickBot="1" x14ac:dyDescent="0.35">
      <c r="A2" s="23" t="s">
        <v>44</v>
      </c>
      <c r="B2" s="24">
        <v>968</v>
      </c>
      <c r="C2" s="23" t="s">
        <v>45</v>
      </c>
      <c r="D2" s="25">
        <v>0.74560000000000004</v>
      </c>
      <c r="E2" s="25">
        <v>0.71130000000000004</v>
      </c>
      <c r="F2" s="25">
        <v>0.75339999999999996</v>
      </c>
      <c r="G2" s="25">
        <v>0.83240000000000003</v>
      </c>
      <c r="H2" s="25">
        <v>0.85609999999999997</v>
      </c>
      <c r="I2" s="25">
        <v>0.87870000000000004</v>
      </c>
      <c r="J2" s="25">
        <v>0.877</v>
      </c>
      <c r="M2" s="23" t="s">
        <v>44</v>
      </c>
      <c r="N2" s="24">
        <v>968</v>
      </c>
      <c r="O2" s="23" t="s">
        <v>45</v>
      </c>
      <c r="P2" s="24">
        <v>0.76967648479999995</v>
      </c>
      <c r="Q2" s="24">
        <v>0.76158940399999997</v>
      </c>
      <c r="R2" s="24">
        <v>0.75808383229999998</v>
      </c>
      <c r="S2" s="24">
        <v>0.7791893527</v>
      </c>
      <c r="T2" s="24">
        <v>0.83498349829999996</v>
      </c>
      <c r="U2" s="24">
        <v>0.88222222220000002</v>
      </c>
      <c r="V2" s="24">
        <v>0.90626673810000002</v>
      </c>
    </row>
    <row r="3" spans="1:22" ht="40.799999999999997" thickBot="1" x14ac:dyDescent="0.35">
      <c r="A3" s="23" t="s">
        <v>46</v>
      </c>
      <c r="B3" s="24">
        <v>0</v>
      </c>
      <c r="C3" s="26" t="s">
        <v>47</v>
      </c>
      <c r="D3" s="23"/>
      <c r="E3" s="23"/>
      <c r="F3" s="23"/>
      <c r="G3" s="23"/>
      <c r="H3" s="23"/>
      <c r="I3" s="23"/>
      <c r="J3" s="23"/>
      <c r="M3" s="23" t="s">
        <v>46</v>
      </c>
      <c r="N3" s="24">
        <v>0</v>
      </c>
      <c r="O3" s="26" t="s">
        <v>47</v>
      </c>
      <c r="P3" s="23"/>
      <c r="Q3" s="23"/>
      <c r="R3" s="23"/>
      <c r="S3" s="23"/>
      <c r="T3" s="23"/>
      <c r="U3" s="23"/>
      <c r="V3" s="23"/>
    </row>
    <row r="4" spans="1:22" ht="40.799999999999997" thickBot="1" x14ac:dyDescent="0.35">
      <c r="A4" s="23" t="s">
        <v>48</v>
      </c>
      <c r="B4" s="24">
        <v>0</v>
      </c>
      <c r="C4" s="26" t="s">
        <v>49</v>
      </c>
      <c r="D4" s="23"/>
      <c r="E4" s="23"/>
      <c r="F4" s="23"/>
      <c r="G4" s="23"/>
      <c r="H4" s="23"/>
      <c r="I4" s="23"/>
      <c r="J4" s="23"/>
      <c r="M4" s="23" t="s">
        <v>48</v>
      </c>
      <c r="N4" s="24">
        <v>0</v>
      </c>
      <c r="O4" s="26" t="s">
        <v>49</v>
      </c>
      <c r="P4" s="23"/>
      <c r="Q4" s="23"/>
      <c r="R4" s="23"/>
      <c r="S4" s="23"/>
      <c r="T4" s="23"/>
      <c r="U4" s="23"/>
      <c r="V4" s="23"/>
    </row>
    <row r="5" spans="1:22" ht="27.6" thickBot="1" x14ac:dyDescent="0.35">
      <c r="A5" s="23" t="s">
        <v>50</v>
      </c>
      <c r="B5" s="24">
        <v>0</v>
      </c>
      <c r="C5" s="23" t="s">
        <v>51</v>
      </c>
      <c r="D5" s="23"/>
      <c r="E5" s="23"/>
      <c r="F5" s="23"/>
      <c r="G5" s="23"/>
      <c r="H5" s="23"/>
      <c r="I5" s="23"/>
      <c r="J5" s="23"/>
      <c r="M5" s="23" t="s">
        <v>50</v>
      </c>
      <c r="N5" s="24">
        <v>0</v>
      </c>
      <c r="O5" s="23" t="s">
        <v>51</v>
      </c>
      <c r="P5" s="23"/>
      <c r="Q5" s="23"/>
      <c r="R5" s="23"/>
      <c r="S5" s="23"/>
      <c r="T5" s="23"/>
      <c r="U5" s="23"/>
      <c r="V5" s="23"/>
    </row>
    <row r="6" spans="1:22" ht="27.6" thickBot="1" x14ac:dyDescent="0.35">
      <c r="A6" s="23" t="s">
        <v>52</v>
      </c>
      <c r="B6" s="24">
        <v>0</v>
      </c>
      <c r="C6" s="23" t="s">
        <v>53</v>
      </c>
      <c r="D6" s="23"/>
      <c r="E6" s="23"/>
      <c r="F6" s="23"/>
      <c r="G6" s="23"/>
      <c r="H6" s="23"/>
      <c r="I6" s="23"/>
      <c r="J6" s="23"/>
      <c r="M6" s="23" t="s">
        <v>52</v>
      </c>
      <c r="N6" s="24">
        <v>0</v>
      </c>
      <c r="O6" s="23" t="s">
        <v>53</v>
      </c>
      <c r="P6" s="23"/>
      <c r="Q6" s="23"/>
      <c r="R6" s="23"/>
      <c r="S6" s="23"/>
      <c r="T6" s="23"/>
      <c r="U6" s="23"/>
      <c r="V6" s="23"/>
    </row>
    <row r="7" spans="1:22" ht="54" thickBot="1" x14ac:dyDescent="0.35">
      <c r="A7" s="23" t="s">
        <v>54</v>
      </c>
      <c r="B7" s="24">
        <v>2</v>
      </c>
      <c r="C7" s="23" t="s">
        <v>55</v>
      </c>
      <c r="D7" s="25">
        <v>0.44440000000000002</v>
      </c>
      <c r="E7" s="25">
        <v>0.8</v>
      </c>
      <c r="F7" s="25">
        <v>0.66669999999999996</v>
      </c>
      <c r="G7" s="25">
        <v>0.66669999999999996</v>
      </c>
      <c r="H7" s="25">
        <v>0</v>
      </c>
      <c r="I7" s="25">
        <v>0</v>
      </c>
      <c r="J7" s="25">
        <v>0</v>
      </c>
      <c r="M7" s="23" t="s">
        <v>54</v>
      </c>
      <c r="N7" s="24">
        <v>2</v>
      </c>
      <c r="O7" s="23" t="s">
        <v>55</v>
      </c>
      <c r="P7" s="24">
        <v>0.33333333329999998</v>
      </c>
      <c r="Q7" s="24">
        <v>0.57142857140000003</v>
      </c>
      <c r="R7" s="24">
        <v>1</v>
      </c>
      <c r="S7" s="24">
        <v>1</v>
      </c>
      <c r="T7" s="24">
        <v>0.66666666669999997</v>
      </c>
      <c r="U7" s="24">
        <v>0.66666666669999997</v>
      </c>
      <c r="V7" s="24">
        <v>0</v>
      </c>
    </row>
    <row r="8" spans="1:22" ht="15" thickBot="1" x14ac:dyDescent="0.35">
      <c r="A8" s="23" t="s">
        <v>56</v>
      </c>
      <c r="B8" s="24">
        <v>0</v>
      </c>
      <c r="C8" s="26" t="s">
        <v>57</v>
      </c>
      <c r="D8" s="23"/>
      <c r="E8" s="23"/>
      <c r="F8" s="23"/>
      <c r="G8" s="23"/>
      <c r="H8" s="23"/>
      <c r="I8" s="23"/>
      <c r="J8" s="23"/>
      <c r="M8" s="23" t="s">
        <v>56</v>
      </c>
      <c r="N8" s="24">
        <v>0</v>
      </c>
      <c r="O8" s="26" t="s">
        <v>57</v>
      </c>
      <c r="P8" s="23"/>
      <c r="Q8" s="23"/>
      <c r="R8" s="23"/>
      <c r="S8" s="23"/>
      <c r="T8" s="23"/>
      <c r="U8" s="23"/>
      <c r="V8" s="23"/>
    </row>
    <row r="9" spans="1:22" ht="15" thickBot="1" x14ac:dyDescent="0.35">
      <c r="A9" s="23" t="s">
        <v>58</v>
      </c>
      <c r="B9" s="24">
        <v>0</v>
      </c>
      <c r="C9" s="23"/>
      <c r="D9" s="23"/>
      <c r="E9" s="23"/>
      <c r="F9" s="23"/>
      <c r="G9" s="23"/>
      <c r="H9" s="23"/>
      <c r="I9" s="23"/>
      <c r="J9" s="23"/>
      <c r="M9" s="23" t="s">
        <v>58</v>
      </c>
      <c r="N9" s="24">
        <v>0</v>
      </c>
      <c r="O9" s="23"/>
      <c r="P9" s="23"/>
      <c r="Q9" s="23"/>
      <c r="R9" s="23"/>
      <c r="S9" s="23"/>
      <c r="T9" s="23"/>
      <c r="U9" s="23"/>
      <c r="V9" s="23"/>
    </row>
    <row r="10" spans="1:22" ht="15" thickBot="1" x14ac:dyDescent="0.35">
      <c r="A10" s="23" t="s">
        <v>59</v>
      </c>
      <c r="B10" s="24">
        <v>3</v>
      </c>
      <c r="C10" s="23"/>
      <c r="D10" s="25">
        <v>0.5</v>
      </c>
      <c r="E10" s="25">
        <v>0.33329999999999999</v>
      </c>
      <c r="F10" s="25">
        <v>0</v>
      </c>
      <c r="G10" s="25">
        <v>0</v>
      </c>
      <c r="H10" s="25">
        <v>0.8</v>
      </c>
      <c r="I10" s="25">
        <v>0.5</v>
      </c>
      <c r="J10" s="25">
        <v>0.8</v>
      </c>
      <c r="M10" s="23" t="s">
        <v>59</v>
      </c>
      <c r="N10" s="24">
        <v>3</v>
      </c>
      <c r="O10" s="23"/>
      <c r="P10" s="24">
        <v>1</v>
      </c>
      <c r="Q10" s="24">
        <v>1</v>
      </c>
      <c r="R10" s="24">
        <v>0.5</v>
      </c>
      <c r="S10" s="24">
        <v>0</v>
      </c>
      <c r="T10" s="24">
        <v>0.5</v>
      </c>
      <c r="U10" s="24">
        <v>0.8</v>
      </c>
      <c r="V10" s="24">
        <v>0.8</v>
      </c>
    </row>
    <row r="11" spans="1:22" ht="15" thickBot="1" x14ac:dyDescent="0.35">
      <c r="A11" s="23" t="s">
        <v>60</v>
      </c>
      <c r="B11" s="24">
        <v>25</v>
      </c>
      <c r="C11" s="23"/>
      <c r="D11" s="25">
        <v>0.53569999999999995</v>
      </c>
      <c r="E11" s="25">
        <v>0.42349999999999999</v>
      </c>
      <c r="F11" s="25">
        <v>0.5</v>
      </c>
      <c r="G11" s="25">
        <v>0.59019999999999995</v>
      </c>
      <c r="H11" s="25">
        <v>0.65310000000000001</v>
      </c>
      <c r="I11" s="25">
        <v>0.70369999999999999</v>
      </c>
      <c r="J11" s="25">
        <v>0.49409999999999998</v>
      </c>
      <c r="M11" s="23" t="s">
        <v>60</v>
      </c>
      <c r="N11" s="24">
        <v>25</v>
      </c>
      <c r="O11" s="23"/>
      <c r="P11" s="24">
        <v>0.53571428570000001</v>
      </c>
      <c r="Q11" s="24">
        <v>0.35849056600000001</v>
      </c>
      <c r="R11" s="24">
        <v>0.47368421049999998</v>
      </c>
      <c r="S11" s="24">
        <v>0.5625</v>
      </c>
      <c r="T11" s="24">
        <v>0.57627118639999997</v>
      </c>
      <c r="U11" s="24">
        <v>0.71186440679999996</v>
      </c>
      <c r="V11" s="24">
        <v>0.75</v>
      </c>
    </row>
    <row r="12" spans="1:22" ht="15" thickBot="1" x14ac:dyDescent="0.35">
      <c r="A12" s="23" t="s">
        <v>61</v>
      </c>
      <c r="B12" s="24">
        <v>9</v>
      </c>
      <c r="C12" s="23"/>
      <c r="D12" s="25">
        <v>0.1</v>
      </c>
      <c r="E12" s="25">
        <v>0.23530000000000001</v>
      </c>
      <c r="F12" s="25">
        <v>0.15379999999999999</v>
      </c>
      <c r="G12" s="25">
        <v>0.22220000000000001</v>
      </c>
      <c r="H12" s="25">
        <v>0.16669999999999999</v>
      </c>
      <c r="I12" s="25">
        <v>0.1429</v>
      </c>
      <c r="J12" s="25">
        <v>0.52629999999999999</v>
      </c>
      <c r="M12" s="23" t="s">
        <v>61</v>
      </c>
      <c r="N12" s="24">
        <v>9</v>
      </c>
      <c r="O12" s="23"/>
      <c r="P12" s="24">
        <v>0.16666666669999999</v>
      </c>
      <c r="Q12" s="24">
        <v>0.24</v>
      </c>
      <c r="R12" s="24">
        <v>0.1052631579</v>
      </c>
      <c r="S12" s="24">
        <v>0.1333333333</v>
      </c>
      <c r="T12" s="24">
        <v>0.25</v>
      </c>
      <c r="U12" s="24">
        <v>0.23529411759999999</v>
      </c>
      <c r="V12" s="24">
        <v>0.23529411759999999</v>
      </c>
    </row>
    <row r="13" spans="1:22" ht="15" thickBot="1" x14ac:dyDescent="0.35">
      <c r="A13" s="23" t="s">
        <v>62</v>
      </c>
      <c r="B13" s="24">
        <v>241</v>
      </c>
      <c r="C13" s="23"/>
      <c r="D13" s="25">
        <v>0.83589999999999998</v>
      </c>
      <c r="E13" s="25">
        <v>0.7238</v>
      </c>
      <c r="F13" s="25">
        <v>0.84230000000000005</v>
      </c>
      <c r="G13" s="25">
        <v>0.93100000000000005</v>
      </c>
      <c r="H13" s="25">
        <v>0.95140000000000002</v>
      </c>
      <c r="I13" s="25">
        <v>0.96860000000000002</v>
      </c>
      <c r="J13" s="25">
        <v>0.96</v>
      </c>
      <c r="M13" s="23" t="s">
        <v>62</v>
      </c>
      <c r="N13" s="24">
        <v>241</v>
      </c>
      <c r="O13" s="23"/>
      <c r="P13" s="24">
        <v>0.81656804729999999</v>
      </c>
      <c r="Q13" s="24">
        <v>0.79611650489999997</v>
      </c>
      <c r="R13" s="24">
        <v>0.88222698070000005</v>
      </c>
      <c r="S13" s="24">
        <v>0.90987124460000002</v>
      </c>
      <c r="T13" s="24">
        <v>0.93361884370000003</v>
      </c>
      <c r="U13" s="24">
        <v>0.96436058700000005</v>
      </c>
      <c r="V13" s="24">
        <v>0.9684210526</v>
      </c>
    </row>
    <row r="14" spans="1:22" ht="15" thickBot="1" x14ac:dyDescent="0.35">
      <c r="A14" s="23" t="s">
        <v>63</v>
      </c>
      <c r="B14" s="24">
        <v>263</v>
      </c>
      <c r="C14" s="23"/>
      <c r="D14" s="25">
        <v>0.77969999999999995</v>
      </c>
      <c r="E14" s="25">
        <v>0.33429999999999999</v>
      </c>
      <c r="F14" s="25">
        <v>0.78069999999999995</v>
      </c>
      <c r="G14" s="25">
        <v>0.94099999999999995</v>
      </c>
      <c r="H14" s="25">
        <v>0.96419999999999995</v>
      </c>
      <c r="I14" s="25">
        <v>0.96930000000000005</v>
      </c>
      <c r="J14" s="25">
        <v>0.96209999999999996</v>
      </c>
      <c r="M14" s="23" t="s">
        <v>63</v>
      </c>
      <c r="N14" s="24">
        <v>263</v>
      </c>
      <c r="O14" s="23"/>
      <c r="P14" s="24">
        <v>0.63523573200000005</v>
      </c>
      <c r="Q14" s="24">
        <v>0.57512953369999997</v>
      </c>
      <c r="R14" s="24">
        <v>0.85360824739999996</v>
      </c>
      <c r="S14" s="24">
        <v>0.91666666669999997</v>
      </c>
      <c r="T14" s="24">
        <v>0.95145631070000003</v>
      </c>
      <c r="U14" s="24">
        <v>0.96616541349999996</v>
      </c>
      <c r="V14" s="24">
        <v>0.96616541349999996</v>
      </c>
    </row>
    <row r="15" spans="1:22" ht="27.6" thickBot="1" x14ac:dyDescent="0.35">
      <c r="A15" s="23" t="s">
        <v>64</v>
      </c>
      <c r="B15" s="24">
        <v>129</v>
      </c>
      <c r="C15" s="23"/>
      <c r="D15" s="25">
        <v>0.90200000000000002</v>
      </c>
      <c r="E15" s="25">
        <v>0.8871</v>
      </c>
      <c r="F15" s="25">
        <v>0.90239999999999998</v>
      </c>
      <c r="G15" s="25">
        <v>0.90700000000000003</v>
      </c>
      <c r="H15" s="25">
        <v>0.93440000000000001</v>
      </c>
      <c r="I15" s="25">
        <v>0.95689999999999997</v>
      </c>
      <c r="J15" s="25">
        <v>0.94210000000000005</v>
      </c>
      <c r="M15" s="23" t="s">
        <v>64</v>
      </c>
      <c r="N15" s="24">
        <v>129</v>
      </c>
      <c r="O15" s="23"/>
      <c r="P15" s="24">
        <v>0.89243027890000004</v>
      </c>
      <c r="Q15" s="24">
        <v>0.91050583659999995</v>
      </c>
      <c r="R15" s="24">
        <v>0.89575289579999995</v>
      </c>
      <c r="S15" s="24">
        <v>0.89411764709999997</v>
      </c>
      <c r="T15" s="24">
        <v>0.921875</v>
      </c>
      <c r="U15" s="24">
        <v>0.9225092251</v>
      </c>
      <c r="V15" s="24">
        <v>0.94656488549999995</v>
      </c>
    </row>
    <row r="16" spans="1:22" ht="27.6" thickBot="1" x14ac:dyDescent="0.35">
      <c r="A16" s="23" t="s">
        <v>65</v>
      </c>
      <c r="B16" s="24">
        <v>77</v>
      </c>
      <c r="C16" s="23"/>
      <c r="D16" s="25">
        <v>0.80720000000000003</v>
      </c>
      <c r="E16" s="25">
        <v>0.85519999999999996</v>
      </c>
      <c r="F16" s="25">
        <v>0.89039999999999997</v>
      </c>
      <c r="G16" s="25">
        <v>0.92</v>
      </c>
      <c r="H16" s="25">
        <v>0.93330000000000002</v>
      </c>
      <c r="I16" s="25">
        <v>0.92720000000000002</v>
      </c>
      <c r="J16" s="25">
        <v>0.92</v>
      </c>
      <c r="M16" s="23" t="s">
        <v>65</v>
      </c>
      <c r="N16" s="24">
        <v>77</v>
      </c>
      <c r="O16" s="23"/>
      <c r="P16" s="24">
        <v>0.81437125749999995</v>
      </c>
      <c r="Q16" s="24">
        <v>0.82926829270000002</v>
      </c>
      <c r="R16" s="24">
        <v>0.83750000000000002</v>
      </c>
      <c r="S16" s="24">
        <v>0.86451612899999997</v>
      </c>
      <c r="T16" s="24">
        <v>0.8846153846</v>
      </c>
      <c r="U16" s="24">
        <v>0.92207792209999995</v>
      </c>
      <c r="V16" s="24">
        <v>0.94117647059999998</v>
      </c>
    </row>
    <row r="17" spans="1:22" ht="15" thickBot="1" x14ac:dyDescent="0.35">
      <c r="A17" s="23" t="s">
        <v>66</v>
      </c>
      <c r="B17" s="24">
        <v>0</v>
      </c>
      <c r="C17" s="23"/>
      <c r="D17" s="23"/>
      <c r="E17" s="23"/>
      <c r="F17" s="23"/>
      <c r="G17" s="23"/>
      <c r="H17" s="23"/>
      <c r="I17" s="23"/>
      <c r="J17" s="23"/>
      <c r="M17" s="23" t="s">
        <v>66</v>
      </c>
      <c r="N17" s="24">
        <v>0</v>
      </c>
      <c r="O17" s="23"/>
      <c r="P17" s="23"/>
      <c r="Q17" s="23"/>
      <c r="R17" s="23"/>
      <c r="S17" s="23"/>
      <c r="T17" s="23"/>
      <c r="U17" s="23"/>
      <c r="V17" s="23"/>
    </row>
    <row r="18" spans="1:22" ht="15" thickBot="1" x14ac:dyDescent="0.35">
      <c r="A18" s="23" t="s">
        <v>67</v>
      </c>
      <c r="B18" s="24">
        <v>0</v>
      </c>
      <c r="C18" s="23"/>
      <c r="D18" s="23"/>
      <c r="E18" s="23"/>
      <c r="F18" s="23"/>
      <c r="G18" s="23"/>
      <c r="H18" s="23"/>
      <c r="I18" s="23"/>
      <c r="J18" s="23"/>
      <c r="M18" s="23" t="s">
        <v>67</v>
      </c>
      <c r="N18" s="24">
        <v>0</v>
      </c>
      <c r="O18" s="23"/>
      <c r="P18" s="23"/>
      <c r="Q18" s="23"/>
      <c r="R18" s="23"/>
      <c r="S18" s="23"/>
      <c r="T18" s="23"/>
      <c r="U18" s="23"/>
      <c r="V18" s="23"/>
    </row>
    <row r="19" spans="1:22" ht="40.799999999999997" thickBot="1" x14ac:dyDescent="0.35">
      <c r="A19" s="23" t="s">
        <v>68</v>
      </c>
      <c r="B19" s="24">
        <v>0</v>
      </c>
      <c r="C19" s="23"/>
      <c r="D19" s="23"/>
      <c r="E19" s="23"/>
      <c r="F19" s="23"/>
      <c r="G19" s="23"/>
      <c r="H19" s="23"/>
      <c r="I19" s="23"/>
      <c r="J19" s="23"/>
      <c r="M19" s="23" t="s">
        <v>68</v>
      </c>
      <c r="N19" s="24">
        <v>0</v>
      </c>
      <c r="O19" s="23"/>
      <c r="P19" s="23"/>
      <c r="Q19" s="23"/>
      <c r="R19" s="23"/>
      <c r="S19" s="23"/>
      <c r="T19" s="23"/>
      <c r="U19" s="23"/>
      <c r="V19" s="23"/>
    </row>
    <row r="20" spans="1:22" ht="40.799999999999997" thickBot="1" x14ac:dyDescent="0.35">
      <c r="A20" s="23" t="s">
        <v>69</v>
      </c>
      <c r="B20" s="24">
        <v>0</v>
      </c>
      <c r="C20" s="23"/>
      <c r="D20" s="23"/>
      <c r="E20" s="23"/>
      <c r="F20" s="23"/>
      <c r="G20" s="23"/>
      <c r="H20" s="23"/>
      <c r="I20" s="23"/>
      <c r="J20" s="23"/>
      <c r="M20" s="23" t="s">
        <v>69</v>
      </c>
      <c r="N20" s="24">
        <v>0</v>
      </c>
      <c r="O20" s="23"/>
      <c r="P20" s="23"/>
      <c r="Q20" s="23"/>
      <c r="R20" s="23"/>
      <c r="S20" s="23"/>
      <c r="T20" s="23"/>
      <c r="U20" s="23"/>
      <c r="V20" s="23"/>
    </row>
    <row r="21" spans="1:22" ht="27.6" thickBot="1" x14ac:dyDescent="0.35">
      <c r="A21" s="23" t="s">
        <v>70</v>
      </c>
      <c r="B21" s="24">
        <v>2</v>
      </c>
      <c r="C21" s="23"/>
      <c r="D21" s="25">
        <v>0.8</v>
      </c>
      <c r="E21" s="25">
        <v>1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M21" s="23" t="s">
        <v>70</v>
      </c>
      <c r="N21" s="24">
        <v>2</v>
      </c>
      <c r="O21" s="23"/>
      <c r="P21" s="24">
        <v>1</v>
      </c>
      <c r="Q21" s="24">
        <v>1</v>
      </c>
      <c r="R21" s="24">
        <v>1</v>
      </c>
      <c r="S21" s="24">
        <v>0</v>
      </c>
      <c r="T21" s="24">
        <v>0</v>
      </c>
      <c r="U21" s="24">
        <v>0</v>
      </c>
      <c r="V21" s="24">
        <v>0</v>
      </c>
    </row>
    <row r="22" spans="1:22" ht="15" thickBot="1" x14ac:dyDescent="0.35">
      <c r="A22" s="23" t="s">
        <v>71</v>
      </c>
      <c r="B22" s="24">
        <v>0</v>
      </c>
      <c r="C22" s="23"/>
      <c r="D22" s="23"/>
      <c r="E22" s="23"/>
      <c r="F22" s="23"/>
      <c r="G22" s="23"/>
      <c r="H22" s="23"/>
      <c r="I22" s="23"/>
      <c r="J22" s="23"/>
      <c r="M22" s="23" t="s">
        <v>71</v>
      </c>
      <c r="N22" s="24">
        <v>0</v>
      </c>
      <c r="O22" s="23"/>
      <c r="P22" s="23"/>
      <c r="Q22" s="23"/>
      <c r="R22" s="23"/>
      <c r="S22" s="23"/>
      <c r="T22" s="23"/>
      <c r="U22" s="23"/>
      <c r="V22" s="23"/>
    </row>
    <row r="23" spans="1:22" ht="15" thickBot="1" x14ac:dyDescent="0.35">
      <c r="A23" s="23" t="s">
        <v>72</v>
      </c>
      <c r="B23" s="24">
        <v>0</v>
      </c>
      <c r="C23" s="23"/>
      <c r="D23" s="23"/>
      <c r="E23" s="23"/>
      <c r="F23" s="23"/>
      <c r="G23" s="23"/>
      <c r="H23" s="23"/>
      <c r="I23" s="23"/>
      <c r="J23" s="23"/>
      <c r="M23" s="23" t="s">
        <v>72</v>
      </c>
      <c r="N23" s="24">
        <v>0</v>
      </c>
      <c r="O23" s="23"/>
      <c r="P23" s="23"/>
      <c r="Q23" s="23"/>
      <c r="R23" s="23"/>
      <c r="S23" s="23"/>
      <c r="T23" s="23"/>
      <c r="U23" s="23"/>
      <c r="V23" s="23"/>
    </row>
    <row r="24" spans="1:22" ht="40.799999999999997" thickBot="1" x14ac:dyDescent="0.35">
      <c r="A24" s="23" t="s">
        <v>73</v>
      </c>
      <c r="B24" s="24">
        <v>0</v>
      </c>
      <c r="C24" s="23"/>
      <c r="D24" s="23"/>
      <c r="E24" s="23"/>
      <c r="F24" s="23"/>
      <c r="G24" s="23"/>
      <c r="H24" s="23"/>
      <c r="I24" s="23"/>
      <c r="J24" s="23"/>
      <c r="M24" s="23" t="s">
        <v>73</v>
      </c>
      <c r="N24" s="24">
        <v>0</v>
      </c>
      <c r="O24" s="23"/>
      <c r="P24" s="23"/>
      <c r="Q24" s="23"/>
      <c r="R24" s="23"/>
      <c r="S24" s="23"/>
      <c r="T24" s="23"/>
      <c r="U24" s="23"/>
      <c r="V24" s="23"/>
    </row>
    <row r="25" spans="1:22" ht="40.799999999999997" thickBot="1" x14ac:dyDescent="0.35">
      <c r="A25" s="23" t="s">
        <v>74</v>
      </c>
      <c r="B25" s="24">
        <v>19</v>
      </c>
      <c r="C25" s="23"/>
      <c r="D25" s="25">
        <v>0</v>
      </c>
      <c r="E25" s="25">
        <v>0</v>
      </c>
      <c r="F25" s="25">
        <v>0</v>
      </c>
      <c r="G25" s="25">
        <v>0</v>
      </c>
      <c r="H25" s="25">
        <v>0.1905</v>
      </c>
      <c r="I25" s="25">
        <v>0.8649</v>
      </c>
      <c r="J25" s="25">
        <v>0.7429</v>
      </c>
      <c r="M25" s="23" t="s">
        <v>74</v>
      </c>
      <c r="N25" s="24">
        <v>19</v>
      </c>
      <c r="O25" s="23"/>
      <c r="P25" s="24">
        <v>0</v>
      </c>
      <c r="Q25" s="24">
        <v>0</v>
      </c>
      <c r="R25" s="24">
        <v>0</v>
      </c>
      <c r="S25" s="24">
        <v>0</v>
      </c>
      <c r="T25" s="24">
        <v>9.5238095240000001E-2</v>
      </c>
      <c r="U25" s="24">
        <v>0.82352941180000006</v>
      </c>
      <c r="V25" s="24">
        <v>0.86486486490000003</v>
      </c>
    </row>
    <row r="26" spans="1:22" ht="40.799999999999997" thickBot="1" x14ac:dyDescent="0.35">
      <c r="A26" s="23" t="s">
        <v>75</v>
      </c>
      <c r="B26" s="24">
        <v>18</v>
      </c>
      <c r="C26" s="23"/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0.2</v>
      </c>
      <c r="J26" s="25">
        <v>0.43480000000000002</v>
      </c>
      <c r="M26" s="23" t="s">
        <v>75</v>
      </c>
      <c r="N26" s="24">
        <v>18</v>
      </c>
      <c r="O26" s="23"/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0.57142857140000003</v>
      </c>
      <c r="V26" s="24">
        <v>0.66666666669999997</v>
      </c>
    </row>
    <row r="27" spans="1:22" ht="15" thickBot="1" x14ac:dyDescent="0.35">
      <c r="A27" s="23" t="s">
        <v>76</v>
      </c>
      <c r="B27" s="24">
        <v>0</v>
      </c>
      <c r="C27" s="23"/>
      <c r="D27" s="23"/>
      <c r="E27" s="23"/>
      <c r="F27" s="23"/>
      <c r="G27" s="23"/>
      <c r="H27" s="23"/>
      <c r="I27" s="23"/>
      <c r="J27" s="23"/>
      <c r="M27" s="23" t="s">
        <v>76</v>
      </c>
      <c r="N27" s="24">
        <v>0</v>
      </c>
      <c r="O27" s="23"/>
      <c r="P27" s="23"/>
      <c r="Q27" s="23"/>
      <c r="R27" s="23"/>
      <c r="S27" s="23"/>
      <c r="T27" s="23"/>
      <c r="U27" s="23"/>
      <c r="V27" s="23"/>
    </row>
    <row r="28" spans="1:22" ht="40.799999999999997" thickBot="1" x14ac:dyDescent="0.35">
      <c r="A28" s="23" t="s">
        <v>77</v>
      </c>
      <c r="B28" s="24">
        <v>0</v>
      </c>
      <c r="C28" s="23"/>
      <c r="D28" s="23"/>
      <c r="E28" s="23"/>
      <c r="F28" s="23"/>
      <c r="G28" s="23"/>
      <c r="H28" s="23"/>
      <c r="I28" s="23"/>
      <c r="J28" s="23"/>
      <c r="M28" s="23" t="s">
        <v>77</v>
      </c>
      <c r="N28" s="24">
        <v>0</v>
      </c>
      <c r="O28" s="23"/>
      <c r="P28" s="23"/>
      <c r="Q28" s="23"/>
      <c r="R28" s="23"/>
      <c r="S28" s="23"/>
      <c r="T28" s="23"/>
      <c r="U28" s="23"/>
      <c r="V28" s="23"/>
    </row>
    <row r="29" spans="1:22" ht="40.799999999999997" thickBot="1" x14ac:dyDescent="0.35">
      <c r="A29" s="23" t="s">
        <v>78</v>
      </c>
      <c r="B29" s="24">
        <v>0</v>
      </c>
      <c r="C29" s="23"/>
      <c r="D29" s="23"/>
      <c r="E29" s="23"/>
      <c r="F29" s="23"/>
      <c r="G29" s="23"/>
      <c r="H29" s="23"/>
      <c r="I29" s="23"/>
      <c r="J29" s="23"/>
      <c r="M29" s="23" t="s">
        <v>78</v>
      </c>
      <c r="N29" s="24">
        <v>0</v>
      </c>
      <c r="O29" s="23"/>
      <c r="P29" s="23"/>
      <c r="Q29" s="23"/>
      <c r="R29" s="23"/>
      <c r="S29" s="23"/>
      <c r="T29" s="23"/>
      <c r="U29" s="23"/>
      <c r="V29" s="23"/>
    </row>
    <row r="30" spans="1:22" ht="27.6" thickBot="1" x14ac:dyDescent="0.35">
      <c r="A30" s="23" t="s">
        <v>79</v>
      </c>
      <c r="B30" s="24">
        <v>3</v>
      </c>
      <c r="C30" s="23"/>
      <c r="D30" s="25">
        <v>0.66669999999999996</v>
      </c>
      <c r="E30" s="25">
        <v>0.8</v>
      </c>
      <c r="F30" s="25">
        <v>0.8</v>
      </c>
      <c r="G30" s="25">
        <v>0.8</v>
      </c>
      <c r="H30" s="25">
        <v>0.5</v>
      </c>
      <c r="I30" s="25">
        <v>0.5</v>
      </c>
      <c r="J30" s="25">
        <v>0.5</v>
      </c>
      <c r="M30" s="23" t="s">
        <v>79</v>
      </c>
      <c r="N30" s="24">
        <v>3</v>
      </c>
      <c r="O30" s="23"/>
      <c r="P30" s="24">
        <v>0.66666666669999997</v>
      </c>
      <c r="Q30" s="24">
        <v>0.66666666669999997</v>
      </c>
      <c r="R30" s="24">
        <v>0.66666666669999997</v>
      </c>
      <c r="S30" s="24">
        <v>0</v>
      </c>
      <c r="T30" s="24">
        <v>0</v>
      </c>
      <c r="U30" s="24">
        <v>0.4</v>
      </c>
      <c r="V30" s="24">
        <v>0</v>
      </c>
    </row>
    <row r="31" spans="1:22" ht="15" thickBot="1" x14ac:dyDescent="0.35">
      <c r="A31" s="23" t="s">
        <v>80</v>
      </c>
      <c r="B31" s="24">
        <v>5</v>
      </c>
      <c r="C31" s="23"/>
      <c r="D31" s="25">
        <v>0.72729999999999995</v>
      </c>
      <c r="E31" s="25">
        <v>0.72729999999999995</v>
      </c>
      <c r="F31" s="25">
        <v>0.88890000000000002</v>
      </c>
      <c r="G31" s="25">
        <v>0.8</v>
      </c>
      <c r="H31" s="25">
        <v>0.88890000000000002</v>
      </c>
      <c r="I31" s="25">
        <v>0.88890000000000002</v>
      </c>
      <c r="J31" s="25">
        <v>0.88890000000000002</v>
      </c>
      <c r="M31" s="23" t="s">
        <v>80</v>
      </c>
      <c r="N31" s="24">
        <v>5</v>
      </c>
      <c r="O31" s="23"/>
      <c r="P31" s="24">
        <v>0.72727272730000003</v>
      </c>
      <c r="Q31" s="24">
        <v>0.72727272730000003</v>
      </c>
      <c r="R31" s="24">
        <v>0.8</v>
      </c>
      <c r="S31" s="24">
        <v>0.8</v>
      </c>
      <c r="T31" s="24">
        <v>0.88888888889999995</v>
      </c>
      <c r="U31" s="24">
        <v>0.72727272730000003</v>
      </c>
      <c r="V31" s="24">
        <v>0.88888888889999995</v>
      </c>
    </row>
    <row r="32" spans="1:22" ht="15" thickBot="1" x14ac:dyDescent="0.35">
      <c r="A32" s="23" t="s">
        <v>81</v>
      </c>
      <c r="B32" s="24">
        <v>2</v>
      </c>
      <c r="C32" s="23"/>
      <c r="D32" s="25">
        <v>0.66669999999999996</v>
      </c>
      <c r="E32" s="25">
        <v>0.66669999999999996</v>
      </c>
      <c r="F32" s="25">
        <v>0.66669999999999996</v>
      </c>
      <c r="G32" s="25">
        <v>0.66669999999999996</v>
      </c>
      <c r="H32" s="25">
        <v>0.66669999999999996</v>
      </c>
      <c r="I32" s="25">
        <v>0.66669999999999996</v>
      </c>
      <c r="J32" s="25">
        <v>0.66669999999999996</v>
      </c>
      <c r="M32" s="23" t="s">
        <v>81</v>
      </c>
      <c r="N32" s="24">
        <v>2</v>
      </c>
      <c r="O32" s="23"/>
      <c r="P32" s="24">
        <v>0.5</v>
      </c>
      <c r="Q32" s="24">
        <v>0.5</v>
      </c>
      <c r="R32" s="24">
        <v>0.5</v>
      </c>
      <c r="S32" s="24">
        <v>0.66666666669999997</v>
      </c>
      <c r="T32" s="24">
        <v>0.66666666669999997</v>
      </c>
      <c r="U32" s="24">
        <v>0.66666666669999997</v>
      </c>
      <c r="V32" s="24">
        <v>0.66666666669999997</v>
      </c>
    </row>
    <row r="33" spans="1:22" ht="15" thickBot="1" x14ac:dyDescent="0.35">
      <c r="A33" s="23" t="s">
        <v>82</v>
      </c>
      <c r="B33" s="24">
        <v>3</v>
      </c>
      <c r="C33" s="23"/>
      <c r="D33" s="25">
        <v>0.66669999999999996</v>
      </c>
      <c r="E33" s="25">
        <v>0.66669999999999996</v>
      </c>
      <c r="F33" s="25">
        <v>0.66669999999999996</v>
      </c>
      <c r="G33" s="25">
        <v>0.5</v>
      </c>
      <c r="H33" s="25">
        <v>1</v>
      </c>
      <c r="I33" s="25">
        <v>0.5</v>
      </c>
      <c r="J33" s="25">
        <v>0.5</v>
      </c>
      <c r="M33" s="23" t="s">
        <v>82</v>
      </c>
      <c r="N33" s="24">
        <v>3</v>
      </c>
      <c r="O33" s="23"/>
      <c r="P33" s="24">
        <v>0.75</v>
      </c>
      <c r="Q33" s="24">
        <v>0.66666666669999997</v>
      </c>
      <c r="R33" s="24">
        <v>0.66666666669999997</v>
      </c>
      <c r="S33" s="24">
        <v>0.8</v>
      </c>
      <c r="T33" s="24">
        <v>0.66666666669999997</v>
      </c>
      <c r="U33" s="24">
        <v>0.8</v>
      </c>
      <c r="V33" s="24">
        <v>0.5</v>
      </c>
    </row>
    <row r="34" spans="1:22" ht="40.799999999999997" thickBot="1" x14ac:dyDescent="0.35">
      <c r="A34" s="23" t="s">
        <v>83</v>
      </c>
      <c r="B34" s="24">
        <v>0</v>
      </c>
      <c r="C34" s="23"/>
      <c r="D34" s="23"/>
      <c r="E34" s="23"/>
      <c r="F34" s="23"/>
      <c r="G34" s="23"/>
      <c r="H34" s="23"/>
      <c r="I34" s="23"/>
      <c r="J34" s="23"/>
      <c r="M34" s="23" t="s">
        <v>83</v>
      </c>
      <c r="N34" s="24">
        <v>0</v>
      </c>
      <c r="O34" s="23"/>
      <c r="P34" s="23"/>
      <c r="Q34" s="23"/>
      <c r="R34" s="23"/>
      <c r="S34" s="23"/>
      <c r="T34" s="23"/>
      <c r="U34" s="23"/>
      <c r="V34" s="23"/>
    </row>
    <row r="35" spans="1:22" ht="40.799999999999997" thickBot="1" x14ac:dyDescent="0.35">
      <c r="A35" s="23" t="s">
        <v>84</v>
      </c>
      <c r="B35" s="24">
        <v>0</v>
      </c>
      <c r="C35" s="23"/>
      <c r="D35" s="23"/>
      <c r="E35" s="23"/>
      <c r="F35" s="23"/>
      <c r="G35" s="23"/>
      <c r="H35" s="23"/>
      <c r="I35" s="23"/>
      <c r="J35" s="23"/>
      <c r="M35" s="23" t="s">
        <v>84</v>
      </c>
      <c r="N35" s="24">
        <v>0</v>
      </c>
      <c r="O35" s="23"/>
      <c r="P35" s="23"/>
      <c r="Q35" s="23"/>
      <c r="R35" s="23"/>
      <c r="S35" s="23"/>
      <c r="T35" s="23"/>
      <c r="U35" s="23"/>
      <c r="V35" s="23"/>
    </row>
    <row r="36" spans="1:22" ht="27.6" thickBot="1" x14ac:dyDescent="0.35">
      <c r="A36" s="23" t="s">
        <v>85</v>
      </c>
      <c r="B36" s="24">
        <v>0</v>
      </c>
      <c r="C36" s="23"/>
      <c r="D36" s="23"/>
      <c r="E36" s="23"/>
      <c r="F36" s="23"/>
      <c r="G36" s="23"/>
      <c r="H36" s="23"/>
      <c r="I36" s="23"/>
      <c r="J36" s="23"/>
      <c r="M36" s="23" t="s">
        <v>85</v>
      </c>
      <c r="N36" s="24">
        <v>0</v>
      </c>
      <c r="O36" s="23"/>
      <c r="P36" s="23"/>
      <c r="Q36" s="23"/>
      <c r="R36" s="23"/>
      <c r="S36" s="23"/>
      <c r="T36" s="23"/>
      <c r="U36" s="23"/>
      <c r="V36" s="23"/>
    </row>
    <row r="37" spans="1:22" ht="15" thickBot="1" x14ac:dyDescent="0.35">
      <c r="A37" s="23" t="s">
        <v>86</v>
      </c>
      <c r="B37" s="24">
        <v>332</v>
      </c>
      <c r="C37" s="23"/>
      <c r="D37" s="25">
        <v>0</v>
      </c>
      <c r="E37" s="25">
        <v>6.0000000000000001E-3</v>
      </c>
      <c r="F37" s="25">
        <v>0.63719999999999999</v>
      </c>
      <c r="G37" s="25">
        <v>0.75560000000000005</v>
      </c>
      <c r="H37" s="25">
        <v>0.83679999999999999</v>
      </c>
      <c r="I37" s="25">
        <v>0.83609999999999995</v>
      </c>
      <c r="J37" s="25">
        <v>0.84940000000000004</v>
      </c>
      <c r="M37" s="23" t="s">
        <v>86</v>
      </c>
      <c r="N37" s="24">
        <v>332</v>
      </c>
      <c r="O37" s="23"/>
      <c r="P37" s="24">
        <v>0</v>
      </c>
      <c r="Q37" s="24">
        <v>0</v>
      </c>
      <c r="R37" s="24">
        <v>0.53703703700000005</v>
      </c>
      <c r="S37" s="24">
        <v>0.69681742040000005</v>
      </c>
      <c r="T37" s="24">
        <v>0.72664359860000005</v>
      </c>
      <c r="U37" s="24">
        <v>0.86445783129999998</v>
      </c>
      <c r="V37" s="24">
        <v>0.89814814809999999</v>
      </c>
    </row>
    <row r="38" spans="1:22" ht="15" thickBot="1" x14ac:dyDescent="0.35">
      <c r="A38" s="23" t="s">
        <v>87</v>
      </c>
      <c r="B38" s="24">
        <v>244</v>
      </c>
      <c r="C38" s="23"/>
      <c r="D38" s="25">
        <v>0</v>
      </c>
      <c r="E38" s="25">
        <v>0</v>
      </c>
      <c r="F38" s="25">
        <v>0.60160000000000002</v>
      </c>
      <c r="G38" s="25">
        <v>0.78480000000000005</v>
      </c>
      <c r="H38" s="25">
        <v>0.86209999999999998</v>
      </c>
      <c r="I38" s="25">
        <v>0.84379999999999999</v>
      </c>
      <c r="J38" s="25">
        <v>0.8629</v>
      </c>
      <c r="M38" s="23" t="s">
        <v>87</v>
      </c>
      <c r="N38" s="24">
        <v>244</v>
      </c>
      <c r="O38" s="23"/>
      <c r="P38" s="24">
        <v>0</v>
      </c>
      <c r="Q38" s="24">
        <v>0</v>
      </c>
      <c r="R38" s="24">
        <v>0.36419753090000001</v>
      </c>
      <c r="S38" s="24">
        <v>0.65060240960000004</v>
      </c>
      <c r="T38" s="24">
        <v>0.69306930690000002</v>
      </c>
      <c r="U38" s="24">
        <v>0.84116331099999997</v>
      </c>
      <c r="V38" s="24">
        <v>0.8669527897</v>
      </c>
    </row>
    <row r="39" spans="1:22" ht="27.6" thickBot="1" x14ac:dyDescent="0.35">
      <c r="A39" s="27" t="s">
        <v>88</v>
      </c>
      <c r="B39" s="28">
        <v>2832</v>
      </c>
      <c r="C39" s="27" t="s">
        <v>89</v>
      </c>
      <c r="D39" s="29">
        <v>0.57179999999999997</v>
      </c>
      <c r="E39" s="29">
        <v>0.51849999999999996</v>
      </c>
      <c r="F39" s="29">
        <v>0.7268</v>
      </c>
      <c r="G39" s="29">
        <v>0.81920000000000004</v>
      </c>
      <c r="H39" s="29">
        <v>0.86260000000000003</v>
      </c>
      <c r="I39" s="29">
        <v>0.88129999999999997</v>
      </c>
      <c r="J39" s="29">
        <v>0.88149999999999995</v>
      </c>
      <c r="M39" s="27" t="s">
        <v>88</v>
      </c>
      <c r="N39" s="28">
        <v>2832</v>
      </c>
      <c r="O39" s="27" t="s">
        <v>89</v>
      </c>
      <c r="P39" s="29">
        <v>0.5726</v>
      </c>
      <c r="Q39" s="29">
        <v>0.56269999999999998</v>
      </c>
      <c r="R39" s="29">
        <v>0.70169999999999999</v>
      </c>
      <c r="S39" s="29">
        <v>0.77680000000000005</v>
      </c>
      <c r="T39" s="29">
        <v>0.81089999999999995</v>
      </c>
      <c r="U39" s="29">
        <v>0.88719999999999999</v>
      </c>
      <c r="V39" s="29">
        <v>0.90590000000000004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FEBB-914C-4BBE-AEC0-91B84143BF62}">
  <dimension ref="A1:V33"/>
  <sheetViews>
    <sheetView topLeftCell="E1" workbookViewId="0">
      <selection activeCell="Q33" sqref="L1:Q33"/>
    </sheetView>
  </sheetViews>
  <sheetFormatPr defaultRowHeight="14.4" x14ac:dyDescent="0.3"/>
  <cols>
    <col min="8" max="10" width="9.5546875" bestFit="1" customWidth="1"/>
  </cols>
  <sheetData>
    <row r="1" spans="1:22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L1" t="s">
        <v>22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</row>
    <row r="2" spans="1:22" x14ac:dyDescent="0.3">
      <c r="F2" t="s">
        <v>42</v>
      </c>
      <c r="G2">
        <v>381</v>
      </c>
      <c r="H2" s="30">
        <v>0.88071065989999997</v>
      </c>
      <c r="I2" s="30">
        <v>0.91076115489999998</v>
      </c>
      <c r="J2" s="30">
        <v>0.89548387100000004</v>
      </c>
      <c r="L2" s="32" t="s">
        <v>26</v>
      </c>
      <c r="M2" s="33" t="s">
        <v>42</v>
      </c>
      <c r="N2" s="33">
        <v>381</v>
      </c>
      <c r="O2" s="34">
        <v>0.88071065989999997</v>
      </c>
      <c r="P2" s="34">
        <v>0.91076115489999998</v>
      </c>
      <c r="Q2" s="35">
        <v>0.89548387100000004</v>
      </c>
    </row>
    <row r="3" spans="1:22" ht="15" thickBot="1" x14ac:dyDescent="0.35">
      <c r="C3" s="30"/>
      <c r="D3" s="30"/>
      <c r="E3" s="30"/>
      <c r="F3" t="s">
        <v>94</v>
      </c>
      <c r="G3">
        <v>106</v>
      </c>
      <c r="H3" s="30">
        <v>0.79487179490000004</v>
      </c>
      <c r="I3" s="30">
        <v>0.87735849060000004</v>
      </c>
      <c r="J3" s="30">
        <v>0.83408071750000001</v>
      </c>
      <c r="L3" s="36" t="s">
        <v>26</v>
      </c>
      <c r="M3" s="37" t="s">
        <v>94</v>
      </c>
      <c r="N3" s="37">
        <v>106</v>
      </c>
      <c r="O3" s="38">
        <v>0.79487179490000004</v>
      </c>
      <c r="P3" s="38">
        <v>0.87735849060000004</v>
      </c>
      <c r="Q3" s="39">
        <v>0.83408071750000001</v>
      </c>
    </row>
    <row r="4" spans="1:22" x14ac:dyDescent="0.3">
      <c r="A4" t="s">
        <v>42</v>
      </c>
      <c r="B4">
        <v>487</v>
      </c>
      <c r="C4" s="30">
        <v>0.8829365079</v>
      </c>
      <c r="D4" s="30">
        <v>0.91375770020000002</v>
      </c>
      <c r="E4" s="30">
        <v>0.89808274470000005</v>
      </c>
      <c r="G4">
        <f>SUM(G2:G3)</f>
        <v>487</v>
      </c>
      <c r="H4" s="31">
        <f>SUMPRODUCT(H2:H3,$G2:$G3)/SUM($G2:$G3)</f>
        <v>0.86202704657351137</v>
      </c>
      <c r="I4" s="31">
        <f t="shared" ref="I4:J4" si="0">SUMPRODUCT(I2:I3,$G2:$G3)/SUM($G2:$G3)</f>
        <v>0.90349075979568794</v>
      </c>
      <c r="J4" s="31">
        <f t="shared" si="0"/>
        <v>0.88211891356468175</v>
      </c>
      <c r="L4" s="40" t="s">
        <v>26</v>
      </c>
      <c r="M4" s="41" t="s">
        <v>103</v>
      </c>
      <c r="N4" s="41">
        <f>SUM(N2:N3)</f>
        <v>487</v>
      </c>
      <c r="O4" s="42">
        <f>SUMPRODUCT(O2:O3,$G2:$G3)/SUM($G2:$G3)</f>
        <v>0.86202704657351137</v>
      </c>
      <c r="P4" s="42">
        <f>SUMPRODUCT(P2:P3,$G2:$G3)/SUM($G2:$G3)</f>
        <v>0.90349075979568794</v>
      </c>
      <c r="Q4" s="43">
        <f>SUMPRODUCT(Q2:Q3,$G2:$G3)/SUM($G2:$G3)</f>
        <v>0.88211891356468175</v>
      </c>
    </row>
    <row r="5" spans="1:22" x14ac:dyDescent="0.3">
      <c r="F5" t="s">
        <v>44</v>
      </c>
      <c r="G5">
        <v>590</v>
      </c>
      <c r="H5" s="30">
        <v>0.90359168239999998</v>
      </c>
      <c r="I5" s="30">
        <v>0.81016949149999995</v>
      </c>
      <c r="J5" s="30">
        <v>0.85433422699999995</v>
      </c>
      <c r="L5" s="44" t="s">
        <v>28</v>
      </c>
      <c r="M5" s="45" t="s">
        <v>42</v>
      </c>
      <c r="N5" s="45">
        <v>487</v>
      </c>
      <c r="O5" s="46">
        <v>0.8829365079</v>
      </c>
      <c r="P5" s="46">
        <v>0.91375770020000002</v>
      </c>
      <c r="Q5" s="47">
        <v>0.89808274470000005</v>
      </c>
    </row>
    <row r="6" spans="1:22" x14ac:dyDescent="0.3">
      <c r="C6" s="30"/>
      <c r="D6" s="30"/>
      <c r="E6" s="30"/>
      <c r="F6" t="s">
        <v>91</v>
      </c>
      <c r="G6">
        <v>378</v>
      </c>
      <c r="H6" s="30">
        <v>0.87901234569999998</v>
      </c>
      <c r="I6" s="30">
        <v>0.93438320210000003</v>
      </c>
      <c r="J6" s="30">
        <v>0.90585241729999999</v>
      </c>
      <c r="L6" s="48" t="s">
        <v>26</v>
      </c>
      <c r="M6" s="49" t="s">
        <v>44</v>
      </c>
      <c r="N6" s="49">
        <v>590</v>
      </c>
      <c r="O6" s="50">
        <v>0.90359168239999998</v>
      </c>
      <c r="P6" s="50">
        <v>0.81016949149999995</v>
      </c>
      <c r="Q6" s="51">
        <v>0.85433422699999995</v>
      </c>
    </row>
    <row r="7" spans="1:22" ht="15" thickBot="1" x14ac:dyDescent="0.35">
      <c r="A7" t="s">
        <v>44</v>
      </c>
      <c r="B7">
        <v>968</v>
      </c>
      <c r="C7" s="30">
        <v>0.9410456062</v>
      </c>
      <c r="D7" s="30">
        <v>0.87396694210000003</v>
      </c>
      <c r="E7" s="30">
        <v>0.90626673810000002</v>
      </c>
      <c r="G7">
        <f>SUM(G5:G6)</f>
        <v>968</v>
      </c>
      <c r="H7" s="31">
        <f>SUMPRODUCT(H5:H6,$G5:$G6)/$G7</f>
        <v>0.8939935529861569</v>
      </c>
      <c r="I7" s="31">
        <f t="shared" ref="I7:J7" si="1">SUMPRODUCT(I5:I6,$G5:$G6)/$G7</f>
        <v>0.85867443220950412</v>
      </c>
      <c r="J7" s="31">
        <f t="shared" si="1"/>
        <v>0.87445186742706604</v>
      </c>
      <c r="L7" s="52" t="s">
        <v>26</v>
      </c>
      <c r="M7" s="53" t="s">
        <v>91</v>
      </c>
      <c r="N7" s="53">
        <v>378</v>
      </c>
      <c r="O7" s="54">
        <v>0.87901234569999998</v>
      </c>
      <c r="P7" s="54">
        <v>0.93438320210000003</v>
      </c>
      <c r="Q7" s="55">
        <v>0.90585241729999999</v>
      </c>
    </row>
    <row r="8" spans="1:22" x14ac:dyDescent="0.3">
      <c r="F8" t="s">
        <v>62</v>
      </c>
      <c r="G8">
        <v>145</v>
      </c>
      <c r="H8" s="30">
        <v>0.97202797200000002</v>
      </c>
      <c r="I8" s="30">
        <v>0.95862068970000003</v>
      </c>
      <c r="J8" s="30">
        <v>0.96527777780000001</v>
      </c>
      <c r="L8" s="56" t="s">
        <v>26</v>
      </c>
      <c r="M8" s="57" t="s">
        <v>103</v>
      </c>
      <c r="N8" s="57">
        <f>SUM(N6:N7)</f>
        <v>968</v>
      </c>
      <c r="O8" s="58">
        <f>SUMPRODUCT(O6:O7,$G5:$G6)/$G7</f>
        <v>0.8939935529861569</v>
      </c>
      <c r="P8" s="58">
        <f>SUMPRODUCT(P6:P7,$G5:$G6)/$G7</f>
        <v>0.85867443220950412</v>
      </c>
      <c r="Q8" s="59">
        <f>SUMPRODUCT(Q6:Q7,$G5:$G6)/$G7</f>
        <v>0.87445186742706604</v>
      </c>
    </row>
    <row r="9" spans="1:22" x14ac:dyDescent="0.3">
      <c r="C9" s="30"/>
      <c r="D9" s="30"/>
      <c r="E9" s="30"/>
      <c r="F9" t="s">
        <v>93</v>
      </c>
      <c r="G9">
        <v>96</v>
      </c>
      <c r="H9" s="30">
        <v>0.97872340430000004</v>
      </c>
      <c r="I9" s="30">
        <v>0.95833333330000003</v>
      </c>
      <c r="J9" s="30">
        <v>0.9684210526</v>
      </c>
      <c r="L9" s="60" t="s">
        <v>28</v>
      </c>
      <c r="M9" s="61" t="s">
        <v>44</v>
      </c>
      <c r="N9" s="61">
        <v>968</v>
      </c>
      <c r="O9" s="62">
        <v>0.9410456062</v>
      </c>
      <c r="P9" s="62">
        <v>0.87396694210000003</v>
      </c>
      <c r="Q9" s="63">
        <v>0.90626673810000002</v>
      </c>
    </row>
    <row r="10" spans="1:22" x14ac:dyDescent="0.3">
      <c r="A10" t="s">
        <v>62</v>
      </c>
      <c r="B10">
        <v>241</v>
      </c>
      <c r="C10" s="30">
        <v>0.98290598289999997</v>
      </c>
      <c r="D10" s="30">
        <v>0.95435684649999997</v>
      </c>
      <c r="E10" s="30">
        <v>0.9684210526</v>
      </c>
      <c r="G10">
        <f>SUM(G8:G9)</f>
        <v>241</v>
      </c>
      <c r="H10" s="31">
        <f>SUMPRODUCT(H8:H9,$G8:$G9)/$G10</f>
        <v>0.97469503216929465</v>
      </c>
      <c r="I10" s="31">
        <f t="shared" ref="I10" si="2">SUMPRODUCT(I8:I9,$G8:$G9)/$G10</f>
        <v>0.95850622408008301</v>
      </c>
      <c r="J10" s="31">
        <f t="shared" ref="J10" si="3">SUMPRODUCT(J8:J9,$G8:$G9)/$G10</f>
        <v>0.96652987066639007</v>
      </c>
      <c r="L10" s="32" t="s">
        <v>26</v>
      </c>
      <c r="M10" s="33" t="s">
        <v>62</v>
      </c>
      <c r="N10" s="33">
        <v>145</v>
      </c>
      <c r="O10" s="34">
        <v>0.97202797200000002</v>
      </c>
      <c r="P10" s="34">
        <v>0.95862068970000003</v>
      </c>
      <c r="Q10" s="35">
        <v>0.96527777780000001</v>
      </c>
    </row>
    <row r="11" spans="1:22" ht="15" thickBot="1" x14ac:dyDescent="0.35">
      <c r="F11" t="s">
        <v>63</v>
      </c>
      <c r="G11">
        <v>118</v>
      </c>
      <c r="H11" s="30">
        <v>0.92063492059999996</v>
      </c>
      <c r="I11" s="30">
        <v>0.98305084750000005</v>
      </c>
      <c r="J11" s="30">
        <v>0.95081967209999996</v>
      </c>
      <c r="L11" s="36" t="s">
        <v>26</v>
      </c>
      <c r="M11" s="37" t="s">
        <v>93</v>
      </c>
      <c r="N11" s="37">
        <v>96</v>
      </c>
      <c r="O11" s="38">
        <v>0.97872340430000004</v>
      </c>
      <c r="P11" s="38">
        <v>0.95833333330000003</v>
      </c>
      <c r="Q11" s="39">
        <v>0.9684210526</v>
      </c>
    </row>
    <row r="12" spans="1:22" x14ac:dyDescent="0.3">
      <c r="C12" s="30"/>
      <c r="D12" s="30"/>
      <c r="E12" s="30"/>
      <c r="F12" t="s">
        <v>90</v>
      </c>
      <c r="G12">
        <v>145</v>
      </c>
      <c r="H12" s="30">
        <v>0.96428571429999999</v>
      </c>
      <c r="I12" s="30">
        <v>0.93103448280000001</v>
      </c>
      <c r="J12" s="30">
        <v>0.94736842109999997</v>
      </c>
      <c r="L12" s="40" t="s">
        <v>26</v>
      </c>
      <c r="M12" s="41" t="s">
        <v>103</v>
      </c>
      <c r="N12" s="41">
        <f>SUM(N10:N11)</f>
        <v>241</v>
      </c>
      <c r="O12" s="42">
        <f>SUMPRODUCT(O10:O11,$G8:$G9)/$G10</f>
        <v>0.97469503216929465</v>
      </c>
      <c r="P12" s="42">
        <f>SUMPRODUCT(P10:P11,$G8:$G9)/$G10</f>
        <v>0.95850622408008301</v>
      </c>
      <c r="Q12" s="43">
        <f>SUMPRODUCT(Q10:Q11,$G8:$G9)/$G10</f>
        <v>0.96652987066639007</v>
      </c>
    </row>
    <row r="13" spans="1:22" x14ac:dyDescent="0.3">
      <c r="A13" t="s">
        <v>63</v>
      </c>
      <c r="B13">
        <v>263</v>
      </c>
      <c r="C13" s="30">
        <v>0.9553903346</v>
      </c>
      <c r="D13" s="30">
        <v>0.97718631180000004</v>
      </c>
      <c r="E13" s="30">
        <v>0.96616541349999996</v>
      </c>
      <c r="G13">
        <f>SUM(G11:G12)</f>
        <v>263</v>
      </c>
      <c r="H13" s="31">
        <f>SUMPRODUCT(H11:H12,$G11:$G12)/$G13</f>
        <v>0.94470094754486689</v>
      </c>
      <c r="I13" s="31">
        <f t="shared" ref="I13" si="4">SUMPRODUCT(I11:I12,$G11:$G12)/$G13</f>
        <v>0.95437262361596953</v>
      </c>
      <c r="J13" s="31">
        <f t="shared" ref="J13" si="5">SUMPRODUCT(J11:J12,$G11:$G12)/$G13</f>
        <v>0.94891689113041822</v>
      </c>
      <c r="L13" s="44" t="s">
        <v>28</v>
      </c>
      <c r="M13" s="45" t="s">
        <v>62</v>
      </c>
      <c r="N13" s="45">
        <v>241</v>
      </c>
      <c r="O13" s="46">
        <v>0.98290598289999997</v>
      </c>
      <c r="P13" s="46">
        <v>0.95435684649999997</v>
      </c>
      <c r="Q13" s="47">
        <v>0.9684210526</v>
      </c>
    </row>
    <row r="14" spans="1:22" x14ac:dyDescent="0.3">
      <c r="F14" t="s">
        <v>64</v>
      </c>
      <c r="G14">
        <v>43</v>
      </c>
      <c r="H14" s="30">
        <v>0.90909090910000001</v>
      </c>
      <c r="I14" s="30">
        <v>0.93023255810000005</v>
      </c>
      <c r="J14" s="30">
        <v>0.91954022989999995</v>
      </c>
      <c r="L14" s="48" t="s">
        <v>26</v>
      </c>
      <c r="M14" s="49" t="s">
        <v>63</v>
      </c>
      <c r="N14" s="49">
        <v>118</v>
      </c>
      <c r="O14" s="50">
        <v>0.92063492059999996</v>
      </c>
      <c r="P14" s="50">
        <v>0.98305084750000005</v>
      </c>
      <c r="Q14" s="51">
        <v>0.95081967209999996</v>
      </c>
    </row>
    <row r="15" spans="1:22" ht="15" thickBot="1" x14ac:dyDescent="0.35">
      <c r="C15" s="30"/>
      <c r="D15" s="30"/>
      <c r="E15" s="30"/>
      <c r="F15" t="s">
        <v>95</v>
      </c>
      <c r="G15">
        <v>86</v>
      </c>
      <c r="H15" s="30">
        <v>0.93181818179999998</v>
      </c>
      <c r="I15" s="30">
        <v>0.95348837210000004</v>
      </c>
      <c r="J15" s="30">
        <v>0.94252873559999995</v>
      </c>
      <c r="L15" s="52" t="s">
        <v>26</v>
      </c>
      <c r="M15" s="53" t="s">
        <v>90</v>
      </c>
      <c r="N15" s="53">
        <v>145</v>
      </c>
      <c r="O15" s="54">
        <v>0.96428571429999999</v>
      </c>
      <c r="P15" s="54">
        <v>0.93103448280000001</v>
      </c>
      <c r="Q15" s="55">
        <v>0.94736842109999997</v>
      </c>
    </row>
    <row r="16" spans="1:22" x14ac:dyDescent="0.3">
      <c r="A16" t="s">
        <v>64</v>
      </c>
      <c r="B16">
        <v>129</v>
      </c>
      <c r="C16" s="30">
        <v>0.93233082710000004</v>
      </c>
      <c r="D16" s="30">
        <v>0.96124031009999999</v>
      </c>
      <c r="E16" s="30">
        <v>0.94656488549999995</v>
      </c>
      <c r="G16">
        <f>SUM(G14:G15)</f>
        <v>129</v>
      </c>
      <c r="H16" s="31">
        <f>SUMPRODUCT(H14:H15,$G14:$G15)/$G16</f>
        <v>0.92424242423333325</v>
      </c>
      <c r="I16" s="31">
        <f t="shared" ref="I16" si="6">SUMPRODUCT(I14:I15,$G14:$G15)/$G16</f>
        <v>0.94573643409999997</v>
      </c>
      <c r="J16" s="31">
        <f t="shared" ref="J16" si="7">SUMPRODUCT(J14:J15,$G14:$G15)/$G16</f>
        <v>0.93486590036666672</v>
      </c>
      <c r="L16" s="56" t="s">
        <v>26</v>
      </c>
      <c r="M16" s="57" t="s">
        <v>103</v>
      </c>
      <c r="N16" s="57">
        <f>SUM(N14:N15)</f>
        <v>263</v>
      </c>
      <c r="O16" s="58">
        <f>SUMPRODUCT(O14:O15,$G11:$G12)/$G13</f>
        <v>0.94470094754486689</v>
      </c>
      <c r="P16" s="58">
        <f>SUMPRODUCT(P14:P15,$G11:$G12)/$G13</f>
        <v>0.95437262361596953</v>
      </c>
      <c r="Q16" s="59">
        <f>SUMPRODUCT(Q14:Q15,$G11:$G12)/$G13</f>
        <v>0.94891689113041822</v>
      </c>
    </row>
    <row r="17" spans="1:17" x14ac:dyDescent="0.3">
      <c r="F17" t="s">
        <v>65</v>
      </c>
      <c r="G17">
        <v>34</v>
      </c>
      <c r="H17" s="30">
        <v>1</v>
      </c>
      <c r="I17" s="30">
        <v>0.94117647059999998</v>
      </c>
      <c r="J17" s="30">
        <v>0.96969696969999997</v>
      </c>
      <c r="L17" s="60" t="s">
        <v>28</v>
      </c>
      <c r="M17" s="61" t="s">
        <v>63</v>
      </c>
      <c r="N17" s="61">
        <v>263</v>
      </c>
      <c r="O17" s="62">
        <v>0.9553903346</v>
      </c>
      <c r="P17" s="62">
        <v>0.97718631180000004</v>
      </c>
      <c r="Q17" s="63">
        <v>0.96616541349999996</v>
      </c>
    </row>
    <row r="18" spans="1:17" x14ac:dyDescent="0.3">
      <c r="C18" s="30"/>
      <c r="D18" s="30"/>
      <c r="E18" s="30"/>
      <c r="F18" t="s">
        <v>92</v>
      </c>
      <c r="G18">
        <v>43</v>
      </c>
      <c r="H18" s="30">
        <v>0.97674418600000001</v>
      </c>
      <c r="I18" s="30">
        <v>0.97674418600000001</v>
      </c>
      <c r="J18" s="30">
        <v>0.97674418600000001</v>
      </c>
      <c r="L18" s="32" t="s">
        <v>26</v>
      </c>
      <c r="M18" s="33" t="s">
        <v>64</v>
      </c>
      <c r="N18" s="33">
        <v>43</v>
      </c>
      <c r="O18" s="34">
        <v>0.90909090910000001</v>
      </c>
      <c r="P18" s="34">
        <v>0.93023255810000005</v>
      </c>
      <c r="Q18" s="35">
        <v>0.91954022989999995</v>
      </c>
    </row>
    <row r="19" spans="1:17" ht="15" thickBot="1" x14ac:dyDescent="0.35">
      <c r="A19" t="s">
        <v>65</v>
      </c>
      <c r="B19">
        <v>77</v>
      </c>
      <c r="C19" s="30">
        <v>0.94736842109999997</v>
      </c>
      <c r="D19" s="30">
        <v>0.93506493509999999</v>
      </c>
      <c r="E19" s="30">
        <v>0.94117647059999998</v>
      </c>
      <c r="G19">
        <f>SUM(G17:G18)</f>
        <v>77</v>
      </c>
      <c r="H19" s="31">
        <f>SUMPRODUCT(H17:H18,$G17:$G18)/$G19</f>
        <v>0.9870129869870129</v>
      </c>
      <c r="I19" s="31">
        <f t="shared" ref="I19" si="8">SUMPRODUCT(I17:I18,$G17:$G18)/$G19</f>
        <v>0.96103896101818187</v>
      </c>
      <c r="J19" s="31">
        <f t="shared" ref="J19" si="9">SUMPRODUCT(J17:J18,$G17:$G18)/$G19</f>
        <v>0.97363242815324658</v>
      </c>
      <c r="L19" s="36" t="s">
        <v>26</v>
      </c>
      <c r="M19" s="37" t="s">
        <v>95</v>
      </c>
      <c r="N19" s="37">
        <v>86</v>
      </c>
      <c r="O19" s="38">
        <v>0.93181818179999998</v>
      </c>
      <c r="P19" s="38">
        <v>0.95348837210000004</v>
      </c>
      <c r="Q19" s="39">
        <v>0.94252873559999995</v>
      </c>
    </row>
    <row r="20" spans="1:17" x14ac:dyDescent="0.3">
      <c r="F20" t="s">
        <v>86</v>
      </c>
      <c r="G20">
        <v>136</v>
      </c>
      <c r="H20" s="30">
        <v>0.95495495500000005</v>
      </c>
      <c r="I20" s="30">
        <v>0.77941176469999995</v>
      </c>
      <c r="J20" s="30">
        <v>0.85829959509999998</v>
      </c>
      <c r="L20" s="40" t="s">
        <v>26</v>
      </c>
      <c r="M20" s="41" t="s">
        <v>103</v>
      </c>
      <c r="N20" s="41">
        <f>SUM(N18:N19)</f>
        <v>129</v>
      </c>
      <c r="O20" s="42">
        <f>SUMPRODUCT(O18:O19,$G14:$G15)/$G16</f>
        <v>0.92424242423333325</v>
      </c>
      <c r="P20" s="42">
        <f>SUMPRODUCT(P18:P19,$G14:$G15)/$G16</f>
        <v>0.94573643409999997</v>
      </c>
      <c r="Q20" s="43">
        <f>SUMPRODUCT(Q18:Q19,$G14:$G15)/$G16</f>
        <v>0.93486590036666672</v>
      </c>
    </row>
    <row r="21" spans="1:17" x14ac:dyDescent="0.3">
      <c r="C21" s="30"/>
      <c r="D21" s="30"/>
      <c r="E21" s="30"/>
      <c r="F21" t="s">
        <v>97</v>
      </c>
      <c r="G21">
        <v>196</v>
      </c>
      <c r="H21" s="30">
        <v>0.9217877095</v>
      </c>
      <c r="I21" s="30">
        <v>0.84183673469999998</v>
      </c>
      <c r="J21" s="30">
        <v>0.88</v>
      </c>
      <c r="L21" s="44" t="s">
        <v>28</v>
      </c>
      <c r="M21" s="45" t="s">
        <v>64</v>
      </c>
      <c r="N21" s="45">
        <v>129</v>
      </c>
      <c r="O21" s="46">
        <v>0.93233082710000004</v>
      </c>
      <c r="P21" s="46">
        <v>0.96124031009999999</v>
      </c>
      <c r="Q21" s="47">
        <v>0.94656488549999995</v>
      </c>
    </row>
    <row r="22" spans="1:17" x14ac:dyDescent="0.3">
      <c r="A22" t="s">
        <v>86</v>
      </c>
      <c r="B22">
        <v>332</v>
      </c>
      <c r="C22" s="30">
        <v>0.92088607590000005</v>
      </c>
      <c r="D22" s="30">
        <v>0.8765060241</v>
      </c>
      <c r="E22" s="30">
        <v>0.89814814809999999</v>
      </c>
      <c r="G22">
        <f>SUM(G20:G21)</f>
        <v>332</v>
      </c>
      <c r="H22" s="31">
        <f>SUMPRODUCT(H20:H21,$G20:$G21)/$G22</f>
        <v>0.93537429199397604</v>
      </c>
      <c r="I22" s="31">
        <f t="shared" ref="I22" si="10">SUMPRODUCT(I20:I21,$G20:$G21)/$G22</f>
        <v>0.81626506024216872</v>
      </c>
      <c r="J22" s="31">
        <f t="shared" ref="J22" si="11">SUMPRODUCT(J20:J21,$G20:$G21)/$G22</f>
        <v>0.87111067751084326</v>
      </c>
      <c r="L22" s="48" t="s">
        <v>26</v>
      </c>
      <c r="M22" s="49" t="s">
        <v>65</v>
      </c>
      <c r="N22" s="49">
        <v>34</v>
      </c>
      <c r="O22" s="50">
        <v>1</v>
      </c>
      <c r="P22" s="50">
        <v>0.94117647059999998</v>
      </c>
      <c r="Q22" s="51">
        <v>0.96969696969999997</v>
      </c>
    </row>
    <row r="23" spans="1:17" ht="15" thickBot="1" x14ac:dyDescent="0.35">
      <c r="F23" t="s">
        <v>96</v>
      </c>
      <c r="G23">
        <v>136</v>
      </c>
      <c r="H23" s="30">
        <v>0.93636363639999998</v>
      </c>
      <c r="I23" s="30">
        <v>0.75735294119999996</v>
      </c>
      <c r="J23" s="30">
        <v>0.83739837399999995</v>
      </c>
      <c r="L23" s="52" t="s">
        <v>26</v>
      </c>
      <c r="M23" s="53" t="s">
        <v>92</v>
      </c>
      <c r="N23" s="53">
        <v>43</v>
      </c>
      <c r="O23" s="54">
        <v>0.97674418600000001</v>
      </c>
      <c r="P23" s="54">
        <v>0.97674418600000001</v>
      </c>
      <c r="Q23" s="55">
        <v>0.97674418600000001</v>
      </c>
    </row>
    <row r="24" spans="1:17" x14ac:dyDescent="0.3">
      <c r="F24" t="s">
        <v>87</v>
      </c>
      <c r="G24">
        <v>108</v>
      </c>
      <c r="H24" s="30">
        <v>0.95505617980000002</v>
      </c>
      <c r="I24" s="30">
        <v>0.78703703700000005</v>
      </c>
      <c r="J24" s="30">
        <v>0.86294416240000005</v>
      </c>
      <c r="L24" s="56" t="s">
        <v>26</v>
      </c>
      <c r="M24" s="57" t="s">
        <v>103</v>
      </c>
      <c r="N24" s="57">
        <f>SUM(N22:N23)</f>
        <v>77</v>
      </c>
      <c r="O24" s="58">
        <f>SUMPRODUCT(O22:O23,$G17:$G18)/$G19</f>
        <v>0.9870129869870129</v>
      </c>
      <c r="P24" s="58">
        <f>SUMPRODUCT(P22:P23,$G17:$G18)/$G19</f>
        <v>0.96103896101818187</v>
      </c>
      <c r="Q24" s="59">
        <f>SUMPRODUCT(Q22:Q23,$G17:$G18)/$G19</f>
        <v>0.97363242815324658</v>
      </c>
    </row>
    <row r="25" spans="1:17" x14ac:dyDescent="0.3">
      <c r="A25" t="s">
        <v>87</v>
      </c>
      <c r="B25">
        <v>244</v>
      </c>
      <c r="C25" s="30">
        <v>0.90990990989999998</v>
      </c>
      <c r="D25" s="30">
        <v>0.82786885249999997</v>
      </c>
      <c r="E25" s="30">
        <v>0.8669527897</v>
      </c>
      <c r="G25">
        <f>SUM(G23:G24)</f>
        <v>244</v>
      </c>
      <c r="H25" s="31">
        <f>SUMPRODUCT(H23:H24,$G23:$G24)/$G25</f>
        <v>0.94463738511803275</v>
      </c>
      <c r="I25" s="31">
        <f t="shared" ref="I25" si="12">SUMPRODUCT(I23:I24,$G23:$G24)/$G25</f>
        <v>0.77049180327540978</v>
      </c>
      <c r="J25" s="31">
        <f t="shared" ref="J25" si="13">SUMPRODUCT(J23:J24,$G23:$G24)/$G25</f>
        <v>0.84870552624262297</v>
      </c>
      <c r="L25" s="60" t="s">
        <v>28</v>
      </c>
      <c r="M25" s="61" t="s">
        <v>65</v>
      </c>
      <c r="N25" s="61">
        <v>77</v>
      </c>
      <c r="O25" s="62">
        <v>0.94736842109999997</v>
      </c>
      <c r="P25" s="62">
        <v>0.93506493509999999</v>
      </c>
      <c r="Q25" s="63">
        <v>0.94117647059999998</v>
      </c>
    </row>
    <row r="26" spans="1:17" x14ac:dyDescent="0.3">
      <c r="L26" s="32" t="s">
        <v>26</v>
      </c>
      <c r="M26" s="33" t="s">
        <v>86</v>
      </c>
      <c r="N26" s="33">
        <v>136</v>
      </c>
      <c r="O26" s="34">
        <v>0.95495495500000005</v>
      </c>
      <c r="P26" s="34">
        <v>0.77941176469999995</v>
      </c>
      <c r="Q26" s="35">
        <v>0.85829959509999998</v>
      </c>
    </row>
    <row r="27" spans="1:17" ht="15" thickBot="1" x14ac:dyDescent="0.35">
      <c r="L27" s="36" t="s">
        <v>26</v>
      </c>
      <c r="M27" s="37" t="s">
        <v>97</v>
      </c>
      <c r="N27" s="37">
        <v>196</v>
      </c>
      <c r="O27" s="38">
        <v>0.9217877095</v>
      </c>
      <c r="P27" s="38">
        <v>0.84183673469999998</v>
      </c>
      <c r="Q27" s="39">
        <v>0.88</v>
      </c>
    </row>
    <row r="28" spans="1:17" x14ac:dyDescent="0.3">
      <c r="L28" s="40" t="s">
        <v>26</v>
      </c>
      <c r="M28" s="41" t="s">
        <v>103</v>
      </c>
      <c r="N28" s="41">
        <f>SUM(N26:N27)</f>
        <v>332</v>
      </c>
      <c r="O28" s="42">
        <f>SUMPRODUCT(O26:O27,$G20:$G21)/$G22</f>
        <v>0.93537429199397604</v>
      </c>
      <c r="P28" s="42">
        <f>SUMPRODUCT(P26:P27,$G20:$G21)/$G22</f>
        <v>0.81626506024216872</v>
      </c>
      <c r="Q28" s="43">
        <f>SUMPRODUCT(Q26:Q27,$G20:$G21)/$G22</f>
        <v>0.87111067751084326</v>
      </c>
    </row>
    <row r="29" spans="1:17" x14ac:dyDescent="0.3">
      <c r="L29" s="44" t="s">
        <v>28</v>
      </c>
      <c r="M29" s="45" t="s">
        <v>86</v>
      </c>
      <c r="N29" s="45">
        <v>332</v>
      </c>
      <c r="O29" s="46">
        <v>0.92088607590000005</v>
      </c>
      <c r="P29" s="46">
        <v>0.8765060241</v>
      </c>
      <c r="Q29" s="47">
        <v>0.89814814809999999</v>
      </c>
    </row>
    <row r="30" spans="1:17" x14ac:dyDescent="0.3">
      <c r="L30" s="48" t="s">
        <v>26</v>
      </c>
      <c r="M30" s="49" t="s">
        <v>96</v>
      </c>
      <c r="N30" s="49">
        <v>136</v>
      </c>
      <c r="O30" s="50">
        <v>0.93636363639999998</v>
      </c>
      <c r="P30" s="50">
        <v>0.75735294119999996</v>
      </c>
      <c r="Q30" s="51">
        <v>0.83739837399999995</v>
      </c>
    </row>
    <row r="31" spans="1:17" ht="15" thickBot="1" x14ac:dyDescent="0.35">
      <c r="L31" s="52" t="s">
        <v>26</v>
      </c>
      <c r="M31" s="53" t="s">
        <v>87</v>
      </c>
      <c r="N31" s="53">
        <v>108</v>
      </c>
      <c r="O31" s="54">
        <v>0.95505617980000002</v>
      </c>
      <c r="P31" s="54">
        <v>0.78703703700000005</v>
      </c>
      <c r="Q31" s="55">
        <v>0.86294416240000005</v>
      </c>
    </row>
    <row r="32" spans="1:17" x14ac:dyDescent="0.3">
      <c r="L32" s="56" t="s">
        <v>26</v>
      </c>
      <c r="M32" s="57" t="s">
        <v>103</v>
      </c>
      <c r="N32" s="57">
        <f>SUM(N30:N31)</f>
        <v>244</v>
      </c>
      <c r="O32" s="58">
        <f>SUMPRODUCT(O30:O31,$G23:$G24)/$G25</f>
        <v>0.94463738511803275</v>
      </c>
      <c r="P32" s="58">
        <f>SUMPRODUCT(P30:P31,$G23:$G24)/$G25</f>
        <v>0.77049180327540978</v>
      </c>
      <c r="Q32" s="59">
        <f>SUMPRODUCT(Q30:Q31,$G23:$G24)/$G25</f>
        <v>0.84870552624262297</v>
      </c>
    </row>
    <row r="33" spans="12:17" x14ac:dyDescent="0.3">
      <c r="L33" s="60" t="s">
        <v>28</v>
      </c>
      <c r="M33" s="61" t="s">
        <v>87</v>
      </c>
      <c r="N33" s="61">
        <v>244</v>
      </c>
      <c r="O33" s="62">
        <v>0.90990990989999998</v>
      </c>
      <c r="P33" s="62">
        <v>0.82786885249999997</v>
      </c>
      <c r="Q33" s="63">
        <v>0.8669527897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634D-2FAA-4779-B173-67DF7B94D747}">
  <dimension ref="A1:H3"/>
  <sheetViews>
    <sheetView workbookViewId="0">
      <selection activeCell="E13" sqref="E13"/>
    </sheetView>
  </sheetViews>
  <sheetFormatPr defaultRowHeight="14.4" x14ac:dyDescent="0.3"/>
  <sheetData>
    <row r="1" spans="1:8" ht="15" thickBot="1" x14ac:dyDescent="0.35">
      <c r="B1">
        <v>0</v>
      </c>
      <c r="C1">
        <v>10</v>
      </c>
      <c r="D1">
        <v>25</v>
      </c>
      <c r="E1">
        <v>50</v>
      </c>
      <c r="F1">
        <v>100</v>
      </c>
      <c r="G1">
        <v>200</v>
      </c>
      <c r="H1">
        <v>300</v>
      </c>
    </row>
    <row r="2" spans="1:8" ht="15" thickBot="1" x14ac:dyDescent="0.35">
      <c r="A2" t="s">
        <v>105</v>
      </c>
      <c r="B2" s="29">
        <v>0.83789999999999998</v>
      </c>
      <c r="C2" s="29">
        <v>0.81489999999999996</v>
      </c>
      <c r="D2" s="29">
        <v>0.77959999999999996</v>
      </c>
      <c r="E2" s="29">
        <v>0.75370000000000004</v>
      </c>
      <c r="F2" s="29">
        <v>0.73219999999999996</v>
      </c>
      <c r="G2" s="29">
        <v>0.70730000000000004</v>
      </c>
      <c r="H2" s="29">
        <v>0.67410000000000003</v>
      </c>
    </row>
    <row r="3" spans="1:8" ht="15" thickBot="1" x14ac:dyDescent="0.35">
      <c r="A3" t="s">
        <v>104</v>
      </c>
      <c r="B3" s="29">
        <v>0.5726</v>
      </c>
      <c r="C3" s="29">
        <v>0.55979999999999996</v>
      </c>
      <c r="D3" s="29">
        <v>0.75470000000000004</v>
      </c>
      <c r="E3" s="29">
        <v>0.80610000000000004</v>
      </c>
      <c r="F3" s="29">
        <v>0.81969999999999998</v>
      </c>
      <c r="G3" s="29">
        <v>0.8911</v>
      </c>
      <c r="H3" s="29">
        <v>0.91020000000000001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training rates</vt:lpstr>
      <vt:lpstr>training rates</vt:lpstr>
      <vt:lpstr>ranked</vt:lpstr>
      <vt:lpstr>50 vs 300</vt:lpstr>
      <vt:lpstr>BIO versus BILOU</vt:lpstr>
      <vt:lpstr>generalizability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cmillsop</dc:creator>
  <cp:lastModifiedBy>cmillsop</cp:lastModifiedBy>
  <dcterms:created xsi:type="dcterms:W3CDTF">2019-08-02T17:27:01Z</dcterms:created>
  <dcterms:modified xsi:type="dcterms:W3CDTF">2019-08-03T23:56:14Z</dcterms:modified>
</cp:coreProperties>
</file>