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24620" windowHeight="12760" tabRatio="500"/>
  </bookViews>
  <sheets>
    <sheet name="Total_pbpb" sheetId="10" r:id="rId1"/>
    <sheet name="syst_eff_pbpb" sheetId="3" r:id="rId2"/>
    <sheet name="syst_yield_pbpb" sheetId="9" r:id="rId3"/>
    <sheet name="Total_pp" sheetId="13" r:id="rId4"/>
    <sheet name="syst_yield_pp" sheetId="11" r:id="rId5"/>
    <sheet name="syst_eff_pp" sheetId="12" r:id="rId6"/>
  </sheets>
  <externalReferences>
    <externalReference r:id="rId7"/>
    <externalReference r:id="rId8"/>
    <externalReference r:id="rId9"/>
    <externalReference r:id="rId10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1" l="1"/>
  <c r="O2" i="13"/>
  <c r="F2" i="9"/>
  <c r="O2" i="10"/>
  <c r="E2" i="11"/>
  <c r="J2" i="13"/>
  <c r="G3" i="11"/>
  <c r="S3" i="13"/>
  <c r="G4" i="11"/>
  <c r="S4" i="13"/>
  <c r="G5" i="11"/>
  <c r="S5" i="13"/>
  <c r="G6" i="11"/>
  <c r="S6" i="13"/>
  <c r="G7" i="11"/>
  <c r="S7" i="13"/>
  <c r="G8" i="11"/>
  <c r="S8" i="13"/>
  <c r="G9" i="11"/>
  <c r="S9" i="13"/>
  <c r="G10" i="11"/>
  <c r="S10" i="13"/>
  <c r="G11" i="11"/>
  <c r="S11" i="13"/>
  <c r="G12" i="11"/>
  <c r="S12" i="13"/>
  <c r="G13" i="11"/>
  <c r="S13" i="13"/>
  <c r="G14" i="11"/>
  <c r="S14" i="13"/>
  <c r="G15" i="11"/>
  <c r="S15" i="13"/>
  <c r="G16" i="11"/>
  <c r="S16" i="13"/>
  <c r="G17" i="11"/>
  <c r="S17" i="13"/>
  <c r="G18" i="11"/>
  <c r="S18" i="13"/>
  <c r="G19" i="11"/>
  <c r="S19" i="13"/>
  <c r="G20" i="11"/>
  <c r="S20" i="13"/>
  <c r="G21" i="11"/>
  <c r="S21" i="13"/>
  <c r="G22" i="11"/>
  <c r="S22" i="13"/>
  <c r="G23" i="11"/>
  <c r="S23" i="13"/>
  <c r="G24" i="11"/>
  <c r="S24" i="13"/>
  <c r="G25" i="11"/>
  <c r="S25" i="13"/>
  <c r="G26" i="11"/>
  <c r="S26" i="13"/>
  <c r="G27" i="11"/>
  <c r="S27" i="13"/>
  <c r="G28" i="11"/>
  <c r="S28" i="13"/>
  <c r="G29" i="11"/>
  <c r="S29" i="13"/>
  <c r="G30" i="11"/>
  <c r="S30" i="13"/>
  <c r="G31" i="11"/>
  <c r="S31" i="13"/>
  <c r="G32" i="11"/>
  <c r="S32" i="13"/>
  <c r="G33" i="11"/>
  <c r="S33" i="13"/>
  <c r="G34" i="11"/>
  <c r="S34" i="13"/>
  <c r="G35" i="11"/>
  <c r="S35" i="13"/>
  <c r="G36" i="11"/>
  <c r="S36" i="13"/>
  <c r="G37" i="11"/>
  <c r="S37" i="13"/>
  <c r="G38" i="11"/>
  <c r="S38" i="13"/>
  <c r="G39" i="11"/>
  <c r="S39" i="13"/>
  <c r="G40" i="11"/>
  <c r="S40" i="13"/>
  <c r="G41" i="11"/>
  <c r="S41" i="13"/>
  <c r="G42" i="11"/>
  <c r="S42" i="13"/>
  <c r="G43" i="11"/>
  <c r="S43" i="13"/>
  <c r="G44" i="11"/>
  <c r="S44" i="13"/>
  <c r="G45" i="11"/>
  <c r="S45" i="13"/>
  <c r="G46" i="11"/>
  <c r="S46" i="13"/>
  <c r="G47" i="11"/>
  <c r="S47" i="13"/>
  <c r="G48" i="11"/>
  <c r="S48" i="13"/>
  <c r="G49" i="11"/>
  <c r="S49" i="13"/>
  <c r="G50" i="11"/>
  <c r="S50" i="13"/>
  <c r="G51" i="11"/>
  <c r="S51" i="13"/>
  <c r="G52" i="11"/>
  <c r="S52" i="13"/>
  <c r="G53" i="11"/>
  <c r="S53" i="13"/>
  <c r="G54" i="11"/>
  <c r="S54" i="13"/>
  <c r="G55" i="11"/>
  <c r="S55" i="13"/>
  <c r="G56" i="11"/>
  <c r="S56" i="13"/>
  <c r="G57" i="11"/>
  <c r="S57" i="13"/>
  <c r="G58" i="11"/>
  <c r="S58" i="13"/>
  <c r="G59" i="11"/>
  <c r="S59" i="13"/>
  <c r="G60" i="11"/>
  <c r="S60" i="13"/>
  <c r="G61" i="11"/>
  <c r="S61" i="13"/>
  <c r="G62" i="11"/>
  <c r="S62" i="13"/>
  <c r="G63" i="11"/>
  <c r="S63" i="13"/>
  <c r="G64" i="11"/>
  <c r="S64" i="13"/>
  <c r="G65" i="11"/>
  <c r="S65" i="13"/>
  <c r="G66" i="11"/>
  <c r="S66" i="13"/>
  <c r="G67" i="11"/>
  <c r="S67" i="13"/>
  <c r="G68" i="11"/>
  <c r="S68" i="13"/>
  <c r="G69" i="11"/>
  <c r="S69" i="13"/>
  <c r="G70" i="11"/>
  <c r="S70" i="13"/>
  <c r="G71" i="11"/>
  <c r="S71" i="13"/>
  <c r="G72" i="11"/>
  <c r="S72" i="13"/>
  <c r="G73" i="11"/>
  <c r="S73" i="13"/>
  <c r="G74" i="11"/>
  <c r="S74" i="13"/>
  <c r="G75" i="11"/>
  <c r="S75" i="13"/>
  <c r="G76" i="11"/>
  <c r="S76" i="13"/>
  <c r="G77" i="11"/>
  <c r="S77" i="13"/>
  <c r="G78" i="11"/>
  <c r="S78" i="13"/>
  <c r="G79" i="11"/>
  <c r="S79" i="13"/>
  <c r="G80" i="11"/>
  <c r="S80" i="13"/>
  <c r="G81" i="11"/>
  <c r="S81" i="13"/>
  <c r="F3" i="11"/>
  <c r="O3" i="13"/>
  <c r="F4" i="11"/>
  <c r="O4" i="13"/>
  <c r="F5" i="11"/>
  <c r="O5" i="13"/>
  <c r="F6" i="11"/>
  <c r="O6" i="13"/>
  <c r="F7" i="11"/>
  <c r="O7" i="13"/>
  <c r="F8" i="11"/>
  <c r="O8" i="13"/>
  <c r="F9" i="11"/>
  <c r="O9" i="13"/>
  <c r="F10" i="11"/>
  <c r="O10" i="13"/>
  <c r="F11" i="11"/>
  <c r="O11" i="13"/>
  <c r="F12" i="11"/>
  <c r="O12" i="13"/>
  <c r="F13" i="11"/>
  <c r="O13" i="13"/>
  <c r="F14" i="11"/>
  <c r="O14" i="13"/>
  <c r="F15" i="11"/>
  <c r="O15" i="13"/>
  <c r="F16" i="11"/>
  <c r="O16" i="13"/>
  <c r="F17" i="11"/>
  <c r="O17" i="13"/>
  <c r="F18" i="11"/>
  <c r="O18" i="13"/>
  <c r="F19" i="11"/>
  <c r="O19" i="13"/>
  <c r="F20" i="11"/>
  <c r="O20" i="13"/>
  <c r="F21" i="11"/>
  <c r="O21" i="13"/>
  <c r="F22" i="11"/>
  <c r="O22" i="13"/>
  <c r="F23" i="11"/>
  <c r="O23" i="13"/>
  <c r="F24" i="11"/>
  <c r="O24" i="13"/>
  <c r="F25" i="11"/>
  <c r="O25" i="13"/>
  <c r="F26" i="11"/>
  <c r="O26" i="13"/>
  <c r="F27" i="11"/>
  <c r="O27" i="13"/>
  <c r="F28" i="11"/>
  <c r="O28" i="13"/>
  <c r="F29" i="11"/>
  <c r="O29" i="13"/>
  <c r="F30" i="11"/>
  <c r="O30" i="13"/>
  <c r="F31" i="11"/>
  <c r="O31" i="13"/>
  <c r="F32" i="11"/>
  <c r="O32" i="13"/>
  <c r="F33" i="11"/>
  <c r="O33" i="13"/>
  <c r="F34" i="11"/>
  <c r="O34" i="13"/>
  <c r="F35" i="11"/>
  <c r="O35" i="13"/>
  <c r="F36" i="11"/>
  <c r="O36" i="13"/>
  <c r="F37" i="11"/>
  <c r="O37" i="13"/>
  <c r="F38" i="11"/>
  <c r="O38" i="13"/>
  <c r="F39" i="11"/>
  <c r="O39" i="13"/>
  <c r="F40" i="11"/>
  <c r="O40" i="13"/>
  <c r="F41" i="11"/>
  <c r="O41" i="13"/>
  <c r="F42" i="11"/>
  <c r="O42" i="13"/>
  <c r="F43" i="11"/>
  <c r="O43" i="13"/>
  <c r="F44" i="11"/>
  <c r="O44" i="13"/>
  <c r="F45" i="11"/>
  <c r="O45" i="13"/>
  <c r="F46" i="11"/>
  <c r="O46" i="13"/>
  <c r="F47" i="11"/>
  <c r="O47" i="13"/>
  <c r="F48" i="11"/>
  <c r="O48" i="13"/>
  <c r="F49" i="11"/>
  <c r="O49" i="13"/>
  <c r="F50" i="11"/>
  <c r="O50" i="13"/>
  <c r="F51" i="11"/>
  <c r="O51" i="13"/>
  <c r="F52" i="11"/>
  <c r="O52" i="13"/>
  <c r="F53" i="11"/>
  <c r="O53" i="13"/>
  <c r="F54" i="11"/>
  <c r="O54" i="13"/>
  <c r="F55" i="11"/>
  <c r="O55" i="13"/>
  <c r="F56" i="11"/>
  <c r="O56" i="13"/>
  <c r="F57" i="11"/>
  <c r="O57" i="13"/>
  <c r="F58" i="11"/>
  <c r="O58" i="13"/>
  <c r="F59" i="11"/>
  <c r="O59" i="13"/>
  <c r="F60" i="11"/>
  <c r="O60" i="13"/>
  <c r="F61" i="11"/>
  <c r="O61" i="13"/>
  <c r="F62" i="11"/>
  <c r="O62" i="13"/>
  <c r="F63" i="11"/>
  <c r="O63" i="13"/>
  <c r="F64" i="11"/>
  <c r="O64" i="13"/>
  <c r="F65" i="11"/>
  <c r="O65" i="13"/>
  <c r="F66" i="11"/>
  <c r="O66" i="13"/>
  <c r="F67" i="11"/>
  <c r="O67" i="13"/>
  <c r="F68" i="11"/>
  <c r="O68" i="13"/>
  <c r="F69" i="11"/>
  <c r="O69" i="13"/>
  <c r="F70" i="11"/>
  <c r="O70" i="13"/>
  <c r="F71" i="11"/>
  <c r="O71" i="13"/>
  <c r="F72" i="11"/>
  <c r="O72" i="13"/>
  <c r="F73" i="11"/>
  <c r="O73" i="13"/>
  <c r="F74" i="11"/>
  <c r="O74" i="13"/>
  <c r="F75" i="11"/>
  <c r="O75" i="13"/>
  <c r="F76" i="11"/>
  <c r="O76" i="13"/>
  <c r="F77" i="11"/>
  <c r="O77" i="13"/>
  <c r="F78" i="11"/>
  <c r="O78" i="13"/>
  <c r="F79" i="11"/>
  <c r="O79" i="13"/>
  <c r="F80" i="11"/>
  <c r="O80" i="13"/>
  <c r="F81" i="11"/>
  <c r="O81" i="13"/>
  <c r="E3" i="11"/>
  <c r="J3" i="13"/>
  <c r="E4" i="11"/>
  <c r="J4" i="13"/>
  <c r="E5" i="11"/>
  <c r="J5" i="13"/>
  <c r="E6" i="11"/>
  <c r="J6" i="13"/>
  <c r="E7" i="11"/>
  <c r="J7" i="13"/>
  <c r="E8" i="11"/>
  <c r="J8" i="13"/>
  <c r="E9" i="11"/>
  <c r="J9" i="13"/>
  <c r="E10" i="11"/>
  <c r="J10" i="13"/>
  <c r="E11" i="11"/>
  <c r="J11" i="13"/>
  <c r="E12" i="11"/>
  <c r="J12" i="13"/>
  <c r="E13" i="11"/>
  <c r="J13" i="13"/>
  <c r="E14" i="11"/>
  <c r="J14" i="13"/>
  <c r="E15" i="11"/>
  <c r="J15" i="13"/>
  <c r="E16" i="11"/>
  <c r="J16" i="13"/>
  <c r="E17" i="11"/>
  <c r="J17" i="13"/>
  <c r="E18" i="11"/>
  <c r="J18" i="13"/>
  <c r="E19" i="11"/>
  <c r="J19" i="13"/>
  <c r="E20" i="11"/>
  <c r="J20" i="13"/>
  <c r="E21" i="11"/>
  <c r="J21" i="13"/>
  <c r="E22" i="11"/>
  <c r="J22" i="13"/>
  <c r="E23" i="11"/>
  <c r="J23" i="13"/>
  <c r="E24" i="11"/>
  <c r="J24" i="13"/>
  <c r="E25" i="11"/>
  <c r="J25" i="13"/>
  <c r="E26" i="11"/>
  <c r="J26" i="13"/>
  <c r="E27" i="11"/>
  <c r="J27" i="13"/>
  <c r="E28" i="11"/>
  <c r="J28" i="13"/>
  <c r="E29" i="11"/>
  <c r="J29" i="13"/>
  <c r="E30" i="11"/>
  <c r="J30" i="13"/>
  <c r="E31" i="11"/>
  <c r="J31" i="13"/>
  <c r="E32" i="11"/>
  <c r="J32" i="13"/>
  <c r="E33" i="11"/>
  <c r="J33" i="13"/>
  <c r="E34" i="11"/>
  <c r="J34" i="13"/>
  <c r="E35" i="11"/>
  <c r="J35" i="13"/>
  <c r="E36" i="11"/>
  <c r="J36" i="13"/>
  <c r="E37" i="11"/>
  <c r="J37" i="13"/>
  <c r="E38" i="11"/>
  <c r="J38" i="13"/>
  <c r="E39" i="11"/>
  <c r="J39" i="13"/>
  <c r="E40" i="11"/>
  <c r="J40" i="13"/>
  <c r="E41" i="11"/>
  <c r="J41" i="13"/>
  <c r="E42" i="11"/>
  <c r="J42" i="13"/>
  <c r="E43" i="11"/>
  <c r="J43" i="13"/>
  <c r="E44" i="11"/>
  <c r="J44" i="13"/>
  <c r="E45" i="11"/>
  <c r="J45" i="13"/>
  <c r="E46" i="11"/>
  <c r="J46" i="13"/>
  <c r="E47" i="11"/>
  <c r="J47" i="13"/>
  <c r="E48" i="11"/>
  <c r="J48" i="13"/>
  <c r="E49" i="11"/>
  <c r="J49" i="13"/>
  <c r="E50" i="11"/>
  <c r="J50" i="13"/>
  <c r="E51" i="11"/>
  <c r="J51" i="13"/>
  <c r="E52" i="11"/>
  <c r="J52" i="13"/>
  <c r="E53" i="11"/>
  <c r="J53" i="13"/>
  <c r="E54" i="11"/>
  <c r="J54" i="13"/>
  <c r="E55" i="11"/>
  <c r="J55" i="13"/>
  <c r="E56" i="11"/>
  <c r="J56" i="13"/>
  <c r="E57" i="11"/>
  <c r="J57" i="13"/>
  <c r="E58" i="11"/>
  <c r="J58" i="13"/>
  <c r="E59" i="11"/>
  <c r="J59" i="13"/>
  <c r="E60" i="11"/>
  <c r="J60" i="13"/>
  <c r="E61" i="11"/>
  <c r="J61" i="13"/>
  <c r="E62" i="11"/>
  <c r="J62" i="13"/>
  <c r="E63" i="11"/>
  <c r="J63" i="13"/>
  <c r="E64" i="11"/>
  <c r="J64" i="13"/>
  <c r="E65" i="11"/>
  <c r="J65" i="13"/>
  <c r="E66" i="11"/>
  <c r="J66" i="13"/>
  <c r="E67" i="11"/>
  <c r="J67" i="13"/>
  <c r="E68" i="11"/>
  <c r="J68" i="13"/>
  <c r="E69" i="11"/>
  <c r="J69" i="13"/>
  <c r="E70" i="11"/>
  <c r="J70" i="13"/>
  <c r="E71" i="11"/>
  <c r="J71" i="13"/>
  <c r="E72" i="11"/>
  <c r="J72" i="13"/>
  <c r="E73" i="11"/>
  <c r="J73" i="13"/>
  <c r="E74" i="11"/>
  <c r="J74" i="13"/>
  <c r="E75" i="11"/>
  <c r="J75" i="13"/>
  <c r="E76" i="11"/>
  <c r="J76" i="13"/>
  <c r="E77" i="11"/>
  <c r="J77" i="13"/>
  <c r="E78" i="11"/>
  <c r="J78" i="13"/>
  <c r="E79" i="11"/>
  <c r="J79" i="13"/>
  <c r="E80" i="11"/>
  <c r="J80" i="13"/>
  <c r="E81" i="11"/>
  <c r="J81" i="13"/>
  <c r="G2" i="11"/>
  <c r="S2" i="13"/>
  <c r="D3" i="9"/>
  <c r="E3" i="9"/>
  <c r="F3" i="9"/>
  <c r="G3" i="9"/>
  <c r="D4" i="9"/>
  <c r="E4" i="9"/>
  <c r="F4" i="9"/>
  <c r="G4" i="9"/>
  <c r="D5" i="9"/>
  <c r="E5" i="9"/>
  <c r="F5" i="9"/>
  <c r="G5" i="9"/>
  <c r="D6" i="9"/>
  <c r="E6" i="9"/>
  <c r="F6" i="9"/>
  <c r="G6" i="9"/>
  <c r="D7" i="9"/>
  <c r="E7" i="9"/>
  <c r="F7" i="9"/>
  <c r="G7" i="9"/>
  <c r="D8" i="9"/>
  <c r="E8" i="9"/>
  <c r="F8" i="9"/>
  <c r="G8" i="9"/>
  <c r="D9" i="9"/>
  <c r="E9" i="9"/>
  <c r="F9" i="9"/>
  <c r="G9" i="9"/>
  <c r="D10" i="9"/>
  <c r="E10" i="9"/>
  <c r="F10" i="9"/>
  <c r="G10" i="9"/>
  <c r="D11" i="9"/>
  <c r="E11" i="9"/>
  <c r="F11" i="9"/>
  <c r="G11" i="9"/>
  <c r="D12" i="9"/>
  <c r="E12" i="9"/>
  <c r="F12" i="9"/>
  <c r="G12" i="9"/>
  <c r="D13" i="9"/>
  <c r="E13" i="9"/>
  <c r="F13" i="9"/>
  <c r="G13" i="9"/>
  <c r="D14" i="9"/>
  <c r="E14" i="9"/>
  <c r="F14" i="9"/>
  <c r="G14" i="9"/>
  <c r="D15" i="9"/>
  <c r="E15" i="9"/>
  <c r="F15" i="9"/>
  <c r="G15" i="9"/>
  <c r="D16" i="9"/>
  <c r="E16" i="9"/>
  <c r="F16" i="9"/>
  <c r="G16" i="9"/>
  <c r="D17" i="9"/>
  <c r="E17" i="9"/>
  <c r="F17" i="9"/>
  <c r="G17" i="9"/>
  <c r="D18" i="9"/>
  <c r="E18" i="9"/>
  <c r="F18" i="9"/>
  <c r="G18" i="9"/>
  <c r="D19" i="9"/>
  <c r="E19" i="9"/>
  <c r="F19" i="9"/>
  <c r="G19" i="9"/>
  <c r="D20" i="9"/>
  <c r="E20" i="9"/>
  <c r="F20" i="9"/>
  <c r="G20" i="9"/>
  <c r="D21" i="9"/>
  <c r="E21" i="9"/>
  <c r="F21" i="9"/>
  <c r="G21" i="9"/>
  <c r="D22" i="9"/>
  <c r="E22" i="9"/>
  <c r="F22" i="9"/>
  <c r="G22" i="9"/>
  <c r="D23" i="9"/>
  <c r="E23" i="9"/>
  <c r="F23" i="9"/>
  <c r="G23" i="9"/>
  <c r="D24" i="9"/>
  <c r="E24" i="9"/>
  <c r="F24" i="9"/>
  <c r="G24" i="9"/>
  <c r="D25" i="9"/>
  <c r="E25" i="9"/>
  <c r="F25" i="9"/>
  <c r="G25" i="9"/>
  <c r="D26" i="9"/>
  <c r="E26" i="9"/>
  <c r="F26" i="9"/>
  <c r="G26" i="9"/>
  <c r="D27" i="9"/>
  <c r="E27" i="9"/>
  <c r="F27" i="9"/>
  <c r="G27" i="9"/>
  <c r="D28" i="9"/>
  <c r="E28" i="9"/>
  <c r="F28" i="9"/>
  <c r="G28" i="9"/>
  <c r="D29" i="9"/>
  <c r="E29" i="9"/>
  <c r="F29" i="9"/>
  <c r="G29" i="9"/>
  <c r="D30" i="9"/>
  <c r="E30" i="9"/>
  <c r="F30" i="9"/>
  <c r="G30" i="9"/>
  <c r="D31" i="9"/>
  <c r="E31" i="9"/>
  <c r="F31" i="9"/>
  <c r="G31" i="9"/>
  <c r="D32" i="9"/>
  <c r="E32" i="9"/>
  <c r="F32" i="9"/>
  <c r="G32" i="9"/>
  <c r="D33" i="9"/>
  <c r="E33" i="9"/>
  <c r="F33" i="9"/>
  <c r="G33" i="9"/>
  <c r="D34" i="9"/>
  <c r="E34" i="9"/>
  <c r="F34" i="9"/>
  <c r="G34" i="9"/>
  <c r="D35" i="9"/>
  <c r="E35" i="9"/>
  <c r="F35" i="9"/>
  <c r="G35" i="9"/>
  <c r="D36" i="9"/>
  <c r="E36" i="9"/>
  <c r="F36" i="9"/>
  <c r="G36" i="9"/>
  <c r="D37" i="9"/>
  <c r="E37" i="9"/>
  <c r="F37" i="9"/>
  <c r="G37" i="9"/>
  <c r="D38" i="9"/>
  <c r="E38" i="9"/>
  <c r="F38" i="9"/>
  <c r="G38" i="9"/>
  <c r="D39" i="9"/>
  <c r="E39" i="9"/>
  <c r="F39" i="9"/>
  <c r="G39" i="9"/>
  <c r="D40" i="9"/>
  <c r="E40" i="9"/>
  <c r="F40" i="9"/>
  <c r="G40" i="9"/>
  <c r="D41" i="9"/>
  <c r="E41" i="9"/>
  <c r="F41" i="9"/>
  <c r="G41" i="9"/>
  <c r="D42" i="9"/>
  <c r="E42" i="9"/>
  <c r="F42" i="9"/>
  <c r="G42" i="9"/>
  <c r="D43" i="9"/>
  <c r="E43" i="9"/>
  <c r="F43" i="9"/>
  <c r="G43" i="9"/>
  <c r="D44" i="9"/>
  <c r="E44" i="9"/>
  <c r="F44" i="9"/>
  <c r="G44" i="9"/>
  <c r="D45" i="9"/>
  <c r="E45" i="9"/>
  <c r="F45" i="9"/>
  <c r="G45" i="9"/>
  <c r="D46" i="9"/>
  <c r="E46" i="9"/>
  <c r="F46" i="9"/>
  <c r="G46" i="9"/>
  <c r="D47" i="9"/>
  <c r="E47" i="9"/>
  <c r="F47" i="9"/>
  <c r="G47" i="9"/>
  <c r="D48" i="9"/>
  <c r="E48" i="9"/>
  <c r="F48" i="9"/>
  <c r="G48" i="9"/>
  <c r="D49" i="9"/>
  <c r="E49" i="9"/>
  <c r="F49" i="9"/>
  <c r="G49" i="9"/>
  <c r="D50" i="9"/>
  <c r="E50" i="9"/>
  <c r="F50" i="9"/>
  <c r="G50" i="9"/>
  <c r="D51" i="9"/>
  <c r="E51" i="9"/>
  <c r="F51" i="9"/>
  <c r="G51" i="9"/>
  <c r="D52" i="9"/>
  <c r="E52" i="9"/>
  <c r="F52" i="9"/>
  <c r="G52" i="9"/>
  <c r="D53" i="9"/>
  <c r="E53" i="9"/>
  <c r="F53" i="9"/>
  <c r="G53" i="9"/>
  <c r="D54" i="9"/>
  <c r="E54" i="9"/>
  <c r="F54" i="9"/>
  <c r="G54" i="9"/>
  <c r="D55" i="9"/>
  <c r="E55" i="9"/>
  <c r="F55" i="9"/>
  <c r="G55" i="9"/>
  <c r="D56" i="9"/>
  <c r="E56" i="9"/>
  <c r="F56" i="9"/>
  <c r="G56" i="9"/>
  <c r="D57" i="9"/>
  <c r="E57" i="9"/>
  <c r="F57" i="9"/>
  <c r="G57" i="9"/>
  <c r="D58" i="9"/>
  <c r="E58" i="9"/>
  <c r="F58" i="9"/>
  <c r="G58" i="9"/>
  <c r="D59" i="9"/>
  <c r="E59" i="9"/>
  <c r="F59" i="9"/>
  <c r="G59" i="9"/>
  <c r="D60" i="9"/>
  <c r="E60" i="9"/>
  <c r="F60" i="9"/>
  <c r="G60" i="9"/>
  <c r="D61" i="9"/>
  <c r="E61" i="9"/>
  <c r="F61" i="9"/>
  <c r="G61" i="9"/>
  <c r="D62" i="9"/>
  <c r="E62" i="9"/>
  <c r="F62" i="9"/>
  <c r="G62" i="9"/>
  <c r="D63" i="9"/>
  <c r="E63" i="9"/>
  <c r="F63" i="9"/>
  <c r="G63" i="9"/>
  <c r="D64" i="9"/>
  <c r="E64" i="9"/>
  <c r="F64" i="9"/>
  <c r="G64" i="9"/>
  <c r="D65" i="9"/>
  <c r="E65" i="9"/>
  <c r="F65" i="9"/>
  <c r="G65" i="9"/>
  <c r="D66" i="9"/>
  <c r="E66" i="9"/>
  <c r="F66" i="9"/>
  <c r="G66" i="9"/>
  <c r="D67" i="9"/>
  <c r="E67" i="9"/>
  <c r="F67" i="9"/>
  <c r="G67" i="9"/>
  <c r="D68" i="9"/>
  <c r="E68" i="9"/>
  <c r="F68" i="9"/>
  <c r="G68" i="9"/>
  <c r="D69" i="9"/>
  <c r="E69" i="9"/>
  <c r="F69" i="9"/>
  <c r="G69" i="9"/>
  <c r="D70" i="9"/>
  <c r="E70" i="9"/>
  <c r="F70" i="9"/>
  <c r="G70" i="9"/>
  <c r="D71" i="9"/>
  <c r="E71" i="9"/>
  <c r="F71" i="9"/>
  <c r="G71" i="9"/>
  <c r="D72" i="9"/>
  <c r="E72" i="9"/>
  <c r="F72" i="9"/>
  <c r="G72" i="9"/>
  <c r="D73" i="9"/>
  <c r="E73" i="9"/>
  <c r="F73" i="9"/>
  <c r="G73" i="9"/>
  <c r="D74" i="9"/>
  <c r="E74" i="9"/>
  <c r="F74" i="9"/>
  <c r="G74" i="9"/>
  <c r="D75" i="9"/>
  <c r="E75" i="9"/>
  <c r="F75" i="9"/>
  <c r="G75" i="9"/>
  <c r="D76" i="9"/>
  <c r="E76" i="9"/>
  <c r="F76" i="9"/>
  <c r="G76" i="9"/>
  <c r="D77" i="9"/>
  <c r="E77" i="9"/>
  <c r="F77" i="9"/>
  <c r="G77" i="9"/>
  <c r="D78" i="9"/>
  <c r="E78" i="9"/>
  <c r="F78" i="9"/>
  <c r="G78" i="9"/>
  <c r="D79" i="9"/>
  <c r="E79" i="9"/>
  <c r="F79" i="9"/>
  <c r="G79" i="9"/>
  <c r="D80" i="9"/>
  <c r="E80" i="9"/>
  <c r="F80" i="9"/>
  <c r="G80" i="9"/>
  <c r="D81" i="9"/>
  <c r="E81" i="9"/>
  <c r="F81" i="9"/>
  <c r="G81" i="9"/>
  <c r="G2" i="9"/>
  <c r="E2" i="9"/>
  <c r="D2" i="9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T3" i="10"/>
  <c r="T4" i="10"/>
  <c r="T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27" i="10"/>
  <c r="T28" i="10"/>
  <c r="T29" i="10"/>
  <c r="T30" i="10"/>
  <c r="T31" i="10"/>
  <c r="T32" i="10"/>
  <c r="T33" i="10"/>
  <c r="T34" i="10"/>
  <c r="T35" i="10"/>
  <c r="T36" i="10"/>
  <c r="T37" i="10"/>
  <c r="T38" i="10"/>
  <c r="T39" i="10"/>
  <c r="T40" i="10"/>
  <c r="T41" i="10"/>
  <c r="T42" i="10"/>
  <c r="T43" i="10"/>
  <c r="T44" i="10"/>
  <c r="T45" i="10"/>
  <c r="T46" i="10"/>
  <c r="T47" i="10"/>
  <c r="T48" i="10"/>
  <c r="T49" i="10"/>
  <c r="T50" i="10"/>
  <c r="T51" i="10"/>
  <c r="T52" i="10"/>
  <c r="T53" i="10"/>
  <c r="T54" i="10"/>
  <c r="T55" i="10"/>
  <c r="T56" i="10"/>
  <c r="T57" i="10"/>
  <c r="T58" i="10"/>
  <c r="T59" i="10"/>
  <c r="T60" i="10"/>
  <c r="T61" i="10"/>
  <c r="T62" i="10"/>
  <c r="T63" i="10"/>
  <c r="T64" i="10"/>
  <c r="T65" i="10"/>
  <c r="T66" i="10"/>
  <c r="T67" i="10"/>
  <c r="T68" i="10"/>
  <c r="T69" i="10"/>
  <c r="T70" i="10"/>
  <c r="T71" i="10"/>
  <c r="T72" i="10"/>
  <c r="T73" i="10"/>
  <c r="T74" i="10"/>
  <c r="T75" i="10"/>
  <c r="T76" i="10"/>
  <c r="T77" i="10"/>
  <c r="T78" i="10"/>
  <c r="T79" i="10"/>
  <c r="T80" i="10"/>
  <c r="T81" i="10"/>
  <c r="O3" i="10"/>
  <c r="P3" i="10"/>
  <c r="O4" i="10"/>
  <c r="P4" i="10"/>
  <c r="O5" i="10"/>
  <c r="P5" i="10"/>
  <c r="O6" i="10"/>
  <c r="P6" i="10"/>
  <c r="O7" i="10"/>
  <c r="P7" i="10"/>
  <c r="O8" i="10"/>
  <c r="P8" i="10"/>
  <c r="O9" i="10"/>
  <c r="P9" i="10"/>
  <c r="O10" i="10"/>
  <c r="P10" i="10"/>
  <c r="O11" i="10"/>
  <c r="P11" i="10"/>
  <c r="O12" i="10"/>
  <c r="P12" i="10"/>
  <c r="O13" i="10"/>
  <c r="P13" i="10"/>
  <c r="O14" i="10"/>
  <c r="P14" i="10"/>
  <c r="O15" i="10"/>
  <c r="P15" i="10"/>
  <c r="O16" i="10"/>
  <c r="P16" i="10"/>
  <c r="O17" i="10"/>
  <c r="P17" i="10"/>
  <c r="O18" i="10"/>
  <c r="P18" i="10"/>
  <c r="O19" i="10"/>
  <c r="P19" i="10"/>
  <c r="O20" i="10"/>
  <c r="P20" i="10"/>
  <c r="O21" i="10"/>
  <c r="P21" i="10"/>
  <c r="O22" i="10"/>
  <c r="P22" i="10"/>
  <c r="O23" i="10"/>
  <c r="P23" i="10"/>
  <c r="O24" i="10"/>
  <c r="P24" i="10"/>
  <c r="O25" i="10"/>
  <c r="P25" i="10"/>
  <c r="O26" i="10"/>
  <c r="P26" i="10"/>
  <c r="O27" i="10"/>
  <c r="P27" i="10"/>
  <c r="O28" i="10"/>
  <c r="P28" i="10"/>
  <c r="O29" i="10"/>
  <c r="P29" i="10"/>
  <c r="O30" i="10"/>
  <c r="P30" i="10"/>
  <c r="O31" i="10"/>
  <c r="P31" i="10"/>
  <c r="O32" i="10"/>
  <c r="P32" i="10"/>
  <c r="O33" i="10"/>
  <c r="P33" i="10"/>
  <c r="O34" i="10"/>
  <c r="P34" i="10"/>
  <c r="O35" i="10"/>
  <c r="P35" i="10"/>
  <c r="O36" i="10"/>
  <c r="P36" i="10"/>
  <c r="O37" i="10"/>
  <c r="P37" i="10"/>
  <c r="O38" i="10"/>
  <c r="P38" i="10"/>
  <c r="O39" i="10"/>
  <c r="P39" i="10"/>
  <c r="O40" i="10"/>
  <c r="P40" i="10"/>
  <c r="O41" i="10"/>
  <c r="P41" i="10"/>
  <c r="O42" i="10"/>
  <c r="P42" i="10"/>
  <c r="O43" i="10"/>
  <c r="P43" i="10"/>
  <c r="O44" i="10"/>
  <c r="P44" i="10"/>
  <c r="O45" i="10"/>
  <c r="P45" i="10"/>
  <c r="O46" i="10"/>
  <c r="P46" i="10"/>
  <c r="O47" i="10"/>
  <c r="P47" i="10"/>
  <c r="O48" i="10"/>
  <c r="P48" i="10"/>
  <c r="O49" i="10"/>
  <c r="P49" i="10"/>
  <c r="O50" i="10"/>
  <c r="P50" i="10"/>
  <c r="O51" i="10"/>
  <c r="P51" i="10"/>
  <c r="O52" i="10"/>
  <c r="P52" i="10"/>
  <c r="O53" i="10"/>
  <c r="P53" i="10"/>
  <c r="O54" i="10"/>
  <c r="P54" i="10"/>
  <c r="O55" i="10"/>
  <c r="P55" i="10"/>
  <c r="O56" i="10"/>
  <c r="P56" i="10"/>
  <c r="O57" i="10"/>
  <c r="P57" i="10"/>
  <c r="O58" i="10"/>
  <c r="P58" i="10"/>
  <c r="O59" i="10"/>
  <c r="P59" i="10"/>
  <c r="O60" i="10"/>
  <c r="P60" i="10"/>
  <c r="O61" i="10"/>
  <c r="P61" i="10"/>
  <c r="O62" i="10"/>
  <c r="P62" i="10"/>
  <c r="O63" i="10"/>
  <c r="P63" i="10"/>
  <c r="O64" i="10"/>
  <c r="P64" i="10"/>
  <c r="O65" i="10"/>
  <c r="P65" i="10"/>
  <c r="O66" i="10"/>
  <c r="P66" i="10"/>
  <c r="O67" i="10"/>
  <c r="P67" i="10"/>
  <c r="O68" i="10"/>
  <c r="P68" i="10"/>
  <c r="O69" i="10"/>
  <c r="P69" i="10"/>
  <c r="O70" i="10"/>
  <c r="P70" i="10"/>
  <c r="O71" i="10"/>
  <c r="P71" i="10"/>
  <c r="O72" i="10"/>
  <c r="P72" i="10"/>
  <c r="O73" i="10"/>
  <c r="P73" i="10"/>
  <c r="O74" i="10"/>
  <c r="P74" i="10"/>
  <c r="O75" i="10"/>
  <c r="P75" i="10"/>
  <c r="O76" i="10"/>
  <c r="P76" i="10"/>
  <c r="O77" i="10"/>
  <c r="P77" i="10"/>
  <c r="O78" i="10"/>
  <c r="P78" i="10"/>
  <c r="O79" i="10"/>
  <c r="P79" i="10"/>
  <c r="O80" i="10"/>
  <c r="P80" i="10"/>
  <c r="O81" i="10"/>
  <c r="P81" i="10"/>
  <c r="T2" i="10"/>
  <c r="P2" i="10"/>
  <c r="X3" i="3"/>
  <c r="Y3" i="3"/>
  <c r="Z3" i="3"/>
  <c r="AA3" i="3"/>
  <c r="AB3" i="3"/>
  <c r="AC3" i="3"/>
  <c r="AD3" i="3"/>
  <c r="X4" i="3"/>
  <c r="Y4" i="3"/>
  <c r="Z4" i="3"/>
  <c r="AA4" i="3"/>
  <c r="AB4" i="3"/>
  <c r="AC4" i="3"/>
  <c r="AD4" i="3"/>
  <c r="X5" i="3"/>
  <c r="Y5" i="3"/>
  <c r="Z5" i="3"/>
  <c r="AA5" i="3"/>
  <c r="AB5" i="3"/>
  <c r="AC5" i="3"/>
  <c r="AD5" i="3"/>
  <c r="X6" i="3"/>
  <c r="Y6" i="3"/>
  <c r="Z6" i="3"/>
  <c r="AA6" i="3"/>
  <c r="AB6" i="3"/>
  <c r="AC6" i="3"/>
  <c r="AD6" i="3"/>
  <c r="X7" i="3"/>
  <c r="Y7" i="3"/>
  <c r="Z7" i="3"/>
  <c r="AA7" i="3"/>
  <c r="AB7" i="3"/>
  <c r="AC7" i="3"/>
  <c r="AD7" i="3"/>
  <c r="X8" i="3"/>
  <c r="Y8" i="3"/>
  <c r="Z8" i="3"/>
  <c r="AA8" i="3"/>
  <c r="AB8" i="3"/>
  <c r="AC8" i="3"/>
  <c r="AD8" i="3"/>
  <c r="X9" i="3"/>
  <c r="Y9" i="3"/>
  <c r="Z9" i="3"/>
  <c r="AA9" i="3"/>
  <c r="AB9" i="3"/>
  <c r="AC9" i="3"/>
  <c r="AD9" i="3"/>
  <c r="X10" i="3"/>
  <c r="Y10" i="3"/>
  <c r="Z10" i="3"/>
  <c r="AA10" i="3"/>
  <c r="AB10" i="3"/>
  <c r="AC10" i="3"/>
  <c r="AD10" i="3"/>
  <c r="X11" i="3"/>
  <c r="Y11" i="3"/>
  <c r="Z11" i="3"/>
  <c r="AA11" i="3"/>
  <c r="AB11" i="3"/>
  <c r="AC11" i="3"/>
  <c r="AD11" i="3"/>
  <c r="X12" i="3"/>
  <c r="Y12" i="3"/>
  <c r="Z12" i="3"/>
  <c r="AA12" i="3"/>
  <c r="AB12" i="3"/>
  <c r="AC12" i="3"/>
  <c r="AD12" i="3"/>
  <c r="X13" i="3"/>
  <c r="Y13" i="3"/>
  <c r="Z13" i="3"/>
  <c r="AA13" i="3"/>
  <c r="AB13" i="3"/>
  <c r="AC13" i="3"/>
  <c r="AD13" i="3"/>
  <c r="X14" i="3"/>
  <c r="Y14" i="3"/>
  <c r="Z14" i="3"/>
  <c r="AA14" i="3"/>
  <c r="AB14" i="3"/>
  <c r="AC14" i="3"/>
  <c r="AD14" i="3"/>
  <c r="X15" i="3"/>
  <c r="Y15" i="3"/>
  <c r="Z15" i="3"/>
  <c r="AA15" i="3"/>
  <c r="AB15" i="3"/>
  <c r="AC15" i="3"/>
  <c r="AD15" i="3"/>
  <c r="X16" i="3"/>
  <c r="Y16" i="3"/>
  <c r="Z16" i="3"/>
  <c r="AA16" i="3"/>
  <c r="AB16" i="3"/>
  <c r="AC16" i="3"/>
  <c r="AD16" i="3"/>
  <c r="X17" i="3"/>
  <c r="Y17" i="3"/>
  <c r="Z17" i="3"/>
  <c r="AA17" i="3"/>
  <c r="AB17" i="3"/>
  <c r="AC17" i="3"/>
  <c r="AD17" i="3"/>
  <c r="X18" i="3"/>
  <c r="Y18" i="3"/>
  <c r="Z18" i="3"/>
  <c r="AA18" i="3"/>
  <c r="AB18" i="3"/>
  <c r="AC18" i="3"/>
  <c r="AD18" i="3"/>
  <c r="X19" i="3"/>
  <c r="Y19" i="3"/>
  <c r="Z19" i="3"/>
  <c r="AA19" i="3"/>
  <c r="AB19" i="3"/>
  <c r="AC19" i="3"/>
  <c r="AD19" i="3"/>
  <c r="X20" i="3"/>
  <c r="Y20" i="3"/>
  <c r="Z20" i="3"/>
  <c r="AA20" i="3"/>
  <c r="AB20" i="3"/>
  <c r="AC20" i="3"/>
  <c r="AD20" i="3"/>
  <c r="X21" i="3"/>
  <c r="Y21" i="3"/>
  <c r="Z21" i="3"/>
  <c r="AA21" i="3"/>
  <c r="AB21" i="3"/>
  <c r="AC21" i="3"/>
  <c r="AD21" i="3"/>
  <c r="X22" i="3"/>
  <c r="Y22" i="3"/>
  <c r="Z22" i="3"/>
  <c r="AA22" i="3"/>
  <c r="AB22" i="3"/>
  <c r="AC22" i="3"/>
  <c r="AD22" i="3"/>
  <c r="X23" i="3"/>
  <c r="Y23" i="3"/>
  <c r="Z23" i="3"/>
  <c r="AA23" i="3"/>
  <c r="AB23" i="3"/>
  <c r="AC23" i="3"/>
  <c r="AD23" i="3"/>
  <c r="X24" i="3"/>
  <c r="Y24" i="3"/>
  <c r="Z24" i="3"/>
  <c r="AA24" i="3"/>
  <c r="AB24" i="3"/>
  <c r="AC24" i="3"/>
  <c r="AD24" i="3"/>
  <c r="X25" i="3"/>
  <c r="Y25" i="3"/>
  <c r="Z25" i="3"/>
  <c r="AA25" i="3"/>
  <c r="AB25" i="3"/>
  <c r="AC25" i="3"/>
  <c r="AD25" i="3"/>
  <c r="X26" i="3"/>
  <c r="Y26" i="3"/>
  <c r="Z26" i="3"/>
  <c r="AA26" i="3"/>
  <c r="AB26" i="3"/>
  <c r="AC26" i="3"/>
  <c r="AD26" i="3"/>
  <c r="X27" i="3"/>
  <c r="Y27" i="3"/>
  <c r="Z27" i="3"/>
  <c r="AA27" i="3"/>
  <c r="AB27" i="3"/>
  <c r="AC27" i="3"/>
  <c r="AD27" i="3"/>
  <c r="X28" i="3"/>
  <c r="Y28" i="3"/>
  <c r="Z28" i="3"/>
  <c r="AA28" i="3"/>
  <c r="AB28" i="3"/>
  <c r="AC28" i="3"/>
  <c r="AD28" i="3"/>
  <c r="X29" i="3"/>
  <c r="Y29" i="3"/>
  <c r="Z29" i="3"/>
  <c r="AA29" i="3"/>
  <c r="AB29" i="3"/>
  <c r="AC29" i="3"/>
  <c r="AD29" i="3"/>
  <c r="X30" i="3"/>
  <c r="Y30" i="3"/>
  <c r="Z30" i="3"/>
  <c r="AA30" i="3"/>
  <c r="AB30" i="3"/>
  <c r="AC30" i="3"/>
  <c r="AD30" i="3"/>
  <c r="X31" i="3"/>
  <c r="Y31" i="3"/>
  <c r="Z31" i="3"/>
  <c r="AA31" i="3"/>
  <c r="AB31" i="3"/>
  <c r="AC31" i="3"/>
  <c r="AD31" i="3"/>
  <c r="X32" i="3"/>
  <c r="Y32" i="3"/>
  <c r="Z32" i="3"/>
  <c r="AA32" i="3"/>
  <c r="AB32" i="3"/>
  <c r="AC32" i="3"/>
  <c r="AD32" i="3"/>
  <c r="X33" i="3"/>
  <c r="Y33" i="3"/>
  <c r="Z33" i="3"/>
  <c r="AA33" i="3"/>
  <c r="AB33" i="3"/>
  <c r="AC33" i="3"/>
  <c r="AD33" i="3"/>
  <c r="X34" i="3"/>
  <c r="Y34" i="3"/>
  <c r="Z34" i="3"/>
  <c r="AA34" i="3"/>
  <c r="AB34" i="3"/>
  <c r="AC34" i="3"/>
  <c r="AD34" i="3"/>
  <c r="X35" i="3"/>
  <c r="Y35" i="3"/>
  <c r="Z35" i="3"/>
  <c r="AA35" i="3"/>
  <c r="AB35" i="3"/>
  <c r="AC35" i="3"/>
  <c r="AD35" i="3"/>
  <c r="X36" i="3"/>
  <c r="Y36" i="3"/>
  <c r="Z36" i="3"/>
  <c r="AA36" i="3"/>
  <c r="AB36" i="3"/>
  <c r="AC36" i="3"/>
  <c r="AD36" i="3"/>
  <c r="X37" i="3"/>
  <c r="Y37" i="3"/>
  <c r="Z37" i="3"/>
  <c r="AA37" i="3"/>
  <c r="AB37" i="3"/>
  <c r="AC37" i="3"/>
  <c r="AD37" i="3"/>
  <c r="X38" i="3"/>
  <c r="Y38" i="3"/>
  <c r="Z38" i="3"/>
  <c r="AA38" i="3"/>
  <c r="AB38" i="3"/>
  <c r="AC38" i="3"/>
  <c r="AD38" i="3"/>
  <c r="X39" i="3"/>
  <c r="Y39" i="3"/>
  <c r="Z39" i="3"/>
  <c r="AA39" i="3"/>
  <c r="AB39" i="3"/>
  <c r="AC39" i="3"/>
  <c r="AD39" i="3"/>
  <c r="X40" i="3"/>
  <c r="Y40" i="3"/>
  <c r="Z40" i="3"/>
  <c r="AA40" i="3"/>
  <c r="AB40" i="3"/>
  <c r="AC40" i="3"/>
  <c r="AD40" i="3"/>
  <c r="X41" i="3"/>
  <c r="Y41" i="3"/>
  <c r="Z41" i="3"/>
  <c r="AA41" i="3"/>
  <c r="AB41" i="3"/>
  <c r="AC41" i="3"/>
  <c r="AD41" i="3"/>
  <c r="X42" i="3"/>
  <c r="Y42" i="3"/>
  <c r="Z42" i="3"/>
  <c r="AA42" i="3"/>
  <c r="AB42" i="3"/>
  <c r="AC42" i="3"/>
  <c r="AD42" i="3"/>
  <c r="X43" i="3"/>
  <c r="Y43" i="3"/>
  <c r="Z43" i="3"/>
  <c r="AA43" i="3"/>
  <c r="AB43" i="3"/>
  <c r="AC43" i="3"/>
  <c r="AD43" i="3"/>
  <c r="X44" i="3"/>
  <c r="Y44" i="3"/>
  <c r="Z44" i="3"/>
  <c r="AA44" i="3"/>
  <c r="AB44" i="3"/>
  <c r="AC44" i="3"/>
  <c r="AD44" i="3"/>
  <c r="X45" i="3"/>
  <c r="Y45" i="3"/>
  <c r="Z45" i="3"/>
  <c r="AA45" i="3"/>
  <c r="AB45" i="3"/>
  <c r="AC45" i="3"/>
  <c r="AD45" i="3"/>
  <c r="X46" i="3"/>
  <c r="Y46" i="3"/>
  <c r="Z46" i="3"/>
  <c r="AA46" i="3"/>
  <c r="AB46" i="3"/>
  <c r="AC46" i="3"/>
  <c r="AD46" i="3"/>
  <c r="X47" i="3"/>
  <c r="Y47" i="3"/>
  <c r="Z47" i="3"/>
  <c r="AA47" i="3"/>
  <c r="AB47" i="3"/>
  <c r="AC47" i="3"/>
  <c r="AD47" i="3"/>
  <c r="X48" i="3"/>
  <c r="Y48" i="3"/>
  <c r="Z48" i="3"/>
  <c r="AA48" i="3"/>
  <c r="AB48" i="3"/>
  <c r="AC48" i="3"/>
  <c r="AD48" i="3"/>
  <c r="X49" i="3"/>
  <c r="Y49" i="3"/>
  <c r="Z49" i="3"/>
  <c r="AA49" i="3"/>
  <c r="AB49" i="3"/>
  <c r="AC49" i="3"/>
  <c r="AD49" i="3"/>
  <c r="X50" i="3"/>
  <c r="Y50" i="3"/>
  <c r="Z50" i="3"/>
  <c r="AA50" i="3"/>
  <c r="AB50" i="3"/>
  <c r="AC50" i="3"/>
  <c r="AD50" i="3"/>
  <c r="X51" i="3"/>
  <c r="Y51" i="3"/>
  <c r="Z51" i="3"/>
  <c r="AA51" i="3"/>
  <c r="AB51" i="3"/>
  <c r="AC51" i="3"/>
  <c r="AD51" i="3"/>
  <c r="X52" i="3"/>
  <c r="Y52" i="3"/>
  <c r="Z52" i="3"/>
  <c r="AA52" i="3"/>
  <c r="AB52" i="3"/>
  <c r="AC52" i="3"/>
  <c r="AD52" i="3"/>
  <c r="X53" i="3"/>
  <c r="Y53" i="3"/>
  <c r="Z53" i="3"/>
  <c r="AA53" i="3"/>
  <c r="AB53" i="3"/>
  <c r="AC53" i="3"/>
  <c r="AD53" i="3"/>
  <c r="X54" i="3"/>
  <c r="Y54" i="3"/>
  <c r="Z54" i="3"/>
  <c r="AA54" i="3"/>
  <c r="AB54" i="3"/>
  <c r="AC54" i="3"/>
  <c r="AD54" i="3"/>
  <c r="X55" i="3"/>
  <c r="Y55" i="3"/>
  <c r="Z55" i="3"/>
  <c r="AA55" i="3"/>
  <c r="AB55" i="3"/>
  <c r="AC55" i="3"/>
  <c r="AD55" i="3"/>
  <c r="X56" i="3"/>
  <c r="Y56" i="3"/>
  <c r="Z56" i="3"/>
  <c r="AA56" i="3"/>
  <c r="AB56" i="3"/>
  <c r="AC56" i="3"/>
  <c r="AD56" i="3"/>
  <c r="X57" i="3"/>
  <c r="Y57" i="3"/>
  <c r="Z57" i="3"/>
  <c r="AA57" i="3"/>
  <c r="AB57" i="3"/>
  <c r="AC57" i="3"/>
  <c r="AD57" i="3"/>
  <c r="X58" i="3"/>
  <c r="Y58" i="3"/>
  <c r="Z58" i="3"/>
  <c r="AA58" i="3"/>
  <c r="AB58" i="3"/>
  <c r="AC58" i="3"/>
  <c r="AD58" i="3"/>
  <c r="X59" i="3"/>
  <c r="Y59" i="3"/>
  <c r="Z59" i="3"/>
  <c r="AA59" i="3"/>
  <c r="AB59" i="3"/>
  <c r="AC59" i="3"/>
  <c r="AD59" i="3"/>
  <c r="X60" i="3"/>
  <c r="Y60" i="3"/>
  <c r="Z60" i="3"/>
  <c r="AA60" i="3"/>
  <c r="AB60" i="3"/>
  <c r="AC60" i="3"/>
  <c r="AD60" i="3"/>
  <c r="X61" i="3"/>
  <c r="Y61" i="3"/>
  <c r="Z61" i="3"/>
  <c r="AA61" i="3"/>
  <c r="AB61" i="3"/>
  <c r="AC61" i="3"/>
  <c r="AD61" i="3"/>
  <c r="X62" i="3"/>
  <c r="Y62" i="3"/>
  <c r="Z62" i="3"/>
  <c r="AA62" i="3"/>
  <c r="AB62" i="3"/>
  <c r="AC62" i="3"/>
  <c r="AD62" i="3"/>
  <c r="X63" i="3"/>
  <c r="Y63" i="3"/>
  <c r="Z63" i="3"/>
  <c r="AA63" i="3"/>
  <c r="AB63" i="3"/>
  <c r="AC63" i="3"/>
  <c r="AD63" i="3"/>
  <c r="X64" i="3"/>
  <c r="Y64" i="3"/>
  <c r="Z64" i="3"/>
  <c r="AA64" i="3"/>
  <c r="AB64" i="3"/>
  <c r="AC64" i="3"/>
  <c r="AD64" i="3"/>
  <c r="X65" i="3"/>
  <c r="Y65" i="3"/>
  <c r="Z65" i="3"/>
  <c r="AA65" i="3"/>
  <c r="AB65" i="3"/>
  <c r="AC65" i="3"/>
  <c r="AD65" i="3"/>
  <c r="X66" i="3"/>
  <c r="Y66" i="3"/>
  <c r="Z66" i="3"/>
  <c r="AA66" i="3"/>
  <c r="AB66" i="3"/>
  <c r="AC66" i="3"/>
  <c r="AD66" i="3"/>
  <c r="X67" i="3"/>
  <c r="Y67" i="3"/>
  <c r="Z67" i="3"/>
  <c r="AA67" i="3"/>
  <c r="AB67" i="3"/>
  <c r="AC67" i="3"/>
  <c r="AD67" i="3"/>
  <c r="X68" i="3"/>
  <c r="Y68" i="3"/>
  <c r="Z68" i="3"/>
  <c r="AA68" i="3"/>
  <c r="AB68" i="3"/>
  <c r="AC68" i="3"/>
  <c r="AD68" i="3"/>
  <c r="X69" i="3"/>
  <c r="Y69" i="3"/>
  <c r="Z69" i="3"/>
  <c r="AA69" i="3"/>
  <c r="AB69" i="3"/>
  <c r="AC69" i="3"/>
  <c r="AD69" i="3"/>
  <c r="X70" i="3"/>
  <c r="Y70" i="3"/>
  <c r="Z70" i="3"/>
  <c r="AA70" i="3"/>
  <c r="AB70" i="3"/>
  <c r="AC70" i="3"/>
  <c r="AD70" i="3"/>
  <c r="X71" i="3"/>
  <c r="Y71" i="3"/>
  <c r="Z71" i="3"/>
  <c r="AA71" i="3"/>
  <c r="AB71" i="3"/>
  <c r="AC71" i="3"/>
  <c r="AD71" i="3"/>
  <c r="X72" i="3"/>
  <c r="Y72" i="3"/>
  <c r="Z72" i="3"/>
  <c r="AA72" i="3"/>
  <c r="AB72" i="3"/>
  <c r="AC72" i="3"/>
  <c r="AD72" i="3"/>
  <c r="X73" i="3"/>
  <c r="Y73" i="3"/>
  <c r="Z73" i="3"/>
  <c r="AA73" i="3"/>
  <c r="AB73" i="3"/>
  <c r="AC73" i="3"/>
  <c r="AD73" i="3"/>
  <c r="X74" i="3"/>
  <c r="Y74" i="3"/>
  <c r="Z74" i="3"/>
  <c r="AA74" i="3"/>
  <c r="AB74" i="3"/>
  <c r="AC74" i="3"/>
  <c r="AD74" i="3"/>
  <c r="X75" i="3"/>
  <c r="Y75" i="3"/>
  <c r="Z75" i="3"/>
  <c r="AA75" i="3"/>
  <c r="AB75" i="3"/>
  <c r="AC75" i="3"/>
  <c r="AD75" i="3"/>
  <c r="X76" i="3"/>
  <c r="Y76" i="3"/>
  <c r="Z76" i="3"/>
  <c r="AA76" i="3"/>
  <c r="AB76" i="3"/>
  <c r="AC76" i="3"/>
  <c r="AD76" i="3"/>
  <c r="X77" i="3"/>
  <c r="Y77" i="3"/>
  <c r="Z77" i="3"/>
  <c r="AA77" i="3"/>
  <c r="AB77" i="3"/>
  <c r="AC77" i="3"/>
  <c r="AD77" i="3"/>
  <c r="X78" i="3"/>
  <c r="Y78" i="3"/>
  <c r="Z78" i="3"/>
  <c r="AA78" i="3"/>
  <c r="AB78" i="3"/>
  <c r="AC78" i="3"/>
  <c r="AD78" i="3"/>
  <c r="X79" i="3"/>
  <c r="Y79" i="3"/>
  <c r="Z79" i="3"/>
  <c r="AA79" i="3"/>
  <c r="AB79" i="3"/>
  <c r="AC79" i="3"/>
  <c r="AD79" i="3"/>
  <c r="X80" i="3"/>
  <c r="Y80" i="3"/>
  <c r="Z80" i="3"/>
  <c r="AA80" i="3"/>
  <c r="AB80" i="3"/>
  <c r="AC80" i="3"/>
  <c r="AD80" i="3"/>
  <c r="X81" i="3"/>
  <c r="Y81" i="3"/>
  <c r="Z81" i="3"/>
  <c r="AA81" i="3"/>
  <c r="AB81" i="3"/>
  <c r="AC81" i="3"/>
  <c r="AD81" i="3"/>
  <c r="X2" i="3"/>
  <c r="Y2" i="3"/>
  <c r="Z2" i="3"/>
  <c r="AA2" i="3"/>
  <c r="AB2" i="3"/>
  <c r="AC2" i="3"/>
  <c r="AD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2" i="3"/>
</calcChain>
</file>

<file path=xl/sharedStrings.xml><?xml version="1.0" encoding="utf-8"?>
<sst xmlns="http://schemas.openxmlformats.org/spreadsheetml/2006/main" count="680" uniqueCount="75">
  <si>
    <t>|y|</t>
  </si>
  <si>
    <t>pT</t>
  </si>
  <si>
    <t>centrality</t>
  </si>
  <si>
    <t>0.0-2.4</t>
  </si>
  <si>
    <t>6.5-30.0</t>
  </si>
  <si>
    <t>0-100</t>
  </si>
  <si>
    <t>6.5-10.0</t>
  </si>
  <si>
    <t>10.0-30.0</t>
  </si>
  <si>
    <t>0.0-1.2</t>
  </si>
  <si>
    <t>1.2-1.6</t>
  </si>
  <si>
    <t>5.5-30.0</t>
  </si>
  <si>
    <t>1.6-2.4</t>
  </si>
  <si>
    <t>3.0-30.0</t>
  </si>
  <si>
    <t>8-10</t>
  </si>
  <si>
    <t>6.5-8</t>
  </si>
  <si>
    <t>0-5</t>
  </si>
  <si>
    <t>5-10</t>
  </si>
  <si>
    <t>10-15</t>
  </si>
  <si>
    <t>15-20</t>
  </si>
  <si>
    <t>20-25</t>
  </si>
  <si>
    <t>25-30</t>
  </si>
  <si>
    <t>30-35</t>
  </si>
  <si>
    <t>35-40</t>
  </si>
  <si>
    <t>40-45</t>
  </si>
  <si>
    <t>45-50</t>
  </si>
  <si>
    <t>50-60</t>
  </si>
  <si>
    <t>60-70</t>
  </si>
  <si>
    <t>70-100</t>
  </si>
  <si>
    <t>0-10</t>
  </si>
  <si>
    <t>10-20</t>
  </si>
  <si>
    <t>20-30</t>
  </si>
  <si>
    <t>30-40</t>
  </si>
  <si>
    <t>40-50</t>
  </si>
  <si>
    <t>50-100</t>
  </si>
  <si>
    <t>Bfraction</t>
  </si>
  <si>
    <t>BfractionErr</t>
  </si>
  <si>
    <t>3.0-6.5</t>
  </si>
  <si>
    <t>eff_Incl</t>
  </si>
  <si>
    <t>effErr_Incl</t>
  </si>
  <si>
    <t>eff_Prompt</t>
  </si>
  <si>
    <t>effErr_Prompt</t>
  </si>
  <si>
    <t>effErr_NonPrompt</t>
  </si>
  <si>
    <t>eff_NonPrompt</t>
  </si>
  <si>
    <t>10.0-13.0</t>
  </si>
  <si>
    <t>13.0-30.0</t>
  </si>
  <si>
    <t>err</t>
  </si>
  <si>
    <t>Taa</t>
  </si>
  <si>
    <t>systm shape variaton</t>
  </si>
  <si>
    <t>prompt</t>
  </si>
  <si>
    <t>pt-30%</t>
  </si>
  <si>
    <t>pt+30%</t>
  </si>
  <si>
    <t>y-30%</t>
  </si>
  <si>
    <t>y+30%</t>
  </si>
  <si>
    <t>final systm</t>
  </si>
  <si>
    <t>stat</t>
  </si>
  <si>
    <t>pt up</t>
  </si>
  <si>
    <t>pt down</t>
  </si>
  <si>
    <t>y up</t>
  </si>
  <si>
    <t>y down</t>
  </si>
  <si>
    <t xml:space="preserve">total </t>
  </si>
  <si>
    <t>absolute</t>
  </si>
  <si>
    <t>non-prompt</t>
  </si>
  <si>
    <t>inclusive</t>
  </si>
  <si>
    <t>b-fraction</t>
  </si>
  <si>
    <t xml:space="preserve">fit </t>
  </si>
  <si>
    <t>efficiency</t>
  </si>
  <si>
    <t>TnP</t>
  </si>
  <si>
    <t>STA reco</t>
  </si>
  <si>
    <t>extraFuture</t>
  </si>
  <si>
    <t>total</t>
  </si>
  <si>
    <t>extra</t>
  </si>
  <si>
    <t>fit</t>
  </si>
  <si>
    <t>eff</t>
  </si>
  <si>
    <t>extr</t>
  </si>
  <si>
    <t>non-prmpt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</si>
</sst>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7" formatCode="0.0%"/>
    <numFmt numFmtId="168" formatCode="0.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charset val="128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9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49" fontId="2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vertical="center"/>
    </xf>
    <xf numFmtId="49" fontId="2" fillId="0" borderId="0" xfId="0" applyNumberFormat="1" applyFont="1" applyAlignment="1">
      <alignment horizontal="right"/>
    </xf>
    <xf numFmtId="0" fontId="0" fillId="0" borderId="0" xfId="0" applyFill="1"/>
    <xf numFmtId="167" fontId="0" fillId="0" borderId="0" xfId="49" applyNumberFormat="1" applyFont="1"/>
    <xf numFmtId="167" fontId="0" fillId="0" borderId="0" xfId="49" applyNumberFormat="1" applyFont="1" applyFill="1" applyAlignment="1">
      <alignment vertical="center"/>
    </xf>
    <xf numFmtId="49" fontId="0" fillId="0" borderId="0" xfId="0" applyNumberFormat="1" applyFill="1" applyAlignment="1">
      <alignment horizontal="right"/>
    </xf>
    <xf numFmtId="9" fontId="0" fillId="0" borderId="0" xfId="49" applyFont="1"/>
    <xf numFmtId="167" fontId="0" fillId="0" borderId="0" xfId="49" applyNumberFormat="1" applyFont="1" applyFill="1"/>
    <xf numFmtId="49" fontId="2" fillId="0" borderId="0" xfId="0" applyNumberFormat="1" applyFont="1" applyFill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10" fontId="0" fillId="0" borderId="0" xfId="49" applyNumberFormat="1" applyFont="1"/>
    <xf numFmtId="0" fontId="0" fillId="2" borderId="0" xfId="0" applyFill="1"/>
    <xf numFmtId="49" fontId="0" fillId="3" borderId="0" xfId="0" applyNumberFormat="1" applyFill="1" applyAlignment="1">
      <alignment vertical="center"/>
    </xf>
    <xf numFmtId="0" fontId="0" fillId="3" borderId="0" xfId="0" applyFill="1"/>
    <xf numFmtId="49" fontId="2" fillId="3" borderId="0" xfId="0" applyNumberFormat="1" applyFont="1" applyFill="1"/>
    <xf numFmtId="168" fontId="0" fillId="0" borderId="0" xfId="49" applyNumberFormat="1" applyFont="1"/>
    <xf numFmtId="168" fontId="0" fillId="0" borderId="0" xfId="0" applyNumberFormat="1"/>
    <xf numFmtId="10" fontId="0" fillId="0" borderId="0" xfId="0" applyNumberFormat="1"/>
    <xf numFmtId="10" fontId="2" fillId="0" borderId="0" xfId="0" applyNumberFormat="1" applyFont="1"/>
  </cellXfs>
  <cellStyles count="49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Normal" xfId="0" builtinId="0"/>
    <cellStyle name="Percent" xfId="49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Relationship Id="rId9" Type="http://schemas.openxmlformats.org/officeDocument/2006/relationships/externalLink" Target="externalLinks/externalLink3.xml"/><Relationship Id="rId10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rrected%20yields_1000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Jpsi%20bin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usmartass/Desktop/FitResults2011_p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usmartass/Desktop/FitResults2011_pbpb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aw yield"/>
      <sheetName val="raw yield (pp)"/>
      <sheetName val="final systematics"/>
      <sheetName val="final systematics (pp)"/>
      <sheetName val="efficiency"/>
      <sheetName val="efficiency (pp)"/>
      <sheetName val="acceptance"/>
      <sheetName val="acceptance (pp)"/>
      <sheetName val="Results"/>
      <sheetName val="Results (pp)"/>
      <sheetName val="Jpsi RAA"/>
      <sheetName val="Upsilon RAA"/>
      <sheetName val="ReReco"/>
      <sheetName val="Results (HX trans)"/>
      <sheetName val="Results (HX long)"/>
      <sheetName val="Results (CS trans)"/>
      <sheetName val="Results (CS long)"/>
      <sheetName val="efficiency HX trans"/>
      <sheetName val="efficiency HX long"/>
      <sheetName val="efficiency CS trans"/>
      <sheetName val="efficiency CS long"/>
      <sheetName val="acceptance HX long"/>
      <sheetName val="acceptance HX trans"/>
      <sheetName val="acceptance CS long"/>
      <sheetName val="acceptance CS trans"/>
      <sheetName val="pol. accepta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0">
          <cell r="G10">
            <v>0.20151083150197224</v>
          </cell>
          <cell r="H10">
            <v>3.013799095737104E-2</v>
          </cell>
        </row>
        <row r="11">
          <cell r="G11">
            <v>0.22030305464704997</v>
          </cell>
          <cell r="H11">
            <v>3.7113972619759711E-2</v>
          </cell>
        </row>
        <row r="12">
          <cell r="G12">
            <v>0.37168704163327937</v>
          </cell>
          <cell r="H12">
            <v>5.7526204990252537E-2</v>
          </cell>
        </row>
        <row r="13">
          <cell r="G13">
            <v>0.50608964331469208</v>
          </cell>
          <cell r="H13">
            <v>8.5200218997093957E-2</v>
          </cell>
        </row>
        <row r="14">
          <cell r="G14">
            <v>0.661225630509095</v>
          </cell>
          <cell r="H14">
            <v>0.13087360181802848</v>
          </cell>
        </row>
        <row r="15">
          <cell r="G15">
            <v>0.60965762796465872</v>
          </cell>
          <cell r="H15">
            <v>0.12204808435324013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bPb"/>
      <sheetName val="pp"/>
      <sheetName val="efficiency(PbPb)"/>
      <sheetName val="efficiency(pp)"/>
      <sheetName val="RAA"/>
      <sheetName val="TAA"/>
      <sheetName val="2011_rcp"/>
      <sheetName val="&lt;pT&gt;"/>
    </sheetNames>
    <sheetDataSet>
      <sheetData sheetId="0">
        <row r="2">
          <cell r="J2">
            <v>0.243954</v>
          </cell>
          <cell r="K2">
            <v>6.6641900000000004E-3</v>
          </cell>
        </row>
        <row r="3">
          <cell r="J3">
            <v>0.215809</v>
          </cell>
          <cell r="K3">
            <v>8.3353200000000002E-3</v>
          </cell>
        </row>
        <row r="4">
          <cell r="J4">
            <v>0.18598200000000001</v>
          </cell>
          <cell r="K4">
            <v>1.17127E-2</v>
          </cell>
        </row>
        <row r="5">
          <cell r="J5">
            <v>0.24169199999999999</v>
          </cell>
          <cell r="K5">
            <v>1.16623E-2</v>
          </cell>
        </row>
        <row r="6">
          <cell r="J6">
            <v>0.26978099999999999</v>
          </cell>
          <cell r="K6">
            <v>1.3831299999999999E-2</v>
          </cell>
        </row>
        <row r="7">
          <cell r="J7">
            <v>0.31558199999999997</v>
          </cell>
          <cell r="K7">
            <v>1.8106000000000001E-2</v>
          </cell>
        </row>
        <row r="8">
          <cell r="J8">
            <v>0.27415899999999999</v>
          </cell>
          <cell r="K8">
            <v>9.3483699999999999E-3</v>
          </cell>
        </row>
        <row r="9">
          <cell r="J9">
            <v>0.21967200000000001</v>
          </cell>
          <cell r="K9">
            <v>1.38517E-2</v>
          </cell>
        </row>
        <row r="10">
          <cell r="J10">
            <v>0.20687800000000001</v>
          </cell>
          <cell r="K10">
            <v>1.2330199999999999E-2</v>
          </cell>
        </row>
        <row r="11">
          <cell r="J11">
            <v>0.20902599999999999</v>
          </cell>
          <cell r="K11">
            <v>1.29362E-2</v>
          </cell>
        </row>
        <row r="12">
          <cell r="J12">
            <v>0.16034699999999999</v>
          </cell>
          <cell r="K12">
            <v>8.5782199999999992E-3</v>
          </cell>
        </row>
        <row r="13">
          <cell r="J13">
            <v>0.119295</v>
          </cell>
          <cell r="K13">
            <v>1.08789E-2</v>
          </cell>
        </row>
        <row r="14">
          <cell r="J14">
            <v>0.25422600000000001</v>
          </cell>
          <cell r="K14">
            <v>1.8134000000000001E-2</v>
          </cell>
        </row>
        <row r="15">
          <cell r="J15">
            <v>0.27298499999999998</v>
          </cell>
          <cell r="K15">
            <v>1.8633500000000001E-2</v>
          </cell>
        </row>
        <row r="16">
          <cell r="J16">
            <v>0.25063299999999999</v>
          </cell>
          <cell r="K16">
            <v>1.91641E-2</v>
          </cell>
        </row>
        <row r="17">
          <cell r="J17">
            <v>0.25431399999999998</v>
          </cell>
          <cell r="K17">
            <v>2.0156E-2</v>
          </cell>
        </row>
        <row r="18">
          <cell r="J18">
            <v>0.23180999999999999</v>
          </cell>
          <cell r="K18">
            <v>1.98009E-2</v>
          </cell>
        </row>
        <row r="19">
          <cell r="J19">
            <v>0.25384800000000002</v>
          </cell>
          <cell r="K19">
            <v>2.3738700000000001E-2</v>
          </cell>
        </row>
        <row r="20">
          <cell r="J20">
            <v>0.209616</v>
          </cell>
          <cell r="K20">
            <v>2.3398200000000001E-2</v>
          </cell>
        </row>
        <row r="21">
          <cell r="J21">
            <v>0.242566</v>
          </cell>
          <cell r="K21">
            <v>2.8351700000000001E-2</v>
          </cell>
        </row>
        <row r="22">
          <cell r="J22">
            <v>0.20275699999999999</v>
          </cell>
          <cell r="K22">
            <v>2.7590199999999999E-2</v>
          </cell>
        </row>
        <row r="23">
          <cell r="J23">
            <v>0.28381299999999998</v>
          </cell>
          <cell r="K23">
            <v>3.5459900000000003E-2</v>
          </cell>
        </row>
        <row r="24">
          <cell r="J24">
            <v>0.17005300000000001</v>
          </cell>
          <cell r="K24">
            <v>2.8774399999999999E-2</v>
          </cell>
        </row>
        <row r="25">
          <cell r="J25">
            <v>0.24436099999999999</v>
          </cell>
          <cell r="K25">
            <v>4.1049500000000003E-2</v>
          </cell>
        </row>
        <row r="26">
          <cell r="J26">
            <v>0.252411</v>
          </cell>
          <cell r="K26">
            <v>6.8303600000000006E-2</v>
          </cell>
        </row>
        <row r="27">
          <cell r="J27">
            <v>0.26499499999999998</v>
          </cell>
          <cell r="K27">
            <v>1.3000599999999999E-2</v>
          </cell>
        </row>
        <row r="28">
          <cell r="J28">
            <v>0.251525</v>
          </cell>
          <cell r="K28">
            <v>1.3876299999999999E-2</v>
          </cell>
        </row>
        <row r="29">
          <cell r="J29">
            <v>0.24303</v>
          </cell>
          <cell r="K29">
            <v>1.56218E-2</v>
          </cell>
        </row>
        <row r="30">
          <cell r="J30">
            <v>0.230716</v>
          </cell>
          <cell r="K30">
            <v>1.7913100000000001E-2</v>
          </cell>
        </row>
        <row r="31">
          <cell r="J31">
            <v>0.246443</v>
          </cell>
          <cell r="K31">
            <v>2.1907900000000001E-2</v>
          </cell>
        </row>
        <row r="32">
          <cell r="J32">
            <v>0.19123100000000001</v>
          </cell>
          <cell r="K32">
            <v>2.1116699999999999E-2</v>
          </cell>
        </row>
        <row r="33">
          <cell r="J33">
            <v>0.236485</v>
          </cell>
          <cell r="K33">
            <v>1.6323299999999999E-2</v>
          </cell>
        </row>
        <row r="34">
          <cell r="J34">
            <v>0.22497600000000001</v>
          </cell>
          <cell r="K34">
            <v>1.77124E-2</v>
          </cell>
        </row>
        <row r="35">
          <cell r="J35">
            <v>0.20480000000000001</v>
          </cell>
          <cell r="K35">
            <v>1.8785099999999999E-2</v>
          </cell>
        </row>
        <row r="36">
          <cell r="J36">
            <v>0.223441</v>
          </cell>
          <cell r="K36">
            <v>2.2833099999999999E-2</v>
          </cell>
        </row>
        <row r="37">
          <cell r="J37">
            <v>0.22195300000000001</v>
          </cell>
          <cell r="K37">
            <v>2.9021700000000001E-2</v>
          </cell>
        </row>
        <row r="38">
          <cell r="J38">
            <v>0.174345</v>
          </cell>
          <cell r="K38">
            <v>2.4688000000000002E-2</v>
          </cell>
        </row>
        <row r="39">
          <cell r="J39">
            <v>0.24183099999999999</v>
          </cell>
          <cell r="K39">
            <v>2.8223999999999999E-2</v>
          </cell>
        </row>
        <row r="40">
          <cell r="J40">
            <v>0.30300300000000002</v>
          </cell>
          <cell r="K40">
            <v>1.8464000000000001E-2</v>
          </cell>
        </row>
        <row r="41">
          <cell r="J41">
            <v>0.28003499999999998</v>
          </cell>
          <cell r="K41">
            <v>1.9563299999999999E-2</v>
          </cell>
        </row>
        <row r="42">
          <cell r="J42">
            <v>0.26179400000000003</v>
          </cell>
          <cell r="K42">
            <v>2.1564E-2</v>
          </cell>
        </row>
        <row r="43">
          <cell r="J43">
            <v>0.25562099999999999</v>
          </cell>
          <cell r="K43">
            <v>2.3967499999999999E-2</v>
          </cell>
        </row>
        <row r="44">
          <cell r="J44">
            <v>0.27981899999999998</v>
          </cell>
          <cell r="K44">
            <v>3.1290999999999999E-2</v>
          </cell>
        </row>
        <row r="45">
          <cell r="J45">
            <v>0.21571299999999999</v>
          </cell>
          <cell r="K45">
            <v>3.0200299999999999E-2</v>
          </cell>
        </row>
        <row r="46">
          <cell r="J46">
            <v>0.24433199999999999</v>
          </cell>
          <cell r="K46">
            <v>2.7831499999999999E-2</v>
          </cell>
        </row>
        <row r="47">
          <cell r="J47">
            <v>0.22239700000000001</v>
          </cell>
          <cell r="K47">
            <v>2.9128299999999999E-2</v>
          </cell>
        </row>
        <row r="48">
          <cell r="J48">
            <v>0.25084600000000001</v>
          </cell>
          <cell r="K48">
            <v>3.1102399999999999E-2</v>
          </cell>
        </row>
        <row r="49">
          <cell r="J49">
            <v>0.139516</v>
          </cell>
          <cell r="K49">
            <v>3.5162899999999997E-2</v>
          </cell>
        </row>
        <row r="50">
          <cell r="J50">
            <v>0.20528199999999999</v>
          </cell>
          <cell r="K50">
            <v>4.4593599999999997E-2</v>
          </cell>
        </row>
        <row r="51">
          <cell r="J51">
            <v>0.186947</v>
          </cell>
          <cell r="K51">
            <v>5.2002E-2</v>
          </cell>
        </row>
        <row r="52">
          <cell r="J52">
            <v>0.25778299999999998</v>
          </cell>
          <cell r="K52">
            <v>2.55844E-2</v>
          </cell>
        </row>
        <row r="53">
          <cell r="J53">
            <v>0.204342</v>
          </cell>
          <cell r="K53">
            <v>2.5348800000000001E-2</v>
          </cell>
        </row>
        <row r="54">
          <cell r="J54">
            <v>0.206427</v>
          </cell>
          <cell r="K54">
            <v>2.7666099999999999E-2</v>
          </cell>
        </row>
        <row r="55">
          <cell r="J55">
            <v>0.128721</v>
          </cell>
          <cell r="K55">
            <v>3.2705100000000001E-2</v>
          </cell>
        </row>
        <row r="56">
          <cell r="J56">
            <v>0.181618</v>
          </cell>
          <cell r="K56">
            <v>3.7985100000000001E-2</v>
          </cell>
        </row>
        <row r="57">
          <cell r="J57">
            <v>0.17320199999999999</v>
          </cell>
          <cell r="K57">
            <v>4.1038100000000001E-2</v>
          </cell>
        </row>
        <row r="58">
          <cell r="J58">
            <v>0.212787</v>
          </cell>
          <cell r="K58">
            <v>2.4101500000000001E-2</v>
          </cell>
        </row>
        <row r="59">
          <cell r="J59">
            <v>0.20350399999999999</v>
          </cell>
          <cell r="K59">
            <v>2.6423700000000001E-2</v>
          </cell>
        </row>
        <row r="60">
          <cell r="J60">
            <v>0.20785000000000001</v>
          </cell>
          <cell r="K60">
            <v>3.10637E-2</v>
          </cell>
        </row>
        <row r="61">
          <cell r="J61">
            <v>0.25432900000000003</v>
          </cell>
          <cell r="K61">
            <v>3.76523E-2</v>
          </cell>
        </row>
        <row r="62">
          <cell r="J62">
            <v>0.245862</v>
          </cell>
          <cell r="K62">
            <v>5.3103699999999997E-2</v>
          </cell>
        </row>
        <row r="63">
          <cell r="J63">
            <v>0.17469799999999999</v>
          </cell>
          <cell r="K63">
            <v>4.3161199999999997E-2</v>
          </cell>
        </row>
        <row r="64">
          <cell r="J64">
            <v>0.16942499999999999</v>
          </cell>
          <cell r="K64">
            <v>1.7722999999999999E-2</v>
          </cell>
        </row>
        <row r="65">
          <cell r="J65">
            <v>0.136327</v>
          </cell>
          <cell r="K65">
            <v>1.66777E-2</v>
          </cell>
        </row>
        <row r="66">
          <cell r="J66">
            <v>0.15500700000000001</v>
          </cell>
          <cell r="K66">
            <v>1.8836800000000001E-2</v>
          </cell>
        </row>
        <row r="67">
          <cell r="J67">
            <v>0.18978400000000001</v>
          </cell>
          <cell r="K67">
            <v>2.3352399999999999E-2</v>
          </cell>
        </row>
        <row r="68">
          <cell r="J68">
            <v>0.17271900000000001</v>
          </cell>
          <cell r="K68">
            <v>2.8170899999999999E-2</v>
          </cell>
        </row>
        <row r="69">
          <cell r="J69">
            <v>0.17802999999999999</v>
          </cell>
          <cell r="K69">
            <v>2.8601100000000001E-2</v>
          </cell>
        </row>
        <row r="70">
          <cell r="J70">
            <v>0.13563800000000001</v>
          </cell>
          <cell r="K70">
            <v>2.3743500000000001E-2</v>
          </cell>
        </row>
        <row r="71">
          <cell r="J71">
            <v>0.1</v>
          </cell>
          <cell r="K71">
            <v>9.6042000000000002E-3</v>
          </cell>
        </row>
        <row r="72">
          <cell r="J72">
            <v>0.12561800000000001</v>
          </cell>
          <cell r="K72">
            <v>2.3302300000000001E-2</v>
          </cell>
        </row>
        <row r="73">
          <cell r="J73">
            <v>0.12367300000000001</v>
          </cell>
          <cell r="K73">
            <v>2.7116299999999999E-2</v>
          </cell>
        </row>
        <row r="74">
          <cell r="J74">
            <v>0.13570499999999999</v>
          </cell>
          <cell r="K74">
            <v>3.5448500000000001E-2</v>
          </cell>
        </row>
        <row r="75">
          <cell r="J75">
            <v>0.201015</v>
          </cell>
          <cell r="K75">
            <v>3.9192499999999998E-2</v>
          </cell>
        </row>
        <row r="76">
          <cell r="J76">
            <v>0.13600899999999999</v>
          </cell>
          <cell r="K76">
            <v>2.39107E-2</v>
          </cell>
        </row>
        <row r="77">
          <cell r="J77">
            <v>0.1</v>
          </cell>
          <cell r="K77">
            <v>1.0900399999999999E-2</v>
          </cell>
        </row>
        <row r="78">
          <cell r="J78">
            <v>0.12632499999999999</v>
          </cell>
          <cell r="K78">
            <v>2.3681000000000001E-2</v>
          </cell>
        </row>
        <row r="79">
          <cell r="J79">
            <v>0.123003</v>
          </cell>
          <cell r="K79">
            <v>2.7206999999999999E-2</v>
          </cell>
        </row>
        <row r="80">
          <cell r="J80">
            <v>0.13526099999999999</v>
          </cell>
          <cell r="K80">
            <v>3.4855200000000003E-2</v>
          </cell>
        </row>
        <row r="81">
          <cell r="J81">
            <v>0.18740299999999999</v>
          </cell>
          <cell r="K81">
            <v>3.7375400000000003E-2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YieldUncertainty"/>
      <sheetName val="nominal_nonAna"/>
      <sheetName val="nonAna_constrained"/>
      <sheetName val="nonAna_signalCB3WN"/>
      <sheetName val="nonAna_polFunc"/>
      <sheetName val="nonAna_1GausResol"/>
      <sheetName val="nonAna_2GausResolFix2Data"/>
    </sheetNames>
    <sheetDataSet>
      <sheetData sheetId="0">
        <row r="165">
          <cell r="D165">
            <v>4.6436498836560482E-3</v>
          </cell>
          <cell r="F165">
            <v>3.5724475601352549E-3</v>
          </cell>
          <cell r="H165">
            <v>1.213070647913278E-2</v>
          </cell>
          <cell r="J165">
            <v>8.5000573576056258E-3</v>
          </cell>
        </row>
        <row r="166">
          <cell r="D166">
            <v>6.8708468986211392E-3</v>
          </cell>
          <cell r="F166">
            <v>5.7170976451635658E-3</v>
          </cell>
          <cell r="H166">
            <v>1.4275030906074097E-2</v>
          </cell>
          <cell r="J166">
            <v>8.3635608315198052E-3</v>
          </cell>
        </row>
        <row r="167">
          <cell r="D167">
            <v>9.5605559445566361E-3</v>
          </cell>
          <cell r="F167">
            <v>8.8888247336868387E-3</v>
          </cell>
          <cell r="H167">
            <v>3.525485441578545E-2</v>
          </cell>
          <cell r="J167">
            <v>3.0346624696464899E-2</v>
          </cell>
        </row>
        <row r="168">
          <cell r="D168">
            <v>4.9345391846556588E-3</v>
          </cell>
          <cell r="F168">
            <v>4.8523303412524666E-3</v>
          </cell>
          <cell r="H168">
            <v>1.4405297954032595E-2</v>
          </cell>
          <cell r="J168">
            <v>1.1890287707653928E-2</v>
          </cell>
        </row>
        <row r="169">
          <cell r="D169">
            <v>7.1312992883824462E-3</v>
          </cell>
          <cell r="F169">
            <v>6.3811657419729287E-3</v>
          </cell>
          <cell r="H169">
            <v>1.0785130962456447E-2</v>
          </cell>
          <cell r="J169">
            <v>5.1324889057726992E-3</v>
          </cell>
        </row>
        <row r="170">
          <cell r="D170">
            <v>1.2958373291073135E-2</v>
          </cell>
          <cell r="F170">
            <v>1.4646734036934908E-2</v>
          </cell>
          <cell r="H170">
            <v>3.7736289122057766E-2</v>
          </cell>
          <cell r="J170">
            <v>3.2487015274373102E-2</v>
          </cell>
        </row>
        <row r="171">
          <cell r="D171">
            <v>1.166996879716662E-2</v>
          </cell>
          <cell r="F171">
            <v>9.890503572585814E-3</v>
          </cell>
          <cell r="H171">
            <v>2.3861037129829694E-2</v>
          </cell>
          <cell r="J171">
            <v>1.5494672565629666E-2</v>
          </cell>
        </row>
        <row r="172">
          <cell r="D172">
            <v>1.9623232045503139E-3</v>
          </cell>
          <cell r="F172">
            <v>1.199658085108461E-3</v>
          </cell>
          <cell r="H172">
            <v>6.6323607835624939E-3</v>
          </cell>
          <cell r="J172">
            <v>4.9486898766442494E-3</v>
          </cell>
        </row>
        <row r="173">
          <cell r="D173">
            <v>2.08336031739467E-2</v>
          </cell>
          <cell r="F173">
            <v>1.7147432490258574E-2</v>
          </cell>
          <cell r="H173">
            <v>3.9758227244323881E-2</v>
          </cell>
          <cell r="J173">
            <v>2.317667792444866E-2</v>
          </cell>
        </row>
        <row r="174">
          <cell r="D174">
            <v>1.243136544569874E-2</v>
          </cell>
          <cell r="F174">
            <v>1.1800466232470537E-2</v>
          </cell>
          <cell r="H174">
            <v>3.021563582464554E-2</v>
          </cell>
          <cell r="J174">
            <v>2.3044092928995789E-2</v>
          </cell>
        </row>
        <row r="175">
          <cell r="D175">
            <v>5.147051631548806E-3</v>
          </cell>
          <cell r="F175">
            <v>7.2622985114986884E-3</v>
          </cell>
          <cell r="H175">
            <v>3.0839135260160307E-2</v>
          </cell>
          <cell r="J175">
            <v>2.9013249075704028E-2</v>
          </cell>
        </row>
        <row r="176">
          <cell r="D176">
            <v>3.0055212844164255E-3</v>
          </cell>
          <cell r="F176">
            <v>5.0008981206177998E-3</v>
          </cell>
          <cell r="H176">
            <v>2.8347956500886215E-2</v>
          </cell>
          <cell r="J176">
            <v>2.7818047270494993E-2</v>
          </cell>
        </row>
        <row r="177">
          <cell r="D177">
            <v>2.0470186747166253E-3</v>
          </cell>
          <cell r="F177">
            <v>2.6573439563429119E-3</v>
          </cell>
          <cell r="H177">
            <v>1.3699968165698592E-2</v>
          </cell>
          <cell r="J177">
            <v>1.3578962878482394E-2</v>
          </cell>
        </row>
        <row r="178">
          <cell r="D178">
            <v>3.7116779503104489E-3</v>
          </cell>
          <cell r="F178">
            <v>2.8554765206289705E-3</v>
          </cell>
          <cell r="H178">
            <v>9.6959183628033928E-3</v>
          </cell>
          <cell r="J178">
            <v>6.7998248791395974E-3</v>
          </cell>
        </row>
        <row r="179">
          <cell r="D179">
            <v>3.7116779503104489E-3</v>
          </cell>
          <cell r="F179">
            <v>2.8554765206289705E-3</v>
          </cell>
          <cell r="H179">
            <v>9.6959183628033928E-3</v>
          </cell>
          <cell r="J179">
            <v>6.7998248791395974E-3</v>
          </cell>
        </row>
        <row r="180">
          <cell r="D180">
            <v>3.7116779503104489E-3</v>
          </cell>
          <cell r="F180">
            <v>2.8554765206289705E-3</v>
          </cell>
          <cell r="H180">
            <v>9.6959183628033928E-3</v>
          </cell>
          <cell r="J180">
            <v>6.7998248791395974E-3</v>
          </cell>
        </row>
        <row r="181">
          <cell r="D181">
            <v>3.7116779503104489E-3</v>
          </cell>
          <cell r="F181">
            <v>2.8554765206289705E-3</v>
          </cell>
          <cell r="H181">
            <v>9.6959183628033928E-3</v>
          </cell>
          <cell r="J181">
            <v>6.7998248791395974E-3</v>
          </cell>
        </row>
        <row r="182">
          <cell r="D182">
            <v>3.7116779503104489E-3</v>
          </cell>
          <cell r="F182">
            <v>2.8554765206289705E-3</v>
          </cell>
          <cell r="H182">
            <v>9.6959183628033928E-3</v>
          </cell>
          <cell r="J182">
            <v>6.7998248791395974E-3</v>
          </cell>
        </row>
        <row r="183">
          <cell r="D183">
            <v>3.7116779503104489E-3</v>
          </cell>
          <cell r="F183">
            <v>2.8554765206289705E-3</v>
          </cell>
          <cell r="H183">
            <v>9.6959183628033928E-3</v>
          </cell>
          <cell r="J183">
            <v>6.7998248791395974E-3</v>
          </cell>
        </row>
        <row r="184">
          <cell r="D184">
            <v>3.7116779503104489E-3</v>
          </cell>
          <cell r="F184">
            <v>2.8554765206289705E-3</v>
          </cell>
          <cell r="H184">
            <v>9.6959183628033928E-3</v>
          </cell>
          <cell r="J184">
            <v>6.7998248791395974E-3</v>
          </cell>
        </row>
        <row r="185">
          <cell r="D185">
            <v>3.7116779503104489E-3</v>
          </cell>
          <cell r="F185">
            <v>2.8554765206289705E-3</v>
          </cell>
          <cell r="H185">
            <v>9.6959183628033928E-3</v>
          </cell>
          <cell r="J185">
            <v>6.7998248791395974E-3</v>
          </cell>
        </row>
        <row r="186">
          <cell r="D186">
            <v>3.7116779503104489E-3</v>
          </cell>
          <cell r="F186">
            <v>2.8554765206289705E-3</v>
          </cell>
          <cell r="H186">
            <v>9.6959183628033928E-3</v>
          </cell>
          <cell r="J186">
            <v>6.7998248791395974E-3</v>
          </cell>
        </row>
        <row r="187">
          <cell r="D187">
            <v>3.7116779503104489E-3</v>
          </cell>
          <cell r="F187">
            <v>2.8554765206289705E-3</v>
          </cell>
          <cell r="H187">
            <v>9.6959183628033928E-3</v>
          </cell>
          <cell r="J187">
            <v>6.7998248791395974E-3</v>
          </cell>
        </row>
        <row r="188">
          <cell r="D188">
            <v>3.7116779503104489E-3</v>
          </cell>
          <cell r="F188">
            <v>2.8554765206289705E-3</v>
          </cell>
          <cell r="H188">
            <v>9.6959183628033928E-3</v>
          </cell>
          <cell r="J188">
            <v>6.7998248791395974E-3</v>
          </cell>
        </row>
        <row r="189">
          <cell r="D189">
            <v>3.7116779503104489E-3</v>
          </cell>
          <cell r="F189">
            <v>2.8554765206289705E-3</v>
          </cell>
          <cell r="H189">
            <v>9.6959183628033928E-3</v>
          </cell>
          <cell r="J189">
            <v>6.7998248791395974E-3</v>
          </cell>
        </row>
        <row r="190">
          <cell r="D190">
            <v>3.7116779503104489E-3</v>
          </cell>
          <cell r="F190">
            <v>2.8554765206289705E-3</v>
          </cell>
          <cell r="H190">
            <v>9.6959183628033928E-3</v>
          </cell>
          <cell r="J190">
            <v>6.7998248791395974E-3</v>
          </cell>
        </row>
        <row r="191">
          <cell r="D191">
            <v>3.7116779503104489E-3</v>
          </cell>
          <cell r="F191">
            <v>2.8554765206289705E-3</v>
          </cell>
          <cell r="H191">
            <v>9.6959183628033928E-3</v>
          </cell>
          <cell r="J191">
            <v>6.7998248791395974E-3</v>
          </cell>
        </row>
        <row r="192">
          <cell r="D192">
            <v>3.7116779503104489E-3</v>
          </cell>
          <cell r="F192">
            <v>2.8554765206289705E-3</v>
          </cell>
          <cell r="H192">
            <v>9.6959183628033928E-3</v>
          </cell>
          <cell r="J192">
            <v>6.7998248791395974E-3</v>
          </cell>
        </row>
        <row r="193">
          <cell r="D193">
            <v>3.7116779503104489E-3</v>
          </cell>
          <cell r="F193">
            <v>2.8554765206289705E-3</v>
          </cell>
          <cell r="H193">
            <v>9.6959183628033928E-3</v>
          </cell>
          <cell r="J193">
            <v>6.7998248791395974E-3</v>
          </cell>
        </row>
        <row r="194">
          <cell r="D194">
            <v>3.7116779503104489E-3</v>
          </cell>
          <cell r="F194">
            <v>2.8554765206289705E-3</v>
          </cell>
          <cell r="H194">
            <v>9.6959183628033928E-3</v>
          </cell>
          <cell r="J194">
            <v>6.7998248791395974E-3</v>
          </cell>
        </row>
        <row r="195">
          <cell r="D195">
            <v>3.7116779503104489E-3</v>
          </cell>
          <cell r="F195">
            <v>2.8554765206289705E-3</v>
          </cell>
          <cell r="H195">
            <v>9.6959183628033928E-3</v>
          </cell>
          <cell r="J195">
            <v>6.7998248791395974E-3</v>
          </cell>
        </row>
        <row r="196">
          <cell r="D196">
            <v>3.7116779503104489E-3</v>
          </cell>
          <cell r="F196">
            <v>2.8554765206289705E-3</v>
          </cell>
          <cell r="H196">
            <v>9.6959183628033928E-3</v>
          </cell>
          <cell r="J196">
            <v>6.7998248791395974E-3</v>
          </cell>
        </row>
        <row r="197">
          <cell r="D197">
            <v>5.4899192188353164E-3</v>
          </cell>
          <cell r="F197">
            <v>4.568307534332048E-3</v>
          </cell>
          <cell r="H197">
            <v>1.1402797551275105E-2</v>
          </cell>
          <cell r="J197">
            <v>6.6888523216663692E-3</v>
          </cell>
        </row>
        <row r="198">
          <cell r="D198">
            <v>5.4899192188353164E-3</v>
          </cell>
          <cell r="F198">
            <v>4.568307534332048E-3</v>
          </cell>
          <cell r="H198">
            <v>1.1402797551275105E-2</v>
          </cell>
          <cell r="J198">
            <v>6.6888523216663692E-3</v>
          </cell>
        </row>
        <row r="199">
          <cell r="D199">
            <v>5.4899192188353164E-3</v>
          </cell>
          <cell r="F199">
            <v>4.568307534332048E-3</v>
          </cell>
          <cell r="H199">
            <v>1.1402797551275105E-2</v>
          </cell>
          <cell r="J199">
            <v>6.6888523216663692E-3</v>
          </cell>
        </row>
        <row r="200">
          <cell r="D200">
            <v>5.4899192188353164E-3</v>
          </cell>
          <cell r="F200">
            <v>4.568307534332048E-3</v>
          </cell>
          <cell r="H200">
            <v>1.1402797551275105E-2</v>
          </cell>
          <cell r="J200">
            <v>6.6888523216663692E-3</v>
          </cell>
        </row>
        <row r="201">
          <cell r="D201">
            <v>5.4899192188353164E-3</v>
          </cell>
          <cell r="F201">
            <v>4.568307534332048E-3</v>
          </cell>
          <cell r="H201">
            <v>1.1402797551275105E-2</v>
          </cell>
          <cell r="J201">
            <v>6.6888523216663692E-3</v>
          </cell>
        </row>
        <row r="202">
          <cell r="D202">
            <v>5.4899192188353164E-3</v>
          </cell>
          <cell r="F202">
            <v>4.568307534332048E-3</v>
          </cell>
          <cell r="H202">
            <v>1.1402797551275105E-2</v>
          </cell>
          <cell r="J202">
            <v>6.6888523216663692E-3</v>
          </cell>
        </row>
        <row r="203">
          <cell r="D203">
            <v>9.3165407768098178E-3</v>
          </cell>
          <cell r="F203">
            <v>7.895190011995009E-3</v>
          </cell>
          <cell r="H203">
            <v>1.9053875076654726E-2</v>
          </cell>
          <cell r="J203">
            <v>1.2398131958234904E-2</v>
          </cell>
        </row>
        <row r="204">
          <cell r="D204">
            <v>9.3165407768098178E-3</v>
          </cell>
          <cell r="F204">
            <v>7.895190011995009E-3</v>
          </cell>
          <cell r="H204">
            <v>1.9053875076654726E-2</v>
          </cell>
          <cell r="J204">
            <v>1.2398131958234904E-2</v>
          </cell>
        </row>
        <row r="205">
          <cell r="D205">
            <v>9.3165407768098178E-3</v>
          </cell>
          <cell r="F205">
            <v>7.895190011995009E-3</v>
          </cell>
          <cell r="H205">
            <v>1.9053875076654726E-2</v>
          </cell>
          <cell r="J205">
            <v>1.2398131958234904E-2</v>
          </cell>
        </row>
        <row r="206">
          <cell r="D206">
            <v>9.3165407768098178E-3</v>
          </cell>
          <cell r="F206">
            <v>7.895190011995009E-3</v>
          </cell>
          <cell r="H206">
            <v>1.9053875076654726E-2</v>
          </cell>
          <cell r="J206">
            <v>1.2398131958234904E-2</v>
          </cell>
        </row>
        <row r="207">
          <cell r="D207">
            <v>9.3165407768098178E-3</v>
          </cell>
          <cell r="F207">
            <v>7.895190011995009E-3</v>
          </cell>
          <cell r="H207">
            <v>1.9053875076654726E-2</v>
          </cell>
          <cell r="J207">
            <v>1.2398131958234904E-2</v>
          </cell>
        </row>
        <row r="208">
          <cell r="D208">
            <v>9.3165407768098178E-3</v>
          </cell>
          <cell r="F208">
            <v>7.895190011995009E-3</v>
          </cell>
          <cell r="H208">
            <v>1.9053875076654726E-2</v>
          </cell>
          <cell r="J208">
            <v>1.2398131958234904E-2</v>
          </cell>
        </row>
        <row r="209">
          <cell r="D209">
            <v>1.569739555468826E-3</v>
          </cell>
          <cell r="F209">
            <v>9.595155835147879E-4</v>
          </cell>
          <cell r="H209">
            <v>5.308476761204944E-3</v>
          </cell>
          <cell r="J209">
            <v>3.9611656022007649E-3</v>
          </cell>
        </row>
        <row r="210">
          <cell r="D210">
            <v>1.569739555468826E-3</v>
          </cell>
          <cell r="F210">
            <v>9.595155835147879E-4</v>
          </cell>
          <cell r="H210">
            <v>5.308476761204944E-3</v>
          </cell>
          <cell r="J210">
            <v>3.9611656022007649E-3</v>
          </cell>
        </row>
        <row r="211">
          <cell r="D211">
            <v>1.569739555468826E-3</v>
          </cell>
          <cell r="F211">
            <v>9.595155835147879E-4</v>
          </cell>
          <cell r="H211">
            <v>5.308476761204944E-3</v>
          </cell>
          <cell r="J211">
            <v>3.9611656022007649E-3</v>
          </cell>
        </row>
        <row r="212">
          <cell r="D212">
            <v>1.569739555468826E-3</v>
          </cell>
          <cell r="F212">
            <v>9.595155835147879E-4</v>
          </cell>
          <cell r="H212">
            <v>5.308476761204944E-3</v>
          </cell>
          <cell r="J212">
            <v>3.9611656022007649E-3</v>
          </cell>
        </row>
        <row r="213">
          <cell r="D213">
            <v>1.569739555468826E-3</v>
          </cell>
          <cell r="F213">
            <v>9.595155835147879E-4</v>
          </cell>
          <cell r="H213">
            <v>5.308476761204944E-3</v>
          </cell>
          <cell r="J213">
            <v>3.9611656022007649E-3</v>
          </cell>
        </row>
        <row r="214">
          <cell r="D214">
            <v>1.569739555468826E-3</v>
          </cell>
          <cell r="F214">
            <v>9.595155835147879E-4</v>
          </cell>
          <cell r="H214">
            <v>5.308476761204944E-3</v>
          </cell>
          <cell r="J214">
            <v>3.9611656022007649E-3</v>
          </cell>
        </row>
        <row r="215">
          <cell r="D215">
            <v>1.6608870693449181E-2</v>
          </cell>
          <cell r="F215">
            <v>1.3690825368428304E-2</v>
          </cell>
          <cell r="H215">
            <v>3.1551409571870921E-2</v>
          </cell>
          <cell r="J215">
            <v>1.845698858397276E-2</v>
          </cell>
        </row>
        <row r="216">
          <cell r="D216">
            <v>1.6608870693449181E-2</v>
          </cell>
          <cell r="F216">
            <v>1.3690825368428304E-2</v>
          </cell>
          <cell r="H216">
            <v>3.1551409571870921E-2</v>
          </cell>
          <cell r="J216">
            <v>1.845698858397276E-2</v>
          </cell>
        </row>
        <row r="217">
          <cell r="D217">
            <v>1.6608870693449181E-2</v>
          </cell>
          <cell r="F217">
            <v>1.3690825368428304E-2</v>
          </cell>
          <cell r="H217">
            <v>3.1551409571870921E-2</v>
          </cell>
          <cell r="J217">
            <v>1.845698858397276E-2</v>
          </cell>
        </row>
        <row r="218">
          <cell r="D218">
            <v>1.6608870693449181E-2</v>
          </cell>
          <cell r="F218">
            <v>1.3690825368428304E-2</v>
          </cell>
          <cell r="H218">
            <v>3.1551409571870921E-2</v>
          </cell>
          <cell r="J218">
            <v>1.845698858397276E-2</v>
          </cell>
        </row>
        <row r="219">
          <cell r="D219">
            <v>1.6608870693449181E-2</v>
          </cell>
          <cell r="F219">
            <v>1.3690825368428304E-2</v>
          </cell>
          <cell r="H219">
            <v>3.1551409571870921E-2</v>
          </cell>
          <cell r="J219">
            <v>1.845698858397276E-2</v>
          </cell>
        </row>
        <row r="220">
          <cell r="D220">
            <v>1.6608870693449181E-2</v>
          </cell>
          <cell r="F220">
            <v>1.3690825368428304E-2</v>
          </cell>
          <cell r="H220">
            <v>3.1551409571870921E-2</v>
          </cell>
          <cell r="J220">
            <v>1.845698858397276E-2</v>
          </cell>
        </row>
        <row r="221">
          <cell r="D221">
            <v>9.9223421415505341E-3</v>
          </cell>
          <cell r="F221">
            <v>9.4311709339034936E-3</v>
          </cell>
          <cell r="H221">
            <v>2.4010084510701066E-2</v>
          </cell>
          <cell r="J221">
            <v>1.8354407627862047E-2</v>
          </cell>
        </row>
        <row r="222">
          <cell r="D222">
            <v>9.9223421415505341E-3</v>
          </cell>
          <cell r="F222">
            <v>9.4311709339034936E-3</v>
          </cell>
          <cell r="H222">
            <v>2.4010084510701066E-2</v>
          </cell>
          <cell r="J222">
            <v>1.8354407627862047E-2</v>
          </cell>
        </row>
        <row r="223">
          <cell r="D223">
            <v>9.9223421415505341E-3</v>
          </cell>
          <cell r="F223">
            <v>9.4311709339034936E-3</v>
          </cell>
          <cell r="H223">
            <v>2.4010084510701066E-2</v>
          </cell>
          <cell r="J223">
            <v>1.8354407627862047E-2</v>
          </cell>
        </row>
        <row r="224">
          <cell r="D224">
            <v>9.9223421415505341E-3</v>
          </cell>
          <cell r="F224">
            <v>9.4311709339034936E-3</v>
          </cell>
          <cell r="H224">
            <v>2.4010084510701066E-2</v>
          </cell>
          <cell r="J224">
            <v>1.8354407627862047E-2</v>
          </cell>
        </row>
        <row r="225">
          <cell r="D225">
            <v>9.9223421415505341E-3</v>
          </cell>
          <cell r="F225">
            <v>9.4311709339034936E-3</v>
          </cell>
          <cell r="H225">
            <v>2.4010084510701066E-2</v>
          </cell>
          <cell r="J225">
            <v>1.8354407627862047E-2</v>
          </cell>
        </row>
        <row r="226">
          <cell r="D226">
            <v>9.9223421415505341E-3</v>
          </cell>
          <cell r="F226">
            <v>9.4311709339034936E-3</v>
          </cell>
          <cell r="H226">
            <v>2.4010084510701066E-2</v>
          </cell>
          <cell r="J226">
            <v>1.8354407627862047E-2</v>
          </cell>
        </row>
        <row r="227">
          <cell r="D227">
            <v>4.1138652017807479E-3</v>
          </cell>
          <cell r="F227">
            <v>5.8011245161350752E-3</v>
          </cell>
          <cell r="H227">
            <v>2.4712212787540103E-2</v>
          </cell>
          <cell r="J227">
            <v>2.3269348808302653E-2</v>
          </cell>
        </row>
        <row r="228">
          <cell r="D228">
            <v>4.1138652017807479E-3</v>
          </cell>
          <cell r="F228">
            <v>5.8011245161350752E-3</v>
          </cell>
          <cell r="H228">
            <v>2.4712212787540103E-2</v>
          </cell>
          <cell r="J228">
            <v>2.3269348808302653E-2</v>
          </cell>
        </row>
        <row r="229">
          <cell r="D229">
            <v>4.1138652017807479E-3</v>
          </cell>
          <cell r="F229">
            <v>5.8011245161350752E-3</v>
          </cell>
          <cell r="H229">
            <v>2.4712212787540103E-2</v>
          </cell>
          <cell r="J229">
            <v>2.3269348808302653E-2</v>
          </cell>
        </row>
        <row r="230">
          <cell r="D230">
            <v>4.1138652017807479E-3</v>
          </cell>
          <cell r="F230">
            <v>5.8011245161350752E-3</v>
          </cell>
          <cell r="H230">
            <v>2.4712212787540103E-2</v>
          </cell>
          <cell r="J230">
            <v>2.3269348808302653E-2</v>
          </cell>
        </row>
        <row r="231">
          <cell r="D231">
            <v>4.1138652017807479E-3</v>
          </cell>
          <cell r="F231">
            <v>5.8011245161350752E-3</v>
          </cell>
          <cell r="H231">
            <v>2.4712212787540103E-2</v>
          </cell>
          <cell r="J231">
            <v>2.3269348808302653E-2</v>
          </cell>
        </row>
        <row r="232">
          <cell r="D232">
            <v>4.1138652017807479E-3</v>
          </cell>
          <cell r="F232">
            <v>5.8011245161350752E-3</v>
          </cell>
          <cell r="H232">
            <v>2.4712212787540103E-2</v>
          </cell>
          <cell r="J232">
            <v>2.3269348808302653E-2</v>
          </cell>
        </row>
        <row r="233">
          <cell r="D233">
            <v>2.4032821971112241E-3</v>
          </cell>
          <cell r="F233">
            <v>3.9965954214369855E-3</v>
          </cell>
          <cell r="H233">
            <v>2.2749894501835437E-2</v>
          </cell>
          <cell r="J233">
            <v>2.2334652009914115E-2</v>
          </cell>
        </row>
        <row r="234">
          <cell r="D234">
            <v>2.4032821971112241E-3</v>
          </cell>
          <cell r="F234">
            <v>3.9965954214369855E-3</v>
          </cell>
          <cell r="H234">
            <v>2.2749894501835437E-2</v>
          </cell>
          <cell r="J234">
            <v>2.2334652009914115E-2</v>
          </cell>
        </row>
        <row r="235">
          <cell r="D235">
            <v>2.4032821971112241E-3</v>
          </cell>
          <cell r="F235">
            <v>3.9965954214369855E-3</v>
          </cell>
          <cell r="H235">
            <v>2.2749894501835437E-2</v>
          </cell>
          <cell r="J235">
            <v>2.2334652009914115E-2</v>
          </cell>
        </row>
        <row r="236">
          <cell r="D236">
            <v>2.4032821971112241E-3</v>
          </cell>
          <cell r="F236">
            <v>3.9965954214369855E-3</v>
          </cell>
          <cell r="H236">
            <v>2.2749894501835437E-2</v>
          </cell>
          <cell r="J236">
            <v>2.2334652009914115E-2</v>
          </cell>
        </row>
        <row r="237">
          <cell r="D237">
            <v>2.4032821971112241E-3</v>
          </cell>
          <cell r="F237">
            <v>3.9965954214369855E-3</v>
          </cell>
          <cell r="H237">
            <v>2.2749894501835437E-2</v>
          </cell>
          <cell r="J237">
            <v>2.2334652009914115E-2</v>
          </cell>
        </row>
        <row r="238">
          <cell r="D238">
            <v>2.4032821971112241E-3</v>
          </cell>
          <cell r="F238">
            <v>3.9965954214369855E-3</v>
          </cell>
          <cell r="H238">
            <v>2.2749894501835437E-2</v>
          </cell>
          <cell r="J238">
            <v>2.2334652009914115E-2</v>
          </cell>
        </row>
        <row r="239">
          <cell r="D239">
            <v>1.6371325437330854E-3</v>
          </cell>
          <cell r="F239">
            <v>2.1246300063828588E-3</v>
          </cell>
          <cell r="H239">
            <v>1.0983290376954096E-2</v>
          </cell>
          <cell r="J239">
            <v>1.0889410619027493E-2</v>
          </cell>
        </row>
        <row r="240">
          <cell r="D240">
            <v>1.6371325437330854E-3</v>
          </cell>
          <cell r="F240">
            <v>2.1246300063828588E-3</v>
          </cell>
          <cell r="H240">
            <v>1.0983290376954096E-2</v>
          </cell>
          <cell r="J240">
            <v>1.0889410619027493E-2</v>
          </cell>
        </row>
        <row r="241">
          <cell r="D241">
            <v>1.6371325437330854E-3</v>
          </cell>
          <cell r="F241">
            <v>2.1246300063828588E-3</v>
          </cell>
          <cell r="H241">
            <v>1.0983290376954096E-2</v>
          </cell>
          <cell r="J241">
            <v>1.0889410619027493E-2</v>
          </cell>
        </row>
        <row r="242">
          <cell r="D242">
            <v>1.6371325437330854E-3</v>
          </cell>
          <cell r="F242">
            <v>2.1246300063828588E-3</v>
          </cell>
          <cell r="H242">
            <v>1.0983290376954096E-2</v>
          </cell>
          <cell r="J242">
            <v>1.0889410619027493E-2</v>
          </cell>
        </row>
        <row r="243">
          <cell r="D243">
            <v>1.6371325437330854E-3</v>
          </cell>
          <cell r="F243">
            <v>2.1246300063828588E-3</v>
          </cell>
          <cell r="H243">
            <v>1.0983290376954096E-2</v>
          </cell>
          <cell r="J243">
            <v>1.0889410619027493E-2</v>
          </cell>
        </row>
        <row r="244">
          <cell r="D244">
            <v>1.6371325437330854E-3</v>
          </cell>
          <cell r="F244">
            <v>2.1246300063828588E-3</v>
          </cell>
          <cell r="H244">
            <v>1.0983290376954096E-2</v>
          </cell>
          <cell r="J244">
            <v>1.0889410619027493E-2</v>
          </cell>
        </row>
      </sheetData>
      <sheetData sheetId="1">
        <row r="2">
          <cell r="E2">
            <v>1012.82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YieldUncertainty"/>
      <sheetName val="nominal_nonAna"/>
      <sheetName val="nonAna_constrained"/>
      <sheetName val="nonAna_polFunc"/>
      <sheetName val="nonAna_signalCB3WN"/>
      <sheetName val="nonAna_1GausResol"/>
      <sheetName val="nonAna_2GausResolFix2Data"/>
    </sheetNames>
    <sheetDataSet>
      <sheetData sheetId="0">
        <row r="165">
          <cell r="D165">
            <v>7.5652824391433428E-3</v>
          </cell>
          <cell r="F165">
            <v>8.1971513967710793E-3</v>
          </cell>
          <cell r="H165">
            <v>1.3557212661435954E-2</v>
          </cell>
          <cell r="J165">
            <v>1.094902077388852E-2</v>
          </cell>
        </row>
        <row r="166">
          <cell r="D166">
            <v>1.020849667930991E-2</v>
          </cell>
          <cell r="F166">
            <v>1.0488024881772567E-2</v>
          </cell>
          <cell r="H166">
            <v>1.3621439913887446E-2</v>
          </cell>
          <cell r="J166">
            <v>8.9442806130747687E-3</v>
          </cell>
        </row>
        <row r="167">
          <cell r="D167">
            <v>1.1058382816223653E-2</v>
          </cell>
          <cell r="F167">
            <v>1.146926231289597E-2</v>
          </cell>
          <cell r="H167">
            <v>1.8588222940516458E-2</v>
          </cell>
          <cell r="J167">
            <v>1.4655776276956542E-2</v>
          </cell>
        </row>
        <row r="168">
          <cell r="D168">
            <v>8.3341565167416587E-3</v>
          </cell>
          <cell r="F168">
            <v>8.3897114097109867E-3</v>
          </cell>
          <cell r="H168">
            <v>9.8372351153970961E-3</v>
          </cell>
          <cell r="J168">
            <v>4.7740722931973916E-3</v>
          </cell>
        </row>
        <row r="169">
          <cell r="D169">
            <v>2.6173810911648597E-3</v>
          </cell>
          <cell r="F169">
            <v>7.5808422907368035E-3</v>
          </cell>
          <cell r="H169">
            <v>2.1565904986901658E-2</v>
          </cell>
          <cell r="J169">
            <v>2.1260296070714387E-2</v>
          </cell>
        </row>
        <row r="170">
          <cell r="D170">
            <v>3.8289348579983382E-3</v>
          </cell>
          <cell r="F170">
            <v>5.8898131023936966E-3</v>
          </cell>
          <cell r="H170">
            <v>1.1839308835506955E-2</v>
          </cell>
          <cell r="J170">
            <v>1.0873150915573095E-2</v>
          </cell>
        </row>
        <row r="171">
          <cell r="D171">
            <v>9.5186044390056443E-2</v>
          </cell>
          <cell r="F171">
            <v>9.4650337562443884E-2</v>
          </cell>
          <cell r="H171">
            <v>9.6617594092569911E-2</v>
          </cell>
          <cell r="J171">
            <v>1.5246174853834338E-3</v>
          </cell>
        </row>
        <row r="172">
          <cell r="D172">
            <v>0.14777752596033253</v>
          </cell>
          <cell r="F172">
            <v>0.1390924932333486</v>
          </cell>
          <cell r="H172">
            <v>0.17269937289477175</v>
          </cell>
          <cell r="J172">
            <v>4.256704997144236E-2</v>
          </cell>
        </row>
        <row r="173">
          <cell r="D173">
            <v>8.4422729497739671E-2</v>
          </cell>
          <cell r="F173">
            <v>8.6261686790835831E-2</v>
          </cell>
          <cell r="H173">
            <v>7.7579420755213027E-2</v>
          </cell>
          <cell r="J173">
            <v>6.2447750257233082E-3</v>
          </cell>
        </row>
        <row r="174">
          <cell r="D174">
            <v>4.1797802037499117E-2</v>
          </cell>
          <cell r="F174">
            <v>4.5317285950983104E-2</v>
          </cell>
          <cell r="H174">
            <v>2.8041089879443176E-2</v>
          </cell>
          <cell r="J174">
            <v>1.5638018167436082E-2</v>
          </cell>
        </row>
        <row r="175">
          <cell r="D175">
            <v>0.35451762964841754</v>
          </cell>
          <cell r="F175">
            <v>0.3723786092022357</v>
          </cell>
          <cell r="H175">
            <v>0.27448532394745839</v>
          </cell>
          <cell r="J175">
            <v>4.9581990439953975E-2</v>
          </cell>
        </row>
        <row r="176">
          <cell r="D176">
            <v>9.7661088789910519E-2</v>
          </cell>
          <cell r="F176">
            <v>9.023789813343723E-2</v>
          </cell>
          <cell r="H176">
            <v>0.13992126973430583</v>
          </cell>
          <cell r="J176">
            <v>5.9066532245693221E-2</v>
          </cell>
        </row>
        <row r="177">
          <cell r="D177">
            <v>0.20397561520634455</v>
          </cell>
          <cell r="F177">
            <v>0.21935380118449382</v>
          </cell>
          <cell r="H177">
            <v>0.10631598853545747</v>
          </cell>
          <cell r="J177">
            <v>0.21122798461402106</v>
          </cell>
        </row>
        <row r="178">
          <cell r="D178">
            <v>3.2790565975650637E-2</v>
          </cell>
          <cell r="F178">
            <v>3.4288747683751175E-2</v>
          </cell>
          <cell r="H178">
            <v>2.8752577825781833E-2</v>
          </cell>
          <cell r="J178">
            <v>5.010464064231653E-3</v>
          </cell>
        </row>
        <row r="179">
          <cell r="D179">
            <v>1.1830351427625969E-2</v>
          </cell>
          <cell r="F179">
            <v>1.0180065711973692E-2</v>
          </cell>
          <cell r="H179">
            <v>1.7668115555734689E-2</v>
          </cell>
          <cell r="J179">
            <v>7.3219678825421396E-3</v>
          </cell>
        </row>
        <row r="180">
          <cell r="D180">
            <v>2.2608050609471721E-2</v>
          </cell>
          <cell r="F180">
            <v>2.4777207030331212E-2</v>
          </cell>
          <cell r="H180">
            <v>1.6563492179913999E-2</v>
          </cell>
          <cell r="J180">
            <v>8.2408541018423164E-3</v>
          </cell>
        </row>
        <row r="181">
          <cell r="D181">
            <v>3.262717698006444E-2</v>
          </cell>
          <cell r="F181">
            <v>3.038716506794157E-2</v>
          </cell>
          <cell r="H181">
            <v>3.975366052331309E-2</v>
          </cell>
          <cell r="J181">
            <v>8.033128135255755E-3</v>
          </cell>
        </row>
        <row r="182">
          <cell r="D182">
            <v>2.3960174835493477E-2</v>
          </cell>
          <cell r="F182">
            <v>3.3451095907259344E-2</v>
          </cell>
          <cell r="H182">
            <v>1.4926231585750675E-2</v>
          </cell>
          <cell r="J182">
            <v>3.768703210274689E-2</v>
          </cell>
        </row>
        <row r="183">
          <cell r="D183">
            <v>5.276161181323534E-2</v>
          </cell>
          <cell r="F183">
            <v>4.5512687547556455E-2</v>
          </cell>
          <cell r="H183">
            <v>7.5951660910762928E-2</v>
          </cell>
          <cell r="J183">
            <v>2.8203832634382295E-2</v>
          </cell>
        </row>
        <row r="184">
          <cell r="D184">
            <v>4.6744871872631766E-2</v>
          </cell>
          <cell r="F184">
            <v>5.9133880231863639E-2</v>
          </cell>
          <cell r="H184">
            <v>1.0226455849000414E-2</v>
          </cell>
          <cell r="J184">
            <v>6.2513449893157907E-2</v>
          </cell>
        </row>
        <row r="185">
          <cell r="D185">
            <v>2.4585535455041749E-2</v>
          </cell>
          <cell r="F185">
            <v>2.0032746646443025E-2</v>
          </cell>
          <cell r="H185">
            <v>4.1054709766041544E-2</v>
          </cell>
          <cell r="J185">
            <v>1.7985612847167737E-2</v>
          </cell>
        </row>
        <row r="186">
          <cell r="D186">
            <v>4.2640690030004154E-2</v>
          </cell>
          <cell r="F186">
            <v>6.5555131342375311E-2</v>
          </cell>
          <cell r="H186">
            <v>5.6579046507646349E-2</v>
          </cell>
          <cell r="J186">
            <v>0.11208786172933388</v>
          </cell>
        </row>
        <row r="187">
          <cell r="D187">
            <v>6.1170993981954733E-2</v>
          </cell>
          <cell r="F187">
            <v>8.877967119391153E-2</v>
          </cell>
          <cell r="H187">
            <v>2.7288660334976508E-2</v>
          </cell>
          <cell r="J187">
            <v>7.2433320446746788E-2</v>
          </cell>
        </row>
        <row r="188">
          <cell r="D188">
            <v>0.11220677999095015</v>
          </cell>
          <cell r="F188">
            <v>0.12211824694632967</v>
          </cell>
          <cell r="H188">
            <v>6.7965846009742911E-2</v>
          </cell>
          <cell r="J188">
            <v>7.3268054064595869E-2</v>
          </cell>
        </row>
        <row r="189">
          <cell r="D189">
            <v>0.13860584827495742</v>
          </cell>
          <cell r="F189">
            <v>0.14211018455965796</v>
          </cell>
          <cell r="H189">
            <v>0.12657466556317781</v>
          </cell>
          <cell r="J189">
            <v>2.5805464906180256E-2</v>
          </cell>
        </row>
        <row r="190">
          <cell r="D190">
            <v>1.0192779792636242</v>
          </cell>
          <cell r="F190">
            <v>1.0131902730162983</v>
          </cell>
          <cell r="H190">
            <v>1.0364858984415812</v>
          </cell>
          <cell r="J190">
            <v>2.2846770781520268E-2</v>
          </cell>
        </row>
        <row r="191">
          <cell r="D191">
            <v>3.6522218637256285E-2</v>
          </cell>
          <cell r="F191">
            <v>3.4081045201552543E-2</v>
          </cell>
          <cell r="H191">
            <v>4.3504984440946186E-2</v>
          </cell>
          <cell r="J191">
            <v>8.2441358321761245E-3</v>
          </cell>
        </row>
        <row r="192">
          <cell r="D192">
            <v>5.1533699375646169E-2</v>
          </cell>
          <cell r="F192">
            <v>5.1744276898115692E-2</v>
          </cell>
          <cell r="H192">
            <v>5.0902774396630483E-2</v>
          </cell>
          <cell r="J192">
            <v>1.6060780562002655E-3</v>
          </cell>
        </row>
        <row r="193">
          <cell r="D193">
            <v>6.9471459412822456E-2</v>
          </cell>
          <cell r="F193">
            <v>7.0201171250956318E-2</v>
          </cell>
          <cell r="H193">
            <v>6.7035962729020751E-2</v>
          </cell>
          <cell r="J193">
            <v>3.8850158770948225E-3</v>
          </cell>
        </row>
        <row r="194">
          <cell r="D194">
            <v>7.1005494423061408E-2</v>
          </cell>
          <cell r="F194">
            <v>7.8143952386776933E-2</v>
          </cell>
          <cell r="H194">
            <v>4.491177078202456E-2</v>
          </cell>
          <cell r="J194">
            <v>3.4839558355951733E-2</v>
          </cell>
        </row>
        <row r="195">
          <cell r="D195">
            <v>5.6993604583462313E-3</v>
          </cell>
          <cell r="F195">
            <v>9.6664091135657236E-3</v>
          </cell>
          <cell r="H195">
            <v>2.6159068421683262E-2</v>
          </cell>
          <cell r="J195">
            <v>2.5977374602913741E-2</v>
          </cell>
        </row>
        <row r="196">
          <cell r="D196">
            <v>0.21532926469618593</v>
          </cell>
          <cell r="F196">
            <v>0.19637443787399692</v>
          </cell>
          <cell r="H196">
            <v>0.28957210129456845</v>
          </cell>
          <cell r="J196">
            <v>4.9421065756935827E-2</v>
          </cell>
        </row>
        <row r="197">
          <cell r="D197">
            <v>4.0432480547080589E-2</v>
          </cell>
          <cell r="F197">
            <v>3.7069625104680877E-2</v>
          </cell>
          <cell r="H197">
            <v>5.1337572085116592E-2</v>
          </cell>
          <cell r="J197">
            <v>1.3161568545003052E-2</v>
          </cell>
        </row>
        <row r="198">
          <cell r="D198">
            <v>4.8589843348553402E-2</v>
          </cell>
          <cell r="F198">
            <v>4.6107282651150432E-2</v>
          </cell>
          <cell r="H198">
            <v>5.7701910625599401E-2</v>
          </cell>
          <cell r="J198">
            <v>1.1058382384061351E-2</v>
          </cell>
        </row>
        <row r="199">
          <cell r="D199">
            <v>7.3625052234891158E-2</v>
          </cell>
          <cell r="F199">
            <v>8.0055717709518498E-2</v>
          </cell>
          <cell r="H199">
            <v>4.7130551537716565E-2</v>
          </cell>
          <cell r="J199">
            <v>3.5999629265235346E-2</v>
          </cell>
        </row>
        <row r="200">
          <cell r="D200">
            <v>8.1462068293301826E-2</v>
          </cell>
          <cell r="F200">
            <v>8.5835318838827626E-2</v>
          </cell>
          <cell r="H200">
            <v>6.4240695907835474E-2</v>
          </cell>
          <cell r="J200">
            <v>2.4174463976654553E-2</v>
          </cell>
        </row>
        <row r="201">
          <cell r="D201">
            <v>3.0664194960125464E-2</v>
          </cell>
          <cell r="F201">
            <v>3.8932878561318739E-2</v>
          </cell>
          <cell r="H201">
            <v>1.0353017920885882E-2</v>
          </cell>
          <cell r="J201">
            <v>3.1033771532174546E-2</v>
          </cell>
        </row>
        <row r="202">
          <cell r="D202">
            <v>4.3656905772851501E-2</v>
          </cell>
          <cell r="F202">
            <v>5.8679373512684936E-2</v>
          </cell>
          <cell r="H202">
            <v>2.9895983397961127E-2</v>
          </cell>
          <cell r="J202">
            <v>8.1325248660843605E-2</v>
          </cell>
        </row>
        <row r="203">
          <cell r="D203">
            <v>0.13308599298947721</v>
          </cell>
          <cell r="F203">
            <v>0.13719036423055669</v>
          </cell>
          <cell r="H203">
            <v>0.12227586892753782</v>
          </cell>
          <cell r="J203">
            <v>2.1658826044829958E-2</v>
          </cell>
        </row>
        <row r="204">
          <cell r="D204">
            <v>0.15094618072700436</v>
          </cell>
          <cell r="F204">
            <v>0.15173544525904564</v>
          </cell>
          <cell r="H204">
            <v>0.14885074005697971</v>
          </cell>
          <cell r="J204">
            <v>5.2463678739302338E-3</v>
          </cell>
        </row>
        <row r="205">
          <cell r="D205">
            <v>0.17140411705408526</v>
          </cell>
          <cell r="F205">
            <v>0.17035419987345599</v>
          </cell>
          <cell r="H205">
            <v>0.17421306061556432</v>
          </cell>
          <cell r="J205">
            <v>8.2670630095053165E-3</v>
          </cell>
        </row>
        <row r="206">
          <cell r="D206">
            <v>0.78893487771761284</v>
          </cell>
          <cell r="F206">
            <v>0.8015476658687255</v>
          </cell>
          <cell r="H206">
            <v>0.74241107895068659</v>
          </cell>
          <cell r="J206">
            <v>3.2910500510284268E-2</v>
          </cell>
        </row>
        <row r="207">
          <cell r="D207">
            <v>0.20792495292486368</v>
          </cell>
          <cell r="F207">
            <v>0.20818511097765158</v>
          </cell>
          <cell r="H207">
            <v>0.20723470127229757</v>
          </cell>
          <cell r="J207">
            <v>5.0913981496796901E-3</v>
          </cell>
        </row>
        <row r="208">
          <cell r="D208">
            <v>0.20951449840983435</v>
          </cell>
          <cell r="F208">
            <v>0.20706027482760528</v>
          </cell>
          <cell r="H208">
            <v>0.21609975678925855</v>
          </cell>
          <cell r="J208">
            <v>4.3478423027833078E-2</v>
          </cell>
        </row>
        <row r="209">
          <cell r="D209">
            <v>0.12141860250901634</v>
          </cell>
          <cell r="F209">
            <v>0.1126366901847676</v>
          </cell>
          <cell r="H209">
            <v>0.14230082014510367</v>
          </cell>
          <cell r="J209">
            <v>3.8733918835595141E-2</v>
          </cell>
        </row>
        <row r="210">
          <cell r="D210">
            <v>0.11532979071149317</v>
          </cell>
          <cell r="F210">
            <v>0.10730583820216276</v>
          </cell>
          <cell r="H210">
            <v>0.13713839916646231</v>
          </cell>
          <cell r="J210">
            <v>3.8501302188332795E-2</v>
          </cell>
        </row>
        <row r="211">
          <cell r="D211">
            <v>0.11026148409052566</v>
          </cell>
          <cell r="F211">
            <v>0.10999334842082258</v>
          </cell>
          <cell r="H211">
            <v>0.11107243038219751</v>
          </cell>
          <cell r="J211">
            <v>1.9505576909178291E-3</v>
          </cell>
        </row>
        <row r="212">
          <cell r="D212">
            <v>0.13649099628284259</v>
          </cell>
          <cell r="F212">
            <v>0.12445146039605656</v>
          </cell>
          <cell r="H212">
            <v>0.17735152015179459</v>
          </cell>
          <cell r="J212">
            <v>8.6952386565627565E-2</v>
          </cell>
        </row>
        <row r="213">
          <cell r="D213">
            <v>0.12198464485208274</v>
          </cell>
          <cell r="F213">
            <v>0.11435387486889552</v>
          </cell>
          <cell r="H213">
            <v>0.14453721439477585</v>
          </cell>
          <cell r="J213">
            <v>4.1833354595652988E-2</v>
          </cell>
        </row>
        <row r="214">
          <cell r="D214">
            <v>0.14269601530957968</v>
          </cell>
          <cell r="F214">
            <v>0.13951036706526321</v>
          </cell>
          <cell r="H214">
            <v>0.15479771442432819</v>
          </cell>
          <cell r="J214">
            <v>2.5098631704702529E-2</v>
          </cell>
        </row>
        <row r="215">
          <cell r="D215">
            <v>6.9615071689672153E-2</v>
          </cell>
          <cell r="F215">
            <v>6.544457187497936E-2</v>
          </cell>
          <cell r="H215">
            <v>8.2339385996103298E-2</v>
          </cell>
          <cell r="J215">
            <v>1.0772117495358989E-2</v>
          </cell>
        </row>
        <row r="216">
          <cell r="D216">
            <v>7.5029284231524301E-2</v>
          </cell>
          <cell r="F216">
            <v>7.9835961434286312E-2</v>
          </cell>
          <cell r="H216">
            <v>5.7694021383986459E-2</v>
          </cell>
          <cell r="J216">
            <v>1.4238186272424179E-2</v>
          </cell>
        </row>
        <row r="217">
          <cell r="D217">
            <v>7.1695512301913275E-2</v>
          </cell>
          <cell r="F217">
            <v>7.5924468967039235E-2</v>
          </cell>
          <cell r="H217">
            <v>5.6487470998299608E-2</v>
          </cell>
          <cell r="J217">
            <v>1.251952450412255E-2</v>
          </cell>
        </row>
        <row r="218">
          <cell r="D218">
            <v>4.5875289920926668E-2</v>
          </cell>
          <cell r="F218">
            <v>4.6933471584742002E-2</v>
          </cell>
          <cell r="H218">
            <v>3.9027636139002439E-2</v>
          </cell>
          <cell r="J218">
            <v>6.6827485890976132E-3</v>
          </cell>
        </row>
        <row r="219">
          <cell r="D219">
            <v>6.6101539425211769E-2</v>
          </cell>
          <cell r="F219">
            <v>6.3542502647443211E-2</v>
          </cell>
          <cell r="H219">
            <v>7.8368302388524852E-2</v>
          </cell>
          <cell r="J219">
            <v>1.1505476912053459E-2</v>
          </cell>
        </row>
        <row r="220">
          <cell r="D220">
            <v>9.9592321570638478E-2</v>
          </cell>
          <cell r="F220">
            <v>0.10064599586188946</v>
          </cell>
          <cell r="H220">
            <v>9.491690618887412E-2</v>
          </cell>
          <cell r="J220">
            <v>7.6600996987940305E-3</v>
          </cell>
        </row>
        <row r="221">
          <cell r="D221">
            <v>1.8895171312873871E-2</v>
          </cell>
          <cell r="F221">
            <v>1.5035275590883766E-2</v>
          </cell>
          <cell r="H221">
            <v>4.1128660596907493E-2</v>
          </cell>
          <cell r="J221">
            <v>2.7867573684179418E-2</v>
          </cell>
        </row>
        <row r="222">
          <cell r="D222">
            <v>3.5140713134366335E-2</v>
          </cell>
          <cell r="F222">
            <v>3.7100688256946415E-2</v>
          </cell>
          <cell r="H222">
            <v>2.7731567314702818E-2</v>
          </cell>
          <cell r="J222">
            <v>9.6814338821564119E-3</v>
          </cell>
        </row>
        <row r="223">
          <cell r="D223">
            <v>5.3061912715433798E-2</v>
          </cell>
          <cell r="F223">
            <v>5.7279067387299126E-2</v>
          </cell>
          <cell r="H223">
            <v>3.5533325122959238E-2</v>
          </cell>
          <cell r="J223">
            <v>2.1764852093889581E-2</v>
          </cell>
        </row>
        <row r="224">
          <cell r="D224">
            <v>1.1454158727635312E-2</v>
          </cell>
          <cell r="F224">
            <v>2.4527124746898346E-2</v>
          </cell>
          <cell r="H224">
            <v>0.18977586878372851</v>
          </cell>
          <cell r="J224">
            <v>0.17618903019987173</v>
          </cell>
        </row>
        <row r="225">
          <cell r="D225">
            <v>5.6409064740512785E-2</v>
          </cell>
          <cell r="F225">
            <v>7.4499859210817754E-2</v>
          </cell>
          <cell r="H225">
            <v>4.4972038719866818E-2</v>
          </cell>
          <cell r="J225">
            <v>0.11218714077267734</v>
          </cell>
        </row>
        <row r="226">
          <cell r="D226">
            <v>4.3107916762075607E-2</v>
          </cell>
          <cell r="F226">
            <v>4.5407097158674296E-2</v>
          </cell>
          <cell r="H226">
            <v>3.3178310003271295E-2</v>
          </cell>
          <cell r="J226">
            <v>1.7221626308682944E-2</v>
          </cell>
        </row>
        <row r="227">
          <cell r="D227">
            <v>0.2874586817230384</v>
          </cell>
          <cell r="F227">
            <v>0.30362035875848287</v>
          </cell>
          <cell r="H227">
            <v>0.22038247092866664</v>
          </cell>
          <cell r="J227">
            <v>3.8695342390296678E-2</v>
          </cell>
        </row>
        <row r="228">
          <cell r="D228">
            <v>0.30510067436622662</v>
          </cell>
          <cell r="F228">
            <v>0.32983842927367163</v>
          </cell>
          <cell r="H228">
            <v>0.18757251948522671</v>
          </cell>
          <cell r="J228">
            <v>6.4396052425383266E-2</v>
          </cell>
        </row>
        <row r="229">
          <cell r="D229">
            <v>0.32035532352552504</v>
          </cell>
          <cell r="F229">
            <v>0.33394712509456087</v>
          </cell>
          <cell r="H229">
            <v>0.25640562178045556</v>
          </cell>
          <cell r="J229">
            <v>3.5706731530551983E-2</v>
          </cell>
        </row>
        <row r="230">
          <cell r="D230">
            <v>0.28940551100754719</v>
          </cell>
          <cell r="F230">
            <v>0.30504166883209033</v>
          </cell>
          <cell r="H230">
            <v>0.23172923931607189</v>
          </cell>
          <cell r="J230">
            <v>3.3078351290242114E-2</v>
          </cell>
        </row>
        <row r="231">
          <cell r="D231">
            <v>0.34341613102287266</v>
          </cell>
          <cell r="F231">
            <v>0.35512330974575779</v>
          </cell>
          <cell r="H231">
            <v>0.29321143244274944</v>
          </cell>
          <cell r="J231">
            <v>2.7970238340089621E-2</v>
          </cell>
        </row>
        <row r="232">
          <cell r="D232">
            <v>0.33263866438656392</v>
          </cell>
          <cell r="F232">
            <v>0.32559844066665233</v>
          </cell>
          <cell r="H232">
            <v>0.36754608332852023</v>
          </cell>
          <cell r="J232">
            <v>2.1008622808930837E-2</v>
          </cell>
        </row>
        <row r="233">
          <cell r="D233">
            <v>7.7824682446834575E-2</v>
          </cell>
          <cell r="F233">
            <v>7.1538383254405771E-2</v>
          </cell>
          <cell r="H233">
            <v>0.10884606342096814</v>
          </cell>
          <cell r="J233">
            <v>4.4893576354200077E-2</v>
          </cell>
        </row>
        <row r="234">
          <cell r="D234">
            <v>7.3612293519559585E-2</v>
          </cell>
          <cell r="F234">
            <v>6.8784812431918446E-2</v>
          </cell>
          <cell r="H234">
            <v>0.10754727722576488</v>
          </cell>
          <cell r="J234">
            <v>4.8850667639433215E-2</v>
          </cell>
        </row>
        <row r="235">
          <cell r="D235">
            <v>7.1738201321915787E-2</v>
          </cell>
          <cell r="F235">
            <v>6.8353418111258848E-2</v>
          </cell>
          <cell r="H235">
            <v>9.214613493009069E-2</v>
          </cell>
          <cell r="J235">
            <v>2.9084214811993872E-2</v>
          </cell>
        </row>
        <row r="236">
          <cell r="D236">
            <v>8.2577606241283907E-2</v>
          </cell>
          <cell r="F236">
            <v>7.397631979053558E-2</v>
          </cell>
          <cell r="H236">
            <v>0.12532793206300982</v>
          </cell>
          <cell r="J236">
            <v>6.0731027988196351E-2</v>
          </cell>
        </row>
        <row r="237">
          <cell r="D237">
            <v>7.9058642621346542E-2</v>
          </cell>
          <cell r="F237">
            <v>7.8425703342731704E-2</v>
          </cell>
          <cell r="H237">
            <v>8.3484593301075397E-2</v>
          </cell>
          <cell r="J237">
            <v>1.147563142187257E-2</v>
          </cell>
        </row>
        <row r="238">
          <cell r="D238">
            <v>7.6732329307847846E-2</v>
          </cell>
          <cell r="F238">
            <v>8.4406012738653197E-2</v>
          </cell>
          <cell r="H238">
            <v>3.7935461374901273E-2</v>
          </cell>
          <cell r="J238">
            <v>5.1613035431640135E-2</v>
          </cell>
        </row>
        <row r="239">
          <cell r="D239">
            <v>1.0910217936137681E-2</v>
          </cell>
          <cell r="F239">
            <v>8.1733074211749988E-3</v>
          </cell>
          <cell r="H239">
            <v>2.9941519370063029E-2</v>
          </cell>
          <cell r="J239">
            <v>2.0920242590116003E-2</v>
          </cell>
        </row>
        <row r="240">
          <cell r="D240">
            <v>1.649761024334934E-2</v>
          </cell>
          <cell r="F240">
            <v>1.6644784776283533E-2</v>
          </cell>
          <cell r="H240">
            <v>3.2936156827847993E-2</v>
          </cell>
          <cell r="J240">
            <v>2.7632017323988688E-2</v>
          </cell>
        </row>
        <row r="241">
          <cell r="D241">
            <v>1.1606597653003346E-2</v>
          </cell>
          <cell r="F241">
            <v>1.1865902422096525E-2</v>
          </cell>
          <cell r="H241">
            <v>1.1093830949410651E-2</v>
          </cell>
          <cell r="J241">
            <v>5.0928141877022966E-3</v>
          </cell>
        </row>
        <row r="242">
          <cell r="D242">
            <v>1.8115475820948964E-2</v>
          </cell>
          <cell r="F242">
            <v>1.771813953623291E-2</v>
          </cell>
          <cell r="H242">
            <v>2.1669438671566666E-2</v>
          </cell>
          <cell r="J242">
            <v>6.1564671242527822E-3</v>
          </cell>
        </row>
        <row r="243">
          <cell r="D243">
            <v>1.8943177487502011E-3</v>
          </cell>
          <cell r="F243">
            <v>4.229215408914043E-3</v>
          </cell>
          <cell r="H243">
            <v>2.391284745841701E-2</v>
          </cell>
          <cell r="J243">
            <v>2.4175983283841133E-2</v>
          </cell>
        </row>
        <row r="244">
          <cell r="D244">
            <v>5.3857949967618867E-3</v>
          </cell>
          <cell r="F244">
            <v>5.6364697521068714E-3</v>
          </cell>
          <cell r="H244">
            <v>2.3057242462448595E-2</v>
          </cell>
          <cell r="J244">
            <v>2.0553037500168764E-2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1"/>
  <sheetViews>
    <sheetView tabSelected="1" showRuler="0" workbookViewId="0">
      <selection activeCell="H2" sqref="H2"/>
    </sheetView>
  </sheetViews>
  <sheetFormatPr baseColWidth="10" defaultRowHeight="15" x14ac:dyDescent="0"/>
  <sheetData>
    <row r="1" spans="1:24">
      <c r="A1" s="1" t="s">
        <v>0</v>
      </c>
      <c r="B1" s="1" t="s">
        <v>1</v>
      </c>
      <c r="C1" s="1" t="s">
        <v>2</v>
      </c>
      <c r="D1" s="1" t="s">
        <v>66</v>
      </c>
      <c r="E1" s="1" t="s">
        <v>67</v>
      </c>
      <c r="F1" s="1" t="s">
        <v>68</v>
      </c>
      <c r="G1" s="1" t="s">
        <v>68</v>
      </c>
      <c r="H1" s="1" t="s">
        <v>46</v>
      </c>
      <c r="I1" s="20" t="s">
        <v>48</v>
      </c>
      <c r="J1" s="1" t="s">
        <v>64</v>
      </c>
      <c r="K1" s="1" t="s">
        <v>65</v>
      </c>
      <c r="L1" s="1" t="s">
        <v>70</v>
      </c>
      <c r="M1" s="1" t="s">
        <v>69</v>
      </c>
      <c r="N1" s="20" t="s">
        <v>61</v>
      </c>
      <c r="O1" s="1" t="s">
        <v>71</v>
      </c>
      <c r="P1" s="1" t="s">
        <v>72</v>
      </c>
      <c r="Q1" s="1" t="s">
        <v>70</v>
      </c>
      <c r="R1" s="1" t="s">
        <v>69</v>
      </c>
      <c r="S1" s="20" t="s">
        <v>63</v>
      </c>
      <c r="T1" s="1" t="s">
        <v>71</v>
      </c>
      <c r="U1" s="1" t="s">
        <v>72</v>
      </c>
      <c r="V1" s="1" t="s">
        <v>73</v>
      </c>
      <c r="X1" s="1" t="s">
        <v>69</v>
      </c>
    </row>
    <row r="2" spans="1:24">
      <c r="A2" s="14" t="s">
        <v>3</v>
      </c>
      <c r="B2" s="2" t="s">
        <v>4</v>
      </c>
      <c r="C2" s="15" t="s">
        <v>5</v>
      </c>
      <c r="D2" s="11">
        <v>0.25</v>
      </c>
      <c r="E2" s="11">
        <v>0.02</v>
      </c>
      <c r="J2" s="24">
        <v>8.3000000000000001E-3</v>
      </c>
      <c r="K2" s="24">
        <v>2.5100000000000001E-2</v>
      </c>
      <c r="O2" s="16">
        <f xml:space="preserve"> syst_yield_pbpb!F2</f>
        <v>1.3557212661435954E-2</v>
      </c>
      <c r="P2" s="16">
        <f xml:space="preserve"> syst_eff_pbpb!AC2</f>
        <v>2.5134183317140769E-2</v>
      </c>
      <c r="T2" s="16">
        <f xml:space="preserve"> syst_yield_pbpb!G2</f>
        <v>1.094902077388852E-2</v>
      </c>
    </row>
    <row r="3" spans="1:24">
      <c r="A3" s="14"/>
      <c r="B3" s="2" t="s">
        <v>6</v>
      </c>
      <c r="C3" s="15"/>
      <c r="D3" s="11">
        <v>0.25</v>
      </c>
      <c r="E3" s="11">
        <v>0.02</v>
      </c>
      <c r="J3" s="24">
        <v>1.0500000000000001E-2</v>
      </c>
      <c r="K3" s="24">
        <v>2.0500000000000001E-2</v>
      </c>
      <c r="O3" s="16">
        <f xml:space="preserve"> syst_yield_pbpb!F3</f>
        <v>1.3621439913887446E-2</v>
      </c>
      <c r="P3" s="16">
        <f xml:space="preserve"> syst_eff_pbpb!AC3</f>
        <v>2.0452008662173518E-2</v>
      </c>
      <c r="T3" s="16">
        <f xml:space="preserve"> syst_yield_pbpb!G3</f>
        <v>8.9442806130747687E-3</v>
      </c>
    </row>
    <row r="4" spans="1:24">
      <c r="A4" s="14"/>
      <c r="B4" s="2" t="s">
        <v>14</v>
      </c>
      <c r="C4" s="15"/>
      <c r="D4" s="11">
        <v>0.25</v>
      </c>
      <c r="E4" s="11">
        <v>0.02</v>
      </c>
      <c r="J4" s="24">
        <v>1.15E-2</v>
      </c>
      <c r="K4" s="24">
        <v>3.3599999999999998E-2</v>
      </c>
      <c r="O4" s="16">
        <f xml:space="preserve"> syst_yield_pbpb!F4</f>
        <v>1.8588222940516458E-2</v>
      </c>
      <c r="P4" s="16">
        <f xml:space="preserve"> syst_eff_pbpb!AC4</f>
        <v>3.3581771900910051E-2</v>
      </c>
      <c r="T4" s="16">
        <f xml:space="preserve"> syst_yield_pbpb!G4</f>
        <v>1.4655776276956542E-2</v>
      </c>
    </row>
    <row r="5" spans="1:24">
      <c r="A5" s="14"/>
      <c r="B5" s="2" t="s">
        <v>13</v>
      </c>
      <c r="C5" s="15"/>
      <c r="D5" s="11">
        <v>0.25</v>
      </c>
      <c r="E5" s="11">
        <v>0.02</v>
      </c>
      <c r="J5" s="24">
        <v>8.3999999999999995E-3</v>
      </c>
      <c r="K5" s="24">
        <v>2.69E-2</v>
      </c>
      <c r="O5" s="16">
        <f xml:space="preserve"> syst_yield_pbpb!F5</f>
        <v>9.8372351153970961E-3</v>
      </c>
      <c r="P5" s="16">
        <f xml:space="preserve"> syst_eff_pbpb!AC5</f>
        <v>2.6909436488132595E-2</v>
      </c>
      <c r="T5" s="16">
        <f xml:space="preserve"> syst_yield_pbpb!G5</f>
        <v>4.7740722931973916E-3</v>
      </c>
    </row>
    <row r="6" spans="1:24">
      <c r="A6" s="14"/>
      <c r="B6" s="2" t="s">
        <v>43</v>
      </c>
      <c r="C6" s="15"/>
      <c r="D6" s="11">
        <v>0.25</v>
      </c>
      <c r="E6" s="11">
        <v>0.02</v>
      </c>
      <c r="J6" s="24">
        <v>7.3000000000000001E-3</v>
      </c>
      <c r="K6" s="24">
        <v>2.9100000000000001E-2</v>
      </c>
      <c r="O6" s="16">
        <f xml:space="preserve"> syst_yield_pbpb!F6</f>
        <v>2.1565904986901658E-2</v>
      </c>
      <c r="P6" s="16">
        <f xml:space="preserve"> syst_eff_pbpb!AC6</f>
        <v>2.9131257664687552E-2</v>
      </c>
      <c r="T6" s="16">
        <f xml:space="preserve"> syst_yield_pbpb!G6</f>
        <v>2.1260296070714387E-2</v>
      </c>
    </row>
    <row r="7" spans="1:24">
      <c r="A7" s="14"/>
      <c r="B7" s="2" t="s">
        <v>44</v>
      </c>
      <c r="C7" s="15"/>
      <c r="D7" s="11">
        <v>0.25</v>
      </c>
      <c r="E7" s="11">
        <v>0.02</v>
      </c>
      <c r="J7" s="24">
        <v>5.7000000000000002E-3</v>
      </c>
      <c r="K7" s="24">
        <v>0.10290000000000001</v>
      </c>
      <c r="O7" s="16">
        <f xml:space="preserve"> syst_yield_pbpb!F7</f>
        <v>1.1839308835506955E-2</v>
      </c>
      <c r="P7" s="16">
        <f xml:space="preserve"> syst_eff_pbpb!AC7</f>
        <v>0.10287955085074518</v>
      </c>
      <c r="T7" s="16">
        <f xml:space="preserve"> syst_yield_pbpb!G7</f>
        <v>1.0873150915573095E-2</v>
      </c>
    </row>
    <row r="8" spans="1:24">
      <c r="A8" s="14"/>
      <c r="B8" s="2" t="s">
        <v>7</v>
      </c>
      <c r="C8" s="15"/>
      <c r="D8" s="11">
        <v>0.25</v>
      </c>
      <c r="E8" s="11">
        <v>0.02</v>
      </c>
      <c r="J8" s="24">
        <v>6.7999999999999996E-3</v>
      </c>
      <c r="K8" s="24">
        <v>2.8899999999999999E-2</v>
      </c>
      <c r="O8" s="16">
        <f xml:space="preserve"> syst_yield_pbpb!F8</f>
        <v>9.6617594092569911E-2</v>
      </c>
      <c r="P8" s="16">
        <f xml:space="preserve"> syst_eff_pbpb!AC8</f>
        <v>2.8947457227485696E-2</v>
      </c>
      <c r="T8" s="16">
        <f xml:space="preserve"> syst_yield_pbpb!G8</f>
        <v>1.5246174853834338E-3</v>
      </c>
    </row>
    <row r="9" spans="1:24">
      <c r="A9" s="3" t="s">
        <v>8</v>
      </c>
      <c r="B9" s="2" t="s">
        <v>4</v>
      </c>
      <c r="C9" s="15"/>
      <c r="D9" s="11">
        <v>0.25</v>
      </c>
      <c r="E9" s="11">
        <v>0.02</v>
      </c>
      <c r="J9" s="24">
        <v>7.1000000000000004E-3</v>
      </c>
      <c r="K9" s="24">
        <v>1.9900000000000001E-2</v>
      </c>
      <c r="O9" s="16">
        <f xml:space="preserve"> syst_yield_pbpb!F9</f>
        <v>0.17269937289477175</v>
      </c>
      <c r="P9" s="16">
        <f xml:space="preserve"> syst_eff_pbpb!AC9</f>
        <v>1.9927706095601218E-2</v>
      </c>
      <c r="T9" s="16">
        <f xml:space="preserve"> syst_yield_pbpb!G9</f>
        <v>4.256704997144236E-2</v>
      </c>
    </row>
    <row r="10" spans="1:24">
      <c r="A10" s="14" t="s">
        <v>9</v>
      </c>
      <c r="B10" s="2" t="s">
        <v>4</v>
      </c>
      <c r="C10" s="15"/>
      <c r="D10" s="11">
        <v>0.25</v>
      </c>
      <c r="E10" s="11">
        <v>0.02</v>
      </c>
      <c r="J10" s="24">
        <v>4.0000000000000001E-3</v>
      </c>
      <c r="K10" s="24">
        <v>2.6599999999999999E-2</v>
      </c>
      <c r="O10" s="16">
        <f xml:space="preserve"> syst_yield_pbpb!F10</f>
        <v>7.7579420755213027E-2</v>
      </c>
      <c r="P10" s="16">
        <f xml:space="preserve"> syst_eff_pbpb!AC10</f>
        <v>2.6586768334014757E-2</v>
      </c>
      <c r="T10" s="16">
        <f xml:space="preserve"> syst_yield_pbpb!G10</f>
        <v>6.2447750257233082E-3</v>
      </c>
    </row>
    <row r="11" spans="1:24">
      <c r="A11" s="14"/>
      <c r="B11" s="2" t="s">
        <v>10</v>
      </c>
      <c r="C11" s="15"/>
      <c r="D11" s="11">
        <v>0.25</v>
      </c>
      <c r="E11" s="11">
        <v>0.02</v>
      </c>
      <c r="J11" s="24">
        <v>1.14E-2</v>
      </c>
      <c r="K11" s="24">
        <v>3.9699999999999999E-2</v>
      </c>
      <c r="O11" s="16">
        <f xml:space="preserve"> syst_yield_pbpb!F11</f>
        <v>2.8041089879443176E-2</v>
      </c>
      <c r="P11" s="16">
        <f xml:space="preserve"> syst_eff_pbpb!AC11</f>
        <v>3.9651432727403443E-2</v>
      </c>
      <c r="T11" s="16">
        <f xml:space="preserve"> syst_yield_pbpb!G11</f>
        <v>1.5638018167436082E-2</v>
      </c>
    </row>
    <row r="12" spans="1:24">
      <c r="A12" s="14" t="s">
        <v>11</v>
      </c>
      <c r="B12" s="2" t="s">
        <v>4</v>
      </c>
      <c r="C12" s="15"/>
      <c r="D12" s="11">
        <v>0.25</v>
      </c>
      <c r="E12" s="11">
        <v>0.02</v>
      </c>
      <c r="J12" s="24">
        <v>5.1000000000000004E-3</v>
      </c>
      <c r="K12" s="24">
        <v>2.7300000000000001E-2</v>
      </c>
      <c r="O12" s="16">
        <f xml:space="preserve"> syst_yield_pbpb!F12</f>
        <v>0.27448532394745839</v>
      </c>
      <c r="P12" s="16">
        <f xml:space="preserve"> syst_eff_pbpb!AC12</f>
        <v>2.7304208733710433E-2</v>
      </c>
      <c r="T12" s="16">
        <f xml:space="preserve"> syst_yield_pbpb!G12</f>
        <v>4.9581990439953975E-2</v>
      </c>
    </row>
    <row r="13" spans="1:24">
      <c r="A13" s="14"/>
      <c r="B13" s="2" t="s">
        <v>12</v>
      </c>
      <c r="C13" s="15"/>
      <c r="D13" s="11">
        <v>0.25</v>
      </c>
      <c r="E13" s="11">
        <v>0.02</v>
      </c>
      <c r="J13" s="24">
        <v>8.0000000000000002E-3</v>
      </c>
      <c r="K13" s="24">
        <v>5.3999999999999999E-2</v>
      </c>
      <c r="O13" s="16">
        <f xml:space="preserve"> syst_yield_pbpb!F13</f>
        <v>0.13992126973430583</v>
      </c>
      <c r="P13" s="16">
        <f xml:space="preserve"> syst_eff_pbpb!AC13</f>
        <v>5.3994696572693915E-2</v>
      </c>
      <c r="T13" s="16">
        <f xml:space="preserve"> syst_yield_pbpb!G13</f>
        <v>5.9066532245693221E-2</v>
      </c>
    </row>
    <row r="14" spans="1:24">
      <c r="A14" s="14"/>
      <c r="B14" s="2" t="s">
        <v>36</v>
      </c>
      <c r="C14" s="15"/>
      <c r="D14" s="11">
        <v>0.25</v>
      </c>
      <c r="E14" s="11">
        <v>0.02</v>
      </c>
      <c r="J14" s="24">
        <v>5.7999999999999996E-3</v>
      </c>
      <c r="K14" s="24">
        <v>1.0045999999999999</v>
      </c>
      <c r="O14" s="16">
        <f xml:space="preserve"> syst_yield_pbpb!F14</f>
        <v>0.10631598853545747</v>
      </c>
      <c r="P14" s="16">
        <f xml:space="preserve"> syst_eff_pbpb!AC14</f>
        <v>1.004625789376514</v>
      </c>
      <c r="T14" s="16">
        <f xml:space="preserve"> syst_yield_pbpb!G14</f>
        <v>0.21122798461402106</v>
      </c>
    </row>
    <row r="15" spans="1:24">
      <c r="A15" s="14" t="s">
        <v>3</v>
      </c>
      <c r="B15" s="14" t="s">
        <v>4</v>
      </c>
      <c r="C15" s="10" t="s">
        <v>15</v>
      </c>
      <c r="D15" s="11">
        <v>0.25</v>
      </c>
      <c r="E15" s="11">
        <v>0.02</v>
      </c>
      <c r="J15" s="24">
        <v>9.7999999999999997E-3</v>
      </c>
      <c r="K15" s="24">
        <v>3.9600000000000003E-2</v>
      </c>
      <c r="O15" s="16">
        <f xml:space="preserve"> syst_yield_pbpb!F15</f>
        <v>2.8752577825781833E-2</v>
      </c>
      <c r="P15" s="16">
        <f xml:space="preserve"> syst_eff_pbpb!AC15</f>
        <v>3.9577278537270659E-2</v>
      </c>
      <c r="T15" s="16">
        <f xml:space="preserve"> syst_yield_pbpb!G15</f>
        <v>5.010464064231653E-3</v>
      </c>
    </row>
    <row r="16" spans="1:24">
      <c r="A16" s="14"/>
      <c r="B16" s="14"/>
      <c r="C16" s="10" t="s">
        <v>16</v>
      </c>
      <c r="D16" s="11">
        <v>0.25</v>
      </c>
      <c r="E16" s="11">
        <v>0.02</v>
      </c>
      <c r="J16" s="24">
        <v>8.0000000000000002E-3</v>
      </c>
      <c r="K16" s="24">
        <v>4.1399999999999999E-2</v>
      </c>
      <c r="O16" s="16">
        <f xml:space="preserve"> syst_yield_pbpb!F16</f>
        <v>1.7668115555734689E-2</v>
      </c>
      <c r="P16" s="16">
        <f xml:space="preserve"> syst_eff_pbpb!AC16</f>
        <v>4.1351690966367038E-2</v>
      </c>
      <c r="T16" s="16">
        <f xml:space="preserve"> syst_yield_pbpb!G16</f>
        <v>7.3219678825421396E-3</v>
      </c>
    </row>
    <row r="17" spans="1:20">
      <c r="A17" s="14"/>
      <c r="B17" s="14"/>
      <c r="C17" s="10" t="s">
        <v>17</v>
      </c>
      <c r="D17" s="11">
        <v>0.25</v>
      </c>
      <c r="E17" s="11">
        <v>0.02</v>
      </c>
      <c r="J17" s="24">
        <v>7.1000000000000004E-3</v>
      </c>
      <c r="K17" s="24">
        <v>3.7900000000000003E-2</v>
      </c>
      <c r="O17" s="16">
        <f xml:space="preserve"> syst_yield_pbpb!F17</f>
        <v>1.6563492179913999E-2</v>
      </c>
      <c r="P17" s="16">
        <f xml:space="preserve"> syst_eff_pbpb!AC17</f>
        <v>3.7857548633455508E-2</v>
      </c>
      <c r="T17" s="16">
        <f xml:space="preserve"> syst_yield_pbpb!G17</f>
        <v>8.2408541018423164E-3</v>
      </c>
    </row>
    <row r="18" spans="1:20">
      <c r="A18" s="14"/>
      <c r="B18" s="14"/>
      <c r="C18" s="10" t="s">
        <v>18</v>
      </c>
      <c r="D18" s="11">
        <v>0.25</v>
      </c>
      <c r="E18" s="11">
        <v>0.02</v>
      </c>
      <c r="J18" s="24">
        <v>6.7999999999999996E-3</v>
      </c>
      <c r="K18" s="24">
        <v>3.85E-2</v>
      </c>
      <c r="O18" s="16">
        <f xml:space="preserve"> syst_yield_pbpb!F18</f>
        <v>3.975366052331309E-2</v>
      </c>
      <c r="P18" s="16">
        <f xml:space="preserve"> syst_eff_pbpb!AC18</f>
        <v>3.8476744389328785E-2</v>
      </c>
      <c r="T18" s="16">
        <f xml:space="preserve"> syst_yield_pbpb!G18</f>
        <v>8.033128135255755E-3</v>
      </c>
    </row>
    <row r="19" spans="1:20">
      <c r="A19" s="14"/>
      <c r="B19" s="14"/>
      <c r="C19" s="10" t="s">
        <v>19</v>
      </c>
      <c r="D19" s="11">
        <v>0.25</v>
      </c>
      <c r="E19" s="11">
        <v>0.02</v>
      </c>
      <c r="J19" s="24">
        <v>9.2999999999999992E-3</v>
      </c>
      <c r="K19" s="24">
        <v>3.6200000000000003E-2</v>
      </c>
      <c r="O19" s="16">
        <f xml:space="preserve"> syst_yield_pbpb!F19</f>
        <v>1.4926231585750675E-2</v>
      </c>
      <c r="P19" s="16">
        <f xml:space="preserve"> syst_eff_pbpb!AC19</f>
        <v>3.619768689692246E-2</v>
      </c>
      <c r="T19" s="16">
        <f xml:space="preserve"> syst_yield_pbpb!G19</f>
        <v>3.768703210274689E-2</v>
      </c>
    </row>
    <row r="20" spans="1:20">
      <c r="A20" s="14"/>
      <c r="B20" s="14"/>
      <c r="C20" s="10" t="s">
        <v>20</v>
      </c>
      <c r="D20" s="11">
        <v>0.25</v>
      </c>
      <c r="E20" s="11">
        <v>0.02</v>
      </c>
      <c r="J20" s="24">
        <v>6.7000000000000002E-3</v>
      </c>
      <c r="K20" s="24">
        <v>3.5700000000000003E-2</v>
      </c>
      <c r="O20" s="16">
        <f xml:space="preserve"> syst_yield_pbpb!F20</f>
        <v>7.5951660910762928E-2</v>
      </c>
      <c r="P20" s="16">
        <f xml:space="preserve"> syst_eff_pbpb!AC20</f>
        <v>3.5704184179676086E-2</v>
      </c>
      <c r="T20" s="16">
        <f xml:space="preserve"> syst_yield_pbpb!G20</f>
        <v>2.8203832634382295E-2</v>
      </c>
    </row>
    <row r="21" spans="1:20">
      <c r="A21" s="14"/>
      <c r="B21" s="14"/>
      <c r="C21" s="10" t="s">
        <v>21</v>
      </c>
      <c r="D21" s="11">
        <v>0.25</v>
      </c>
      <c r="E21" s="11">
        <v>0.02</v>
      </c>
      <c r="J21" s="24">
        <v>9.2999999999999992E-3</v>
      </c>
      <c r="K21" s="24">
        <v>4.07E-2</v>
      </c>
      <c r="O21" s="16">
        <f xml:space="preserve"> syst_yield_pbpb!F21</f>
        <v>1.0226455849000414E-2</v>
      </c>
      <c r="P21" s="16">
        <f xml:space="preserve"> syst_eff_pbpb!AC21</f>
        <v>4.0711013703381684E-2</v>
      </c>
      <c r="T21" s="16">
        <f xml:space="preserve"> syst_yield_pbpb!G21</f>
        <v>6.2513449893157907E-2</v>
      </c>
    </row>
    <row r="22" spans="1:20">
      <c r="A22" s="14"/>
      <c r="B22" s="14"/>
      <c r="C22" s="10" t="s">
        <v>22</v>
      </c>
      <c r="D22" s="11">
        <v>0.25</v>
      </c>
      <c r="E22" s="11">
        <v>0.02</v>
      </c>
      <c r="J22" s="24">
        <v>8.8000000000000005E-3</v>
      </c>
      <c r="K22" s="24">
        <v>3.44E-2</v>
      </c>
      <c r="O22" s="16">
        <f xml:space="preserve"> syst_yield_pbpb!F22</f>
        <v>4.1054709766041544E-2</v>
      </c>
      <c r="P22" s="16">
        <f xml:space="preserve"> syst_eff_pbpb!AC22</f>
        <v>3.4411117824385398E-2</v>
      </c>
      <c r="T22" s="16">
        <f xml:space="preserve"> syst_yield_pbpb!G22</f>
        <v>1.7985612847167737E-2</v>
      </c>
    </row>
    <row r="23" spans="1:20">
      <c r="A23" s="14"/>
      <c r="B23" s="14"/>
      <c r="C23" s="10" t="s">
        <v>23</v>
      </c>
      <c r="D23" s="11">
        <v>0.25</v>
      </c>
      <c r="E23" s="11">
        <v>0.02</v>
      </c>
      <c r="J23" s="24">
        <v>9.7000000000000003E-3</v>
      </c>
      <c r="K23" s="24">
        <v>3.3799999999999997E-2</v>
      </c>
      <c r="O23" s="16">
        <f xml:space="preserve"> syst_yield_pbpb!F23</f>
        <v>5.6579046507646349E-2</v>
      </c>
      <c r="P23" s="16">
        <f xml:space="preserve"> syst_eff_pbpb!AC23</f>
        <v>3.3807277179107559E-2</v>
      </c>
      <c r="T23" s="16">
        <f xml:space="preserve"> syst_yield_pbpb!G23</f>
        <v>0.11208786172933388</v>
      </c>
    </row>
    <row r="24" spans="1:20">
      <c r="A24" s="14"/>
      <c r="B24" s="14"/>
      <c r="C24" s="10" t="s">
        <v>24</v>
      </c>
      <c r="D24" s="11">
        <v>0.25</v>
      </c>
      <c r="E24" s="11">
        <v>0.02</v>
      </c>
      <c r="J24" s="24">
        <v>8.2000000000000007E-3</v>
      </c>
      <c r="K24" s="24">
        <v>3.6400000000000002E-2</v>
      </c>
      <c r="O24" s="16">
        <f xml:space="preserve"> syst_yield_pbpb!F24</f>
        <v>2.7288660334976508E-2</v>
      </c>
      <c r="P24" s="16">
        <f xml:space="preserve"> syst_eff_pbpb!AC24</f>
        <v>3.6433110152603337E-2</v>
      </c>
      <c r="T24" s="16">
        <f xml:space="preserve"> syst_yield_pbpb!G24</f>
        <v>7.2433320446746788E-2</v>
      </c>
    </row>
    <row r="25" spans="1:20">
      <c r="A25" s="14"/>
      <c r="B25" s="14"/>
      <c r="C25" s="10" t="s">
        <v>25</v>
      </c>
      <c r="D25" s="11">
        <v>0.25</v>
      </c>
      <c r="E25" s="11">
        <v>0.02</v>
      </c>
      <c r="J25" s="24">
        <v>4.5999999999999999E-3</v>
      </c>
      <c r="K25" s="24">
        <v>2.7E-2</v>
      </c>
      <c r="O25" s="16">
        <f xml:space="preserve"> syst_yield_pbpb!F25</f>
        <v>6.7965846009742911E-2</v>
      </c>
      <c r="P25" s="16">
        <f xml:space="preserve"> syst_eff_pbpb!AC25</f>
        <v>2.6957185783673895E-2</v>
      </c>
      <c r="T25" s="16">
        <f xml:space="preserve"> syst_yield_pbpb!G25</f>
        <v>7.3268054064595869E-2</v>
      </c>
    </row>
    <row r="26" spans="1:20">
      <c r="A26" s="14"/>
      <c r="B26" s="14"/>
      <c r="C26" s="10" t="s">
        <v>26</v>
      </c>
      <c r="D26" s="11">
        <v>0.25</v>
      </c>
      <c r="E26" s="11">
        <v>0.02</v>
      </c>
      <c r="J26" s="24">
        <v>5.1000000000000004E-3</v>
      </c>
      <c r="K26" s="24">
        <v>2.75E-2</v>
      </c>
      <c r="O26" s="16">
        <f xml:space="preserve"> syst_yield_pbpb!F26</f>
        <v>0.12657466556317781</v>
      </c>
      <c r="P26" s="16">
        <f xml:space="preserve"> syst_eff_pbpb!AC26</f>
        <v>2.7487250674869217E-2</v>
      </c>
      <c r="T26" s="16">
        <f xml:space="preserve"> syst_yield_pbpb!G26</f>
        <v>2.5805464906180256E-2</v>
      </c>
    </row>
    <row r="27" spans="1:20">
      <c r="A27" s="14"/>
      <c r="B27" s="14"/>
      <c r="C27" s="10" t="s">
        <v>27</v>
      </c>
      <c r="D27" s="11">
        <v>0.25</v>
      </c>
      <c r="E27" s="11">
        <v>0.02</v>
      </c>
      <c r="J27" s="24">
        <v>8.5000000000000006E-3</v>
      </c>
      <c r="K27" s="24">
        <v>2.4299999999999999E-2</v>
      </c>
      <c r="O27" s="16">
        <f xml:space="preserve"> syst_yield_pbpb!F27</f>
        <v>1.0364858984415812</v>
      </c>
      <c r="P27" s="16">
        <f xml:space="preserve"> syst_eff_pbpb!AC27</f>
        <v>2.4298181789206532E-2</v>
      </c>
      <c r="T27" s="16">
        <f xml:space="preserve"> syst_yield_pbpb!G27</f>
        <v>2.2846770781520268E-2</v>
      </c>
    </row>
    <row r="28" spans="1:20">
      <c r="A28" s="14"/>
      <c r="B28" s="14"/>
      <c r="C28" s="4" t="s">
        <v>28</v>
      </c>
      <c r="D28" s="11">
        <v>0.25</v>
      </c>
      <c r="E28" s="11">
        <v>0.02</v>
      </c>
      <c r="J28" s="24">
        <v>8.0000000000000002E-3</v>
      </c>
      <c r="K28" s="24">
        <v>3.3599999999999998E-2</v>
      </c>
      <c r="O28" s="16">
        <f xml:space="preserve"> syst_yield_pbpb!F28</f>
        <v>4.3504984440946186E-2</v>
      </c>
      <c r="P28" s="16">
        <f xml:space="preserve"> syst_eff_pbpb!AC28</f>
        <v>3.3584338724646404E-2</v>
      </c>
      <c r="T28" s="16">
        <f xml:space="preserve"> syst_yield_pbpb!G28</f>
        <v>8.2441358321761245E-3</v>
      </c>
    </row>
    <row r="29" spans="1:20">
      <c r="A29" s="14"/>
      <c r="B29" s="14"/>
      <c r="C29" s="4" t="s">
        <v>29</v>
      </c>
      <c r="D29" s="11">
        <v>0.25</v>
      </c>
      <c r="E29" s="11">
        <v>0.02</v>
      </c>
      <c r="J29" s="24">
        <v>6.0000000000000001E-3</v>
      </c>
      <c r="K29" s="24">
        <v>2.93E-2</v>
      </c>
      <c r="O29" s="16">
        <f xml:space="preserve"> syst_yield_pbpb!F29</f>
        <v>5.0902774396630483E-2</v>
      </c>
      <c r="P29" s="16">
        <f xml:space="preserve"> syst_eff_pbpb!AC29</f>
        <v>2.928034870526278E-2</v>
      </c>
      <c r="T29" s="16">
        <f xml:space="preserve"> syst_yield_pbpb!G29</f>
        <v>1.6060780562002655E-3</v>
      </c>
    </row>
    <row r="30" spans="1:20">
      <c r="A30" s="14"/>
      <c r="B30" s="14"/>
      <c r="C30" s="4" t="s">
        <v>30</v>
      </c>
      <c r="D30" s="11">
        <v>0.25</v>
      </c>
      <c r="E30" s="11">
        <v>0.02</v>
      </c>
      <c r="J30" s="24">
        <v>8.0999999999999996E-3</v>
      </c>
      <c r="K30" s="24">
        <v>2.8199999999999999E-2</v>
      </c>
      <c r="O30" s="16">
        <f xml:space="preserve"> syst_yield_pbpb!F30</f>
        <v>6.7035962729020751E-2</v>
      </c>
      <c r="P30" s="16">
        <f xml:space="preserve"> syst_eff_pbpb!AC30</f>
        <v>2.8235757358745252E-2</v>
      </c>
      <c r="T30" s="16">
        <f xml:space="preserve"> syst_yield_pbpb!G30</f>
        <v>3.8850158770948225E-3</v>
      </c>
    </row>
    <row r="31" spans="1:20">
      <c r="A31" s="14"/>
      <c r="B31" s="14"/>
      <c r="C31" s="4" t="s">
        <v>31</v>
      </c>
      <c r="D31" s="11">
        <v>0.25</v>
      </c>
      <c r="E31" s="11">
        <v>0.02</v>
      </c>
      <c r="J31" s="24">
        <v>8.3999999999999995E-3</v>
      </c>
      <c r="K31" s="24">
        <v>3.0599999999999999E-2</v>
      </c>
      <c r="O31" s="16">
        <f xml:space="preserve"> syst_yield_pbpb!F31</f>
        <v>4.491177078202456E-2</v>
      </c>
      <c r="P31" s="16">
        <f xml:space="preserve"> syst_eff_pbpb!AC31</f>
        <v>3.0619242193426294E-2</v>
      </c>
      <c r="T31" s="16">
        <f xml:space="preserve"> syst_yield_pbpb!G31</f>
        <v>3.4839558355951733E-2</v>
      </c>
    </row>
    <row r="32" spans="1:20">
      <c r="A32" s="14"/>
      <c r="B32" s="14"/>
      <c r="C32" s="4" t="s">
        <v>32</v>
      </c>
      <c r="D32" s="11">
        <v>0.25</v>
      </c>
      <c r="E32" s="11">
        <v>0.02</v>
      </c>
      <c r="J32" s="24">
        <v>8.9999999999999993E-3</v>
      </c>
      <c r="K32" s="24">
        <v>2.8199999999999999E-2</v>
      </c>
      <c r="O32" s="16">
        <f xml:space="preserve"> syst_yield_pbpb!F32</f>
        <v>2.6159068421683262E-2</v>
      </c>
      <c r="P32" s="16">
        <f xml:space="preserve"> syst_eff_pbpb!AC32</f>
        <v>2.8243959950422021E-2</v>
      </c>
      <c r="T32" s="16">
        <f xml:space="preserve"> syst_yield_pbpb!G32</f>
        <v>2.5977374602913741E-2</v>
      </c>
    </row>
    <row r="33" spans="1:20">
      <c r="A33" s="14"/>
      <c r="B33" s="14"/>
      <c r="C33" s="4" t="s">
        <v>33</v>
      </c>
      <c r="D33" s="11">
        <v>0.25</v>
      </c>
      <c r="E33" s="11">
        <v>0.02</v>
      </c>
      <c r="J33" s="24">
        <v>4.7999999999999996E-3</v>
      </c>
      <c r="K33" s="24">
        <v>2.18E-2</v>
      </c>
      <c r="O33" s="16">
        <f xml:space="preserve"> syst_yield_pbpb!F33</f>
        <v>0.28957210129456845</v>
      </c>
      <c r="P33" s="16">
        <f xml:space="preserve"> syst_eff_pbpb!AC33</f>
        <v>2.1757447940261503E-2</v>
      </c>
      <c r="T33" s="16">
        <f xml:space="preserve"> syst_yield_pbpb!G33</f>
        <v>4.9421065756935827E-2</v>
      </c>
    </row>
    <row r="34" spans="1:20">
      <c r="A34" s="14" t="s">
        <v>3</v>
      </c>
      <c r="B34" s="14" t="s">
        <v>6</v>
      </c>
      <c r="C34" s="4" t="s">
        <v>28</v>
      </c>
      <c r="D34" s="11">
        <v>0.25</v>
      </c>
      <c r="E34" s="11">
        <v>0.02</v>
      </c>
      <c r="J34" s="24">
        <v>8.8000000000000005E-3</v>
      </c>
      <c r="K34" s="24">
        <v>3.8699999999999998E-2</v>
      </c>
      <c r="O34" s="16">
        <f xml:space="preserve"> syst_yield_pbpb!F34</f>
        <v>5.1337572085116592E-2</v>
      </c>
      <c r="P34" s="16">
        <f xml:space="preserve"> syst_eff_pbpb!AC34</f>
        <v>3.8700422286600721E-2</v>
      </c>
      <c r="T34" s="16">
        <f xml:space="preserve"> syst_yield_pbpb!G34</f>
        <v>1.3161568545003052E-2</v>
      </c>
    </row>
    <row r="35" spans="1:20">
      <c r="A35" s="14"/>
      <c r="B35" s="14"/>
      <c r="C35" s="4" t="s">
        <v>29</v>
      </c>
      <c r="D35" s="11">
        <v>0.25</v>
      </c>
      <c r="E35" s="11">
        <v>0.02</v>
      </c>
      <c r="J35" s="24">
        <v>7.7000000000000002E-3</v>
      </c>
      <c r="K35" s="24">
        <v>3.6200000000000003E-2</v>
      </c>
      <c r="O35" s="16">
        <f xml:space="preserve"> syst_yield_pbpb!F35</f>
        <v>5.7701910625599401E-2</v>
      </c>
      <c r="P35" s="16">
        <f xml:space="preserve"> syst_eff_pbpb!AC35</f>
        <v>3.620830659349681E-2</v>
      </c>
      <c r="T35" s="16">
        <f xml:space="preserve"> syst_yield_pbpb!G35</f>
        <v>1.1058382384061351E-2</v>
      </c>
    </row>
    <row r="36" spans="1:20">
      <c r="A36" s="14"/>
      <c r="B36" s="14"/>
      <c r="C36" s="4" t="s">
        <v>30</v>
      </c>
      <c r="D36" s="11">
        <v>0.25</v>
      </c>
      <c r="E36" s="11">
        <v>0.02</v>
      </c>
      <c r="J36" s="24">
        <v>1.0999999999999999E-2</v>
      </c>
      <c r="K36" s="24">
        <v>3.56E-2</v>
      </c>
      <c r="O36" s="16">
        <f xml:space="preserve"> syst_yield_pbpb!F36</f>
        <v>4.7130551537716565E-2</v>
      </c>
      <c r="P36" s="16">
        <f xml:space="preserve"> syst_eff_pbpb!AC36</f>
        <v>3.5648691428374277E-2</v>
      </c>
      <c r="T36" s="16">
        <f xml:space="preserve"> syst_yield_pbpb!G36</f>
        <v>3.5999629265235346E-2</v>
      </c>
    </row>
    <row r="37" spans="1:20">
      <c r="A37" s="14"/>
      <c r="B37" s="14"/>
      <c r="C37" s="4" t="s">
        <v>31</v>
      </c>
      <c r="D37" s="11">
        <v>0.25</v>
      </c>
      <c r="E37" s="11">
        <v>0.02</v>
      </c>
      <c r="J37" s="24">
        <v>1.61E-2</v>
      </c>
      <c r="K37" s="24">
        <v>3.6499999999999998E-2</v>
      </c>
      <c r="O37" s="16">
        <f xml:space="preserve"> syst_yield_pbpb!F37</f>
        <v>6.4240695907835474E-2</v>
      </c>
      <c r="P37" s="16">
        <f xml:space="preserve"> syst_eff_pbpb!AC37</f>
        <v>3.6548537992981849E-2</v>
      </c>
      <c r="T37" s="16">
        <f xml:space="preserve"> syst_yield_pbpb!G37</f>
        <v>2.4174463976654553E-2</v>
      </c>
    </row>
    <row r="38" spans="1:20">
      <c r="A38" s="14"/>
      <c r="B38" s="14"/>
      <c r="C38" s="4" t="s">
        <v>32</v>
      </c>
      <c r="D38" s="11">
        <v>0.25</v>
      </c>
      <c r="E38" s="11">
        <v>0.02</v>
      </c>
      <c r="J38" s="24">
        <v>0.01</v>
      </c>
      <c r="K38" s="24">
        <v>3.4200000000000001E-2</v>
      </c>
      <c r="O38" s="16">
        <f xml:space="preserve"> syst_yield_pbpb!F38</f>
        <v>1.0353017920885882E-2</v>
      </c>
      <c r="P38" s="16">
        <f xml:space="preserve"> syst_eff_pbpb!AC38</f>
        <v>3.4218550087999546E-2</v>
      </c>
      <c r="T38" s="16">
        <f xml:space="preserve"> syst_yield_pbpb!G38</f>
        <v>3.1033771532174546E-2</v>
      </c>
    </row>
    <row r="39" spans="1:20">
      <c r="A39" s="14"/>
      <c r="B39" s="14"/>
      <c r="C39" s="4" t="s">
        <v>33</v>
      </c>
      <c r="D39" s="11">
        <v>0.25</v>
      </c>
      <c r="E39" s="11">
        <v>0.02</v>
      </c>
      <c r="J39" s="24">
        <v>6.8999999999999999E-3</v>
      </c>
      <c r="K39" s="24">
        <v>2.1100000000000001E-2</v>
      </c>
      <c r="O39" s="16">
        <f xml:space="preserve"> syst_yield_pbpb!F39</f>
        <v>2.9895983397961127E-2</v>
      </c>
      <c r="P39" s="16">
        <f xml:space="preserve"> syst_eff_pbpb!AC39</f>
        <v>2.1062908675765952E-2</v>
      </c>
      <c r="T39" s="16">
        <f xml:space="preserve"> syst_yield_pbpb!G39</f>
        <v>8.1325248660843605E-2</v>
      </c>
    </row>
    <row r="40" spans="1:20">
      <c r="A40" s="14"/>
      <c r="B40" s="14" t="s">
        <v>7</v>
      </c>
      <c r="C40" s="4" t="s">
        <v>28</v>
      </c>
      <c r="D40" s="11">
        <v>0.25</v>
      </c>
      <c r="E40" s="11">
        <v>0.02</v>
      </c>
      <c r="J40" s="24">
        <v>6.1000000000000004E-3</v>
      </c>
      <c r="K40" s="24">
        <v>3.5400000000000001E-2</v>
      </c>
      <c r="O40" s="16">
        <f xml:space="preserve"> syst_yield_pbpb!F40</f>
        <v>0.12227586892753782</v>
      </c>
      <c r="P40" s="16">
        <f xml:space="preserve"> syst_eff_pbpb!AC40</f>
        <v>3.5384524506688518E-2</v>
      </c>
      <c r="T40" s="16">
        <f xml:space="preserve"> syst_yield_pbpb!G40</f>
        <v>2.1658826044829958E-2</v>
      </c>
    </row>
    <row r="41" spans="1:20">
      <c r="A41" s="14"/>
      <c r="B41" s="14"/>
      <c r="C41" s="4" t="s">
        <v>29</v>
      </c>
      <c r="D41" s="11">
        <v>0.25</v>
      </c>
      <c r="E41" s="11">
        <v>0.02</v>
      </c>
      <c r="J41" s="24">
        <v>3.8999999999999998E-3</v>
      </c>
      <c r="K41" s="24">
        <v>0.03</v>
      </c>
      <c r="O41" s="16">
        <f xml:space="preserve"> syst_yield_pbpb!F41</f>
        <v>0.14885074005697971</v>
      </c>
      <c r="P41" s="16">
        <f xml:space="preserve"> syst_eff_pbpb!AC41</f>
        <v>3.0007852575559192E-2</v>
      </c>
      <c r="T41" s="16">
        <f xml:space="preserve"> syst_yield_pbpb!G41</f>
        <v>5.2463678739302338E-3</v>
      </c>
    </row>
    <row r="42" spans="1:20">
      <c r="A42" s="14"/>
      <c r="B42" s="14"/>
      <c r="C42" s="4" t="s">
        <v>30</v>
      </c>
      <c r="D42" s="11">
        <v>0.25</v>
      </c>
      <c r="E42" s="11">
        <v>0.02</v>
      </c>
      <c r="J42" s="24">
        <v>6.1999999999999998E-3</v>
      </c>
      <c r="K42" s="24">
        <v>2.7900000000000001E-2</v>
      </c>
      <c r="O42" s="16">
        <f xml:space="preserve"> syst_yield_pbpb!F42</f>
        <v>0.17421306061556432</v>
      </c>
      <c r="P42" s="16">
        <f xml:space="preserve"> syst_eff_pbpb!AC42</f>
        <v>2.7902580414212032E-2</v>
      </c>
      <c r="T42" s="16">
        <f xml:space="preserve"> syst_yield_pbpb!G42</f>
        <v>8.2670630095053165E-3</v>
      </c>
    </row>
    <row r="43" spans="1:20">
      <c r="A43" s="14"/>
      <c r="B43" s="14"/>
      <c r="C43" s="4" t="s">
        <v>31</v>
      </c>
      <c r="D43" s="11">
        <v>0.25</v>
      </c>
      <c r="E43" s="11">
        <v>0.02</v>
      </c>
      <c r="J43" s="24">
        <v>3.8E-3</v>
      </c>
      <c r="K43" s="24">
        <v>2.9499999999999998E-2</v>
      </c>
      <c r="O43" s="16">
        <f xml:space="preserve"> syst_yield_pbpb!F43</f>
        <v>0.74241107895068659</v>
      </c>
      <c r="P43" s="16">
        <f xml:space="preserve"> syst_eff_pbpb!AC43</f>
        <v>2.9460853980740831E-2</v>
      </c>
      <c r="T43" s="16">
        <f xml:space="preserve"> syst_yield_pbpb!G43</f>
        <v>3.2910500510284268E-2</v>
      </c>
    </row>
    <row r="44" spans="1:20">
      <c r="A44" s="14"/>
      <c r="B44" s="14"/>
      <c r="C44" s="4" t="s">
        <v>32</v>
      </c>
      <c r="D44" s="11">
        <v>0.25</v>
      </c>
      <c r="E44" s="11">
        <v>0.02</v>
      </c>
      <c r="J44" s="24">
        <v>7.6E-3</v>
      </c>
      <c r="K44" s="24">
        <v>2.58E-2</v>
      </c>
      <c r="O44" s="16">
        <f xml:space="preserve"> syst_yield_pbpb!F44</f>
        <v>0.20723470127229757</v>
      </c>
      <c r="P44" s="16">
        <f xml:space="preserve"> syst_eff_pbpb!AC44</f>
        <v>2.5765117295209469E-2</v>
      </c>
      <c r="T44" s="16">
        <f xml:space="preserve"> syst_yield_pbpb!G44</f>
        <v>5.0913981496796901E-3</v>
      </c>
    </row>
    <row r="45" spans="1:20">
      <c r="A45" s="14"/>
      <c r="B45" s="14"/>
      <c r="C45" s="4" t="s">
        <v>33</v>
      </c>
      <c r="D45" s="11">
        <v>0.25</v>
      </c>
      <c r="E45" s="11">
        <v>0.02</v>
      </c>
      <c r="J45" s="24">
        <v>6.1999999999999998E-3</v>
      </c>
      <c r="K45" s="24">
        <v>2.6200000000000001E-2</v>
      </c>
      <c r="O45" s="16">
        <f xml:space="preserve"> syst_yield_pbpb!F45</f>
        <v>0.21609975678925855</v>
      </c>
      <c r="P45" s="16">
        <f xml:space="preserve"> syst_eff_pbpb!AC45</f>
        <v>2.6198524755216872E-2</v>
      </c>
      <c r="T45" s="16">
        <f xml:space="preserve"> syst_yield_pbpb!G45</f>
        <v>4.3478423027833078E-2</v>
      </c>
    </row>
    <row r="46" spans="1:20">
      <c r="A46" s="14" t="s">
        <v>8</v>
      </c>
      <c r="B46" s="14" t="s">
        <v>4</v>
      </c>
      <c r="C46" s="4" t="s">
        <v>28</v>
      </c>
      <c r="D46" s="11">
        <v>0.25</v>
      </c>
      <c r="E46" s="11">
        <v>0.02</v>
      </c>
      <c r="J46" s="24">
        <v>5.4000000000000003E-3</v>
      </c>
      <c r="K46" s="24">
        <v>3.2199999999999999E-2</v>
      </c>
      <c r="O46" s="16">
        <f xml:space="preserve"> syst_yield_pbpb!F46</f>
        <v>0.14230082014510367</v>
      </c>
      <c r="P46" s="16">
        <f xml:space="preserve"> syst_eff_pbpb!AC46</f>
        <v>3.2154651081802793E-2</v>
      </c>
      <c r="T46" s="16">
        <f xml:space="preserve"> syst_yield_pbpb!G46</f>
        <v>3.8733918835595141E-2</v>
      </c>
    </row>
    <row r="47" spans="1:20">
      <c r="A47" s="14"/>
      <c r="B47" s="14"/>
      <c r="C47" s="4" t="s">
        <v>29</v>
      </c>
      <c r="D47" s="11">
        <v>0.25</v>
      </c>
      <c r="E47" s="11">
        <v>0.02</v>
      </c>
      <c r="J47" s="24">
        <v>5.5999999999999999E-3</v>
      </c>
      <c r="K47" s="24">
        <v>2.9399999999999999E-2</v>
      </c>
      <c r="O47" s="16">
        <f xml:space="preserve"> syst_yield_pbpb!F47</f>
        <v>0.13713839916646231</v>
      </c>
      <c r="P47" s="16">
        <f xml:space="preserve"> syst_eff_pbpb!AC47</f>
        <v>2.9424101987618551E-2</v>
      </c>
      <c r="T47" s="16">
        <f xml:space="preserve"> syst_yield_pbpb!G47</f>
        <v>3.8501302188332795E-2</v>
      </c>
    </row>
    <row r="48" spans="1:20">
      <c r="A48" s="14"/>
      <c r="B48" s="14"/>
      <c r="C48" s="4" t="s">
        <v>30</v>
      </c>
      <c r="D48" s="11">
        <v>0.25</v>
      </c>
      <c r="E48" s="11">
        <v>0.02</v>
      </c>
      <c r="J48" s="24">
        <v>5.7999999999999996E-3</v>
      </c>
      <c r="K48" s="24">
        <v>2.98E-2</v>
      </c>
      <c r="O48" s="16">
        <f xml:space="preserve"> syst_yield_pbpb!F48</f>
        <v>0.11107243038219751</v>
      </c>
      <c r="P48" s="16">
        <f xml:space="preserve"> syst_eff_pbpb!AC48</f>
        <v>2.9841077974993559E-2</v>
      </c>
      <c r="T48" s="16">
        <f xml:space="preserve"> syst_yield_pbpb!G48</f>
        <v>1.9505576909178291E-3</v>
      </c>
    </row>
    <row r="49" spans="1:20">
      <c r="A49" s="14"/>
      <c r="B49" s="14"/>
      <c r="C49" s="4" t="s">
        <v>31</v>
      </c>
      <c r="D49" s="11">
        <v>0.25</v>
      </c>
      <c r="E49" s="11">
        <v>0.02</v>
      </c>
      <c r="J49" s="24">
        <v>7.9000000000000008E-3</v>
      </c>
      <c r="K49" s="24">
        <v>2.92E-2</v>
      </c>
      <c r="O49" s="16">
        <f xml:space="preserve"> syst_yield_pbpb!F49</f>
        <v>0.17735152015179459</v>
      </c>
      <c r="P49" s="16">
        <f xml:space="preserve"> syst_eff_pbpb!AC49</f>
        <v>2.9160592175990221E-2</v>
      </c>
      <c r="T49" s="16">
        <f xml:space="preserve"> syst_yield_pbpb!G49</f>
        <v>8.6952386565627565E-2</v>
      </c>
    </row>
    <row r="50" spans="1:20">
      <c r="A50" s="14"/>
      <c r="B50" s="14"/>
      <c r="C50" s="4" t="s">
        <v>32</v>
      </c>
      <c r="D50" s="11">
        <v>0.25</v>
      </c>
      <c r="E50" s="11">
        <v>0.02</v>
      </c>
      <c r="J50" s="24">
        <v>8.2000000000000007E-3</v>
      </c>
      <c r="K50" s="24">
        <v>2.7799999999999998E-2</v>
      </c>
      <c r="O50" s="16">
        <f xml:space="preserve"> syst_yield_pbpb!F50</f>
        <v>0.14453721439477585</v>
      </c>
      <c r="P50" s="16">
        <f xml:space="preserve"> syst_eff_pbpb!AC50</f>
        <v>2.7835110713445209E-2</v>
      </c>
      <c r="T50" s="16">
        <f xml:space="preserve"> syst_yield_pbpb!G50</f>
        <v>4.1833354595652988E-2</v>
      </c>
    </row>
    <row r="51" spans="1:20">
      <c r="A51" s="14"/>
      <c r="B51" s="14"/>
      <c r="C51" s="4" t="s">
        <v>33</v>
      </c>
      <c r="D51" s="11">
        <v>0.25</v>
      </c>
      <c r="E51" s="11">
        <v>0.02</v>
      </c>
      <c r="J51" s="24">
        <v>4.4000000000000003E-3</v>
      </c>
      <c r="K51" s="24">
        <v>1.9699999999999999E-2</v>
      </c>
      <c r="O51" s="16">
        <f xml:space="preserve"> syst_yield_pbpb!F51</f>
        <v>0.15479771442432819</v>
      </c>
      <c r="P51" s="16">
        <f xml:space="preserve"> syst_eff_pbpb!AC51</f>
        <v>1.9673172987170421E-2</v>
      </c>
      <c r="T51" s="16">
        <f xml:space="preserve"> syst_yield_pbpb!G51</f>
        <v>2.5098631704702529E-2</v>
      </c>
    </row>
    <row r="52" spans="1:20">
      <c r="A52" s="14" t="s">
        <v>9</v>
      </c>
      <c r="B52" s="14" t="s">
        <v>4</v>
      </c>
      <c r="C52" s="4" t="s">
        <v>28</v>
      </c>
      <c r="D52" s="11">
        <v>0.25</v>
      </c>
      <c r="E52" s="11">
        <v>0.02</v>
      </c>
      <c r="J52" s="24">
        <v>1.3100000000000001E-2</v>
      </c>
      <c r="K52" s="24">
        <v>4.9399999999999999E-2</v>
      </c>
      <c r="O52" s="16">
        <f xml:space="preserve"> syst_yield_pbpb!F52</f>
        <v>8.2339385996103298E-2</v>
      </c>
      <c r="P52" s="16">
        <f xml:space="preserve"> syst_eff_pbpb!AC52</f>
        <v>4.942641654331429E-2</v>
      </c>
      <c r="T52" s="16">
        <f xml:space="preserve"> syst_yield_pbpb!G52</f>
        <v>1.0772117495358989E-2</v>
      </c>
    </row>
    <row r="53" spans="1:20">
      <c r="A53" s="14"/>
      <c r="B53" s="14"/>
      <c r="C53" s="4" t="s">
        <v>29</v>
      </c>
      <c r="D53" s="11">
        <v>0.25</v>
      </c>
      <c r="E53" s="11">
        <v>0.02</v>
      </c>
      <c r="J53" s="24">
        <v>3.8E-3</v>
      </c>
      <c r="K53" s="24">
        <v>5.5100000000000003E-2</v>
      </c>
      <c r="O53" s="16">
        <f xml:space="preserve"> syst_yield_pbpb!F53</f>
        <v>5.7694021383986459E-2</v>
      </c>
      <c r="P53" s="16">
        <f xml:space="preserve"> syst_eff_pbpb!AC53</f>
        <v>5.5119818980512311E-2</v>
      </c>
      <c r="T53" s="16">
        <f xml:space="preserve"> syst_yield_pbpb!G53</f>
        <v>1.4238186272424179E-2</v>
      </c>
    </row>
    <row r="54" spans="1:20">
      <c r="A54" s="14"/>
      <c r="B54" s="14"/>
      <c r="C54" s="4" t="s">
        <v>30</v>
      </c>
      <c r="D54" s="11">
        <v>0.25</v>
      </c>
      <c r="E54" s="11">
        <v>0.02</v>
      </c>
      <c r="J54" s="24">
        <v>8.6999999999999994E-3</v>
      </c>
      <c r="K54" s="24">
        <v>5.0299999999999997E-2</v>
      </c>
      <c r="O54" s="16">
        <f xml:space="preserve"> syst_yield_pbpb!F54</f>
        <v>5.6487470998299608E-2</v>
      </c>
      <c r="P54" s="16">
        <f xml:space="preserve"> syst_eff_pbpb!AC54</f>
        <v>5.0304533526340012E-2</v>
      </c>
      <c r="T54" s="16">
        <f xml:space="preserve"> syst_yield_pbpb!G54</f>
        <v>1.251952450412255E-2</v>
      </c>
    </row>
    <row r="55" spans="1:20">
      <c r="A55" s="14"/>
      <c r="B55" s="14"/>
      <c r="C55" s="4" t="s">
        <v>31</v>
      </c>
      <c r="D55" s="11">
        <v>0.25</v>
      </c>
      <c r="E55" s="11">
        <v>0.02</v>
      </c>
      <c r="J55" s="24">
        <v>1.9E-3</v>
      </c>
      <c r="K55" s="24">
        <v>5.0900000000000001E-2</v>
      </c>
      <c r="O55" s="16">
        <f xml:space="preserve"> syst_yield_pbpb!F55</f>
        <v>3.9027636139002439E-2</v>
      </c>
      <c r="P55" s="16">
        <f xml:space="preserve"> syst_eff_pbpb!AC55</f>
        <v>5.0949219327105812E-2</v>
      </c>
      <c r="T55" s="16">
        <f xml:space="preserve"> syst_yield_pbpb!G55</f>
        <v>6.6827485890976132E-3</v>
      </c>
    </row>
    <row r="56" spans="1:20">
      <c r="A56" s="14"/>
      <c r="B56" s="14"/>
      <c r="C56" s="4" t="s">
        <v>32</v>
      </c>
      <c r="D56" s="11">
        <v>0.25</v>
      </c>
      <c r="E56" s="11">
        <v>0.02</v>
      </c>
      <c r="J56" s="24">
        <v>8.5000000000000006E-3</v>
      </c>
      <c r="K56" s="24">
        <v>4.5499999999999999E-2</v>
      </c>
      <c r="O56" s="16">
        <f xml:space="preserve"> syst_yield_pbpb!F56</f>
        <v>7.8368302388524852E-2</v>
      </c>
      <c r="P56" s="16">
        <f xml:space="preserve"> syst_eff_pbpb!AC56</f>
        <v>4.5518037210883239E-2</v>
      </c>
      <c r="T56" s="16">
        <f xml:space="preserve"> syst_yield_pbpb!G56</f>
        <v>1.1505476912053459E-2</v>
      </c>
    </row>
    <row r="57" spans="1:20">
      <c r="A57" s="14"/>
      <c r="B57" s="14"/>
      <c r="C57" s="4" t="s">
        <v>33</v>
      </c>
      <c r="D57" s="11">
        <v>0.25</v>
      </c>
      <c r="E57" s="11">
        <v>0.02</v>
      </c>
      <c r="J57" s="24">
        <v>6.0000000000000001E-3</v>
      </c>
      <c r="K57" s="24">
        <v>2.8000000000000001E-2</v>
      </c>
      <c r="O57" s="16">
        <f xml:space="preserve"> syst_yield_pbpb!F57</f>
        <v>9.491690618887412E-2</v>
      </c>
      <c r="P57" s="16">
        <f xml:space="preserve"> syst_eff_pbpb!AC57</f>
        <v>2.7966379778846411E-2</v>
      </c>
      <c r="T57" s="16">
        <f xml:space="preserve"> syst_yield_pbpb!G57</f>
        <v>7.6600996987940305E-3</v>
      </c>
    </row>
    <row r="58" spans="1:20">
      <c r="A58" s="14"/>
      <c r="B58" s="14" t="s">
        <v>10</v>
      </c>
      <c r="C58" s="4" t="s">
        <v>28</v>
      </c>
      <c r="D58" s="11">
        <v>0.25</v>
      </c>
      <c r="E58" s="11">
        <v>0.02</v>
      </c>
      <c r="J58" s="24">
        <v>1.43E-2</v>
      </c>
      <c r="K58" s="24">
        <v>7.3700000000000002E-2</v>
      </c>
      <c r="O58" s="16">
        <f xml:space="preserve"> syst_yield_pbpb!F58</f>
        <v>4.1128660596907493E-2</v>
      </c>
      <c r="P58" s="16">
        <f xml:space="preserve"> syst_eff_pbpb!AC58</f>
        <v>7.3673887061415366E-2</v>
      </c>
      <c r="T58" s="16">
        <f xml:space="preserve"> syst_yield_pbpb!G58</f>
        <v>2.7867573684179418E-2</v>
      </c>
    </row>
    <row r="59" spans="1:20">
      <c r="A59" s="14"/>
      <c r="B59" s="14"/>
      <c r="C59" s="4" t="s">
        <v>29</v>
      </c>
      <c r="D59" s="11">
        <v>0.25</v>
      </c>
      <c r="E59" s="11">
        <v>0.02</v>
      </c>
      <c r="J59" s="24">
        <v>9.5999999999999992E-3</v>
      </c>
      <c r="K59" s="24">
        <v>0.1179</v>
      </c>
      <c r="O59" s="16">
        <f xml:space="preserve"> syst_yield_pbpb!F59</f>
        <v>2.7731567314702818E-2</v>
      </c>
      <c r="P59" s="16">
        <f xml:space="preserve"> syst_eff_pbpb!AC59</f>
        <v>0.11786911148136414</v>
      </c>
      <c r="T59" s="16">
        <f xml:space="preserve"> syst_yield_pbpb!G59</f>
        <v>9.6814338821564119E-3</v>
      </c>
    </row>
    <row r="60" spans="1:20">
      <c r="A60" s="14"/>
      <c r="B60" s="14"/>
      <c r="C60" s="4" t="s">
        <v>30</v>
      </c>
      <c r="D60" s="11">
        <v>0.25</v>
      </c>
      <c r="E60" s="11">
        <v>0.02</v>
      </c>
      <c r="J60" s="24">
        <v>1.12E-2</v>
      </c>
      <c r="K60" s="24">
        <v>7.3400000000000007E-2</v>
      </c>
      <c r="O60" s="16">
        <f xml:space="preserve"> syst_yield_pbpb!F60</f>
        <v>3.5533325122959238E-2</v>
      </c>
      <c r="P60" s="16">
        <f xml:space="preserve"> syst_eff_pbpb!AC60</f>
        <v>7.3385015458626537E-2</v>
      </c>
      <c r="T60" s="16">
        <f xml:space="preserve"> syst_yield_pbpb!G60</f>
        <v>2.1764852093889581E-2</v>
      </c>
    </row>
    <row r="61" spans="1:20">
      <c r="A61" s="14"/>
      <c r="B61" s="14"/>
      <c r="C61" s="4" t="s">
        <v>31</v>
      </c>
      <c r="D61" s="11">
        <v>0.25</v>
      </c>
      <c r="E61" s="11">
        <v>0.02</v>
      </c>
      <c r="J61" s="24">
        <v>9.2999999999999992E-3</v>
      </c>
      <c r="K61" s="24">
        <v>6.9199999999999998E-2</v>
      </c>
      <c r="O61" s="16">
        <f xml:space="preserve"> syst_yield_pbpb!F61</f>
        <v>0.18977586878372851</v>
      </c>
      <c r="P61" s="16">
        <f xml:space="preserve"> syst_eff_pbpb!AC61</f>
        <v>6.916864936341513E-2</v>
      </c>
      <c r="T61" s="16">
        <f xml:space="preserve"> syst_yield_pbpb!G61</f>
        <v>0.17618903019987173</v>
      </c>
    </row>
    <row r="62" spans="1:20">
      <c r="A62" s="14"/>
      <c r="B62" s="14"/>
      <c r="C62" s="4" t="s">
        <v>32</v>
      </c>
      <c r="D62" s="11">
        <v>0.25</v>
      </c>
      <c r="E62" s="11">
        <v>0.02</v>
      </c>
      <c r="J62" s="24">
        <v>1.9199999999999998E-2</v>
      </c>
      <c r="K62" s="24">
        <v>6.3500000000000001E-2</v>
      </c>
      <c r="O62" s="16">
        <f xml:space="preserve"> syst_yield_pbpb!F62</f>
        <v>4.4972038719866818E-2</v>
      </c>
      <c r="P62" s="16">
        <f xml:space="preserve"> syst_eff_pbpb!AC62</f>
        <v>6.3504656799207929E-2</v>
      </c>
      <c r="T62" s="16">
        <f xml:space="preserve"> syst_yield_pbpb!G62</f>
        <v>0.11218714077267734</v>
      </c>
    </row>
    <row r="63" spans="1:20">
      <c r="A63" s="14"/>
      <c r="B63" s="14"/>
      <c r="C63" s="4" t="s">
        <v>33</v>
      </c>
      <c r="D63" s="11">
        <v>0.25</v>
      </c>
      <c r="E63" s="11">
        <v>0.02</v>
      </c>
      <c r="J63" s="24">
        <v>1.0200000000000001E-2</v>
      </c>
      <c r="K63" s="24">
        <v>4.6100000000000002E-2</v>
      </c>
      <c r="O63" s="16">
        <f xml:space="preserve"> syst_yield_pbpb!F63</f>
        <v>3.3178310003271295E-2</v>
      </c>
      <c r="P63" s="16">
        <f xml:space="preserve"> syst_eff_pbpb!AC63</f>
        <v>4.6066044434344366E-2</v>
      </c>
      <c r="T63" s="16">
        <f xml:space="preserve"> syst_yield_pbpb!G63</f>
        <v>1.7221626308682944E-2</v>
      </c>
    </row>
    <row r="64" spans="1:20">
      <c r="A64" s="14" t="s">
        <v>11</v>
      </c>
      <c r="B64" s="14" t="s">
        <v>4</v>
      </c>
      <c r="C64" s="6" t="s">
        <v>28</v>
      </c>
      <c r="D64" s="11">
        <v>0.25</v>
      </c>
      <c r="E64" s="11">
        <v>0.02</v>
      </c>
      <c r="J64" s="24">
        <v>1.2999999999999999E-2</v>
      </c>
      <c r="K64" s="24">
        <v>5.6300000000000003E-2</v>
      </c>
      <c r="O64" s="16">
        <f xml:space="preserve"> syst_yield_pbpb!F64</f>
        <v>0.22038247092866664</v>
      </c>
      <c r="P64" s="16">
        <f xml:space="preserve"> syst_eff_pbpb!AC64</f>
        <v>5.6307944323117809E-2</v>
      </c>
      <c r="T64" s="16">
        <f xml:space="preserve"> syst_yield_pbpb!G64</f>
        <v>3.8695342390296678E-2</v>
      </c>
    </row>
    <row r="65" spans="1:20">
      <c r="A65" s="14"/>
      <c r="B65" s="14"/>
      <c r="C65" s="6" t="s">
        <v>29</v>
      </c>
      <c r="D65" s="11">
        <v>0.25</v>
      </c>
      <c r="E65" s="11">
        <v>0.02</v>
      </c>
      <c r="J65" s="24">
        <v>2.8999999999999998E-3</v>
      </c>
      <c r="K65" s="24">
        <v>5.2299999999999999E-2</v>
      </c>
      <c r="O65" s="16">
        <f xml:space="preserve"> syst_yield_pbpb!F65</f>
        <v>0.18757251948522671</v>
      </c>
      <c r="P65" s="16">
        <f xml:space="preserve"> syst_eff_pbpb!AC65</f>
        <v>5.2279978568492973E-2</v>
      </c>
      <c r="T65" s="16">
        <f xml:space="preserve"> syst_yield_pbpb!G65</f>
        <v>6.4396052425383266E-2</v>
      </c>
    </row>
    <row r="66" spans="1:20">
      <c r="A66" s="14"/>
      <c r="B66" s="14"/>
      <c r="C66" s="6" t="s">
        <v>30</v>
      </c>
      <c r="D66" s="11">
        <v>0.25</v>
      </c>
      <c r="E66" s="11">
        <v>0.02</v>
      </c>
      <c r="J66" s="24">
        <v>6.4999999999999997E-3</v>
      </c>
      <c r="K66" s="24">
        <v>4.6800000000000001E-2</v>
      </c>
      <c r="O66" s="16">
        <f xml:space="preserve"> syst_yield_pbpb!F66</f>
        <v>0.25640562178045556</v>
      </c>
      <c r="P66" s="16">
        <f xml:space="preserve"> syst_eff_pbpb!AC66</f>
        <v>4.6770717334674257E-2</v>
      </c>
      <c r="T66" s="16">
        <f xml:space="preserve"> syst_yield_pbpb!G66</f>
        <v>3.5706731530551983E-2</v>
      </c>
    </row>
    <row r="67" spans="1:20">
      <c r="A67" s="14"/>
      <c r="B67" s="14"/>
      <c r="C67" s="6" t="s">
        <v>31</v>
      </c>
      <c r="D67" s="11">
        <v>0.25</v>
      </c>
      <c r="E67" s="11">
        <v>0.02</v>
      </c>
      <c r="J67" s="24">
        <v>8.8999999999999999E-3</v>
      </c>
      <c r="K67" s="24">
        <v>4.8399999999999999E-2</v>
      </c>
      <c r="O67" s="16">
        <f xml:space="preserve"> syst_yield_pbpb!F67</f>
        <v>0.23172923931607189</v>
      </c>
      <c r="P67" s="16">
        <f xml:space="preserve"> syst_eff_pbpb!AC67</f>
        <v>4.8383480231981205E-2</v>
      </c>
      <c r="T67" s="16">
        <f xml:space="preserve"> syst_yield_pbpb!G67</f>
        <v>3.3078351290242114E-2</v>
      </c>
    </row>
    <row r="68" spans="1:20">
      <c r="A68" s="14"/>
      <c r="B68" s="14"/>
      <c r="C68" s="6" t="s">
        <v>32</v>
      </c>
      <c r="D68" s="11">
        <v>0.25</v>
      </c>
      <c r="E68" s="11">
        <v>0.02</v>
      </c>
      <c r="J68" s="24">
        <v>1.12E-2</v>
      </c>
      <c r="K68" s="24">
        <v>4.48E-2</v>
      </c>
      <c r="O68" s="16">
        <f xml:space="preserve"> syst_yield_pbpb!F68</f>
        <v>0.29321143244274944</v>
      </c>
      <c r="P68" s="16">
        <f xml:space="preserve"> syst_eff_pbpb!AC68</f>
        <v>4.4848633060646556E-2</v>
      </c>
      <c r="T68" s="16">
        <f xml:space="preserve"> syst_yield_pbpb!G68</f>
        <v>2.7970238340089621E-2</v>
      </c>
    </row>
    <row r="69" spans="1:20">
      <c r="A69" s="14"/>
      <c r="B69" s="14"/>
      <c r="C69" s="6" t="s">
        <v>33</v>
      </c>
      <c r="D69" s="11">
        <v>0.25</v>
      </c>
      <c r="E69" s="11">
        <v>0.02</v>
      </c>
      <c r="J69" s="24">
        <v>4.7000000000000002E-3</v>
      </c>
      <c r="K69" s="24">
        <v>2.75E-2</v>
      </c>
      <c r="O69" s="16">
        <f xml:space="preserve"> syst_yield_pbpb!F69</f>
        <v>0.36754608332852023</v>
      </c>
      <c r="P69" s="16">
        <f xml:space="preserve"> syst_eff_pbpb!AC69</f>
        <v>2.7549841943074482E-2</v>
      </c>
      <c r="T69" s="16">
        <f xml:space="preserve"> syst_yield_pbpb!G69</f>
        <v>2.1008622808930837E-2</v>
      </c>
    </row>
    <row r="70" spans="1:20">
      <c r="A70" s="14"/>
      <c r="B70" s="14" t="s">
        <v>12</v>
      </c>
      <c r="C70" s="6" t="s">
        <v>28</v>
      </c>
      <c r="D70" s="11">
        <v>0.25</v>
      </c>
      <c r="E70" s="11">
        <v>0.02</v>
      </c>
      <c r="J70" s="24">
        <v>7.1999999999999998E-3</v>
      </c>
      <c r="K70" s="24">
        <v>0.1157</v>
      </c>
      <c r="O70" s="16">
        <f xml:space="preserve"> syst_yield_pbpb!F70</f>
        <v>0.10884606342096814</v>
      </c>
      <c r="P70" s="16">
        <f xml:space="preserve"> syst_eff_pbpb!AC70</f>
        <v>0.11570638295913982</v>
      </c>
      <c r="T70" s="16">
        <f xml:space="preserve"> syst_yield_pbpb!G70</f>
        <v>4.4893576354200077E-2</v>
      </c>
    </row>
    <row r="71" spans="1:20">
      <c r="A71" s="14"/>
      <c r="B71" s="14"/>
      <c r="C71" s="6" t="s">
        <v>29</v>
      </c>
      <c r="D71" s="11">
        <v>0.25</v>
      </c>
      <c r="E71" s="11">
        <v>0.02</v>
      </c>
      <c r="J71" s="24">
        <v>1.34E-2</v>
      </c>
      <c r="K71" s="24">
        <v>0.1038</v>
      </c>
      <c r="O71" s="16">
        <f xml:space="preserve"> syst_yield_pbpb!F71</f>
        <v>0.10754727722576488</v>
      </c>
      <c r="P71" s="16">
        <f xml:space="preserve"> syst_eff_pbpb!AC71</f>
        <v>0.10384446768792141</v>
      </c>
      <c r="T71" s="16">
        <f xml:space="preserve"> syst_yield_pbpb!G71</f>
        <v>4.8850667639433215E-2</v>
      </c>
    </row>
    <row r="72" spans="1:20">
      <c r="A72" s="14"/>
      <c r="B72" s="14"/>
      <c r="C72" s="6" t="s">
        <v>30</v>
      </c>
      <c r="D72" s="11">
        <v>0.25</v>
      </c>
      <c r="E72" s="11">
        <v>0.02</v>
      </c>
      <c r="J72" s="24">
        <v>7.6E-3</v>
      </c>
      <c r="K72" s="24">
        <v>9.2399999999999996E-2</v>
      </c>
      <c r="O72" s="16">
        <f xml:space="preserve"> syst_yield_pbpb!F72</f>
        <v>9.214613493009069E-2</v>
      </c>
      <c r="P72" s="16">
        <f xml:space="preserve"> syst_eff_pbpb!AC72</f>
        <v>9.2419964718661762E-2</v>
      </c>
      <c r="T72" s="16">
        <f xml:space="preserve"> syst_yield_pbpb!G72</f>
        <v>2.9084214811993872E-2</v>
      </c>
    </row>
    <row r="73" spans="1:20">
      <c r="A73" s="14"/>
      <c r="B73" s="14"/>
      <c r="C73" s="6" t="s">
        <v>31</v>
      </c>
      <c r="D73" s="11">
        <v>0.25</v>
      </c>
      <c r="E73" s="11">
        <v>0.02</v>
      </c>
      <c r="J73" s="24">
        <v>1.17E-2</v>
      </c>
      <c r="K73" s="24">
        <v>9.1700000000000004E-2</v>
      </c>
      <c r="O73" s="16">
        <f xml:space="preserve"> syst_yield_pbpb!F73</f>
        <v>0.12532793206300982</v>
      </c>
      <c r="P73" s="16">
        <f xml:space="preserve"> syst_eff_pbpb!AC73</f>
        <v>9.1692129408995987E-2</v>
      </c>
      <c r="T73" s="16">
        <f xml:space="preserve"> syst_yield_pbpb!G73</f>
        <v>6.0731027988196351E-2</v>
      </c>
    </row>
    <row r="74" spans="1:20">
      <c r="A74" s="14"/>
      <c r="B74" s="14"/>
      <c r="C74" s="6" t="s">
        <v>32</v>
      </c>
      <c r="D74" s="11">
        <v>0.25</v>
      </c>
      <c r="E74" s="11">
        <v>0.02</v>
      </c>
      <c r="J74" s="24">
        <v>1.37E-2</v>
      </c>
      <c r="K74" s="24">
        <v>9.2899999999999996E-2</v>
      </c>
      <c r="O74" s="16">
        <f xml:space="preserve"> syst_yield_pbpb!F74</f>
        <v>8.3484593301075397E-2</v>
      </c>
      <c r="P74" s="16">
        <f xml:space="preserve"> syst_eff_pbpb!AC74</f>
        <v>9.2919532095519383E-2</v>
      </c>
      <c r="T74" s="16">
        <f xml:space="preserve"> syst_yield_pbpb!G74</f>
        <v>1.147563142187257E-2</v>
      </c>
    </row>
    <row r="75" spans="1:20">
      <c r="A75" s="14"/>
      <c r="B75" s="14"/>
      <c r="C75" s="6" t="s">
        <v>33</v>
      </c>
      <c r="D75" s="11">
        <v>0.25</v>
      </c>
      <c r="E75" s="11">
        <v>0.02</v>
      </c>
      <c r="J75" s="24">
        <v>6.7000000000000002E-3</v>
      </c>
      <c r="K75" s="24">
        <v>5.16E-2</v>
      </c>
      <c r="O75" s="16">
        <f xml:space="preserve"> syst_yield_pbpb!F75</f>
        <v>3.7935461374901273E-2</v>
      </c>
      <c r="P75" s="16">
        <f xml:space="preserve"> syst_eff_pbpb!AC75</f>
        <v>5.1599418601375721E-2</v>
      </c>
      <c r="T75" s="16">
        <f xml:space="preserve"> syst_yield_pbpb!G75</f>
        <v>5.1613035431640135E-2</v>
      </c>
    </row>
    <row r="76" spans="1:20">
      <c r="A76" s="14"/>
      <c r="B76" s="14" t="s">
        <v>36</v>
      </c>
      <c r="C76" s="6" t="s">
        <v>28</v>
      </c>
      <c r="D76" s="11">
        <v>0.25</v>
      </c>
      <c r="E76" s="11">
        <v>0.02</v>
      </c>
      <c r="J76" s="24">
        <v>1.3299999999999999E-2</v>
      </c>
      <c r="K76" s="24">
        <v>1.0218</v>
      </c>
      <c r="O76" s="16">
        <f xml:space="preserve"> syst_yield_pbpb!F76</f>
        <v>2.9941519370063029E-2</v>
      </c>
      <c r="P76" s="16">
        <f xml:space="preserve"> syst_eff_pbpb!AC76</f>
        <v>1.0218293894673882</v>
      </c>
      <c r="T76" s="16">
        <f xml:space="preserve"> syst_yield_pbpb!G76</f>
        <v>2.0920242590116003E-2</v>
      </c>
    </row>
    <row r="77" spans="1:20">
      <c r="A77" s="14"/>
      <c r="B77" s="14"/>
      <c r="C77" s="6" t="s">
        <v>29</v>
      </c>
      <c r="D77" s="11">
        <v>0.25</v>
      </c>
      <c r="E77" s="11">
        <v>0.02</v>
      </c>
      <c r="J77" s="24">
        <v>1.0800000000000001E-2</v>
      </c>
      <c r="K77" s="24">
        <v>1.0158</v>
      </c>
      <c r="O77" s="16">
        <f xml:space="preserve"> syst_yield_pbpb!F77</f>
        <v>3.2936156827847993E-2</v>
      </c>
      <c r="P77" s="16">
        <f xml:space="preserve"> syst_eff_pbpb!AC77</f>
        <v>1.0158187609519922</v>
      </c>
      <c r="T77" s="16">
        <f xml:space="preserve"> syst_yield_pbpb!G77</f>
        <v>2.7632017323988688E-2</v>
      </c>
    </row>
    <row r="78" spans="1:20">
      <c r="A78" s="14"/>
      <c r="B78" s="14"/>
      <c r="C78" s="6" t="s">
        <v>30</v>
      </c>
      <c r="D78" s="11">
        <v>0.25</v>
      </c>
      <c r="E78" s="11">
        <v>0.02</v>
      </c>
      <c r="J78" s="24">
        <v>9.9000000000000008E-3</v>
      </c>
      <c r="K78" s="24">
        <v>1.0126999999999999</v>
      </c>
      <c r="O78" s="16">
        <f xml:space="preserve"> syst_yield_pbpb!F78</f>
        <v>1.1093830949410651E-2</v>
      </c>
      <c r="P78" s="16">
        <f xml:space="preserve"> syst_eff_pbpb!AC78</f>
        <v>1.0127191120937731</v>
      </c>
      <c r="T78" s="16">
        <f xml:space="preserve"> syst_yield_pbpb!G78</f>
        <v>5.0928141877022966E-3</v>
      </c>
    </row>
    <row r="79" spans="1:20">
      <c r="A79" s="14"/>
      <c r="B79" s="14"/>
      <c r="C79" s="6" t="s">
        <v>31</v>
      </c>
      <c r="D79" s="11">
        <v>0.25</v>
      </c>
      <c r="E79" s="11">
        <v>0.02</v>
      </c>
      <c r="J79" s="24">
        <v>1.43E-2</v>
      </c>
      <c r="K79" s="24">
        <v>1.0124</v>
      </c>
      <c r="O79" s="16">
        <f xml:space="preserve"> syst_yield_pbpb!F79</f>
        <v>2.1669438671566666E-2</v>
      </c>
      <c r="P79" s="16">
        <f xml:space="preserve"> syst_eff_pbpb!AC79</f>
        <v>1.0123886348248077</v>
      </c>
      <c r="T79" s="16">
        <f xml:space="preserve"> syst_yield_pbpb!G79</f>
        <v>6.1564671242527822E-3</v>
      </c>
    </row>
    <row r="80" spans="1:20">
      <c r="A80" s="14"/>
      <c r="B80" s="14"/>
      <c r="C80" s="6" t="s">
        <v>32</v>
      </c>
      <c r="D80" s="11">
        <v>0.25</v>
      </c>
      <c r="E80" s="11">
        <v>0.02</v>
      </c>
      <c r="J80" s="24">
        <v>1.0200000000000001E-2</v>
      </c>
      <c r="K80" s="24">
        <v>1.0138</v>
      </c>
      <c r="O80" s="16">
        <f xml:space="preserve"> syst_yield_pbpb!F80</f>
        <v>2.391284745841701E-2</v>
      </c>
      <c r="P80" s="16">
        <f xml:space="preserve"> syst_eff_pbpb!AC80</f>
        <v>1.0137937550497034</v>
      </c>
      <c r="T80" s="16">
        <f xml:space="preserve"> syst_yield_pbpb!G80</f>
        <v>2.4175983283841133E-2</v>
      </c>
    </row>
    <row r="81" spans="1:20">
      <c r="A81" s="14"/>
      <c r="B81" s="14"/>
      <c r="C81" s="6" t="s">
        <v>33</v>
      </c>
      <c r="D81" s="11">
        <v>0.25</v>
      </c>
      <c r="E81" s="11">
        <v>0.02</v>
      </c>
      <c r="J81" s="24">
        <v>0.04</v>
      </c>
      <c r="K81" s="24">
        <v>1.0042</v>
      </c>
      <c r="O81" s="16">
        <f xml:space="preserve"> syst_yield_pbpb!F81</f>
        <v>2.3057242462448595E-2</v>
      </c>
      <c r="P81" s="16">
        <f xml:space="preserve"> syst_eff_pbpb!AC81</f>
        <v>1.0042253312576959</v>
      </c>
      <c r="T81" s="16">
        <f xml:space="preserve"> syst_yield_pbpb!G81</f>
        <v>2.0553037500168764E-2</v>
      </c>
    </row>
  </sheetData>
  <mergeCells count="18">
    <mergeCell ref="A64:A81"/>
    <mergeCell ref="B64:B69"/>
    <mergeCell ref="B70:B75"/>
    <mergeCell ref="B76:B81"/>
    <mergeCell ref="A34:A45"/>
    <mergeCell ref="B34:B39"/>
    <mergeCell ref="B40:B45"/>
    <mergeCell ref="A46:A51"/>
    <mergeCell ref="B46:B51"/>
    <mergeCell ref="A52:A63"/>
    <mergeCell ref="B52:B57"/>
    <mergeCell ref="B58:B63"/>
    <mergeCell ref="A2:A8"/>
    <mergeCell ref="C2:C14"/>
    <mergeCell ref="A10:A11"/>
    <mergeCell ref="A12:A14"/>
    <mergeCell ref="A15:A33"/>
    <mergeCell ref="B15:B3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86"/>
  <sheetViews>
    <sheetView showRuler="0" workbookViewId="0">
      <pane xSplit="3" topLeftCell="D1" activePane="topRight" state="frozen"/>
      <selection pane="topRight" activeCell="F3" sqref="F3"/>
    </sheetView>
  </sheetViews>
  <sheetFormatPr baseColWidth="10" defaultRowHeight="15" x14ac:dyDescent="0"/>
  <cols>
    <col min="10" max="10" width="17" customWidth="1"/>
    <col min="11" max="11" width="19" customWidth="1"/>
    <col min="12" max="12" width="10.83203125" style="17"/>
    <col min="31" max="49" width="10.83203125" style="7"/>
    <col min="50" max="50" width="10.83203125" style="17"/>
  </cols>
  <sheetData>
    <row r="1" spans="1:50">
      <c r="A1" s="1" t="s">
        <v>0</v>
      </c>
      <c r="B1" s="1" t="s">
        <v>1</v>
      </c>
      <c r="C1" s="1" t="s">
        <v>2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42</v>
      </c>
      <c r="I1" s="1" t="s">
        <v>41</v>
      </c>
      <c r="J1" s="1" t="s">
        <v>34</v>
      </c>
      <c r="K1" s="1" t="s">
        <v>35</v>
      </c>
      <c r="M1" s="20" t="s">
        <v>47</v>
      </c>
      <c r="N1" s="19"/>
      <c r="O1" s="1" t="s">
        <v>50</v>
      </c>
      <c r="P1" s="1" t="s">
        <v>45</v>
      </c>
      <c r="Q1" s="1" t="s">
        <v>49</v>
      </c>
      <c r="R1" s="1" t="s">
        <v>45</v>
      </c>
      <c r="S1" s="1" t="s">
        <v>52</v>
      </c>
      <c r="T1" s="1" t="s">
        <v>45</v>
      </c>
      <c r="U1" s="1" t="s">
        <v>51</v>
      </c>
      <c r="V1" s="1" t="s">
        <v>45</v>
      </c>
      <c r="W1" s="20" t="s">
        <v>53</v>
      </c>
      <c r="X1" s="1" t="s">
        <v>54</v>
      </c>
      <c r="Y1" s="1" t="s">
        <v>55</v>
      </c>
      <c r="Z1" s="1" t="s">
        <v>56</v>
      </c>
      <c r="AA1" s="1" t="s">
        <v>57</v>
      </c>
      <c r="AB1" s="1" t="s">
        <v>58</v>
      </c>
      <c r="AC1" s="1" t="s">
        <v>59</v>
      </c>
      <c r="AD1" s="1" t="s">
        <v>60</v>
      </c>
      <c r="AF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</row>
    <row r="2" spans="1:50">
      <c r="A2" s="14" t="s">
        <v>3</v>
      </c>
      <c r="B2" s="2" t="s">
        <v>4</v>
      </c>
      <c r="C2" s="15" t="s">
        <v>5</v>
      </c>
      <c r="D2" s="21">
        <f xml:space="preserve"> 1/((1-J2)/F2+J2/H2)</f>
        <v>0.29532752822005376</v>
      </c>
      <c r="E2" s="22">
        <f xml:space="preserve"> G2</f>
        <v>4.0000000000000001E-3</v>
      </c>
      <c r="F2" s="8">
        <v>0.32200000000000001</v>
      </c>
      <c r="G2" s="8">
        <v>4.0000000000000001E-3</v>
      </c>
      <c r="H2" s="8">
        <v>0.23499999999999999</v>
      </c>
      <c r="I2" s="8">
        <v>4.0000000000000001E-3</v>
      </c>
      <c r="J2">
        <f xml:space="preserve"> [2]PbPb!$J2</f>
        <v>0.243954</v>
      </c>
      <c r="K2">
        <f xml:space="preserve"> [2]PbPb!$K2</f>
        <v>6.6641900000000004E-3</v>
      </c>
      <c r="M2" s="19" t="s">
        <v>48</v>
      </c>
      <c r="O2" s="21">
        <v>0.32700000000000001</v>
      </c>
      <c r="P2" s="21">
        <v>3.7299999999999998E-3</v>
      </c>
      <c r="Q2" s="21">
        <v>0.31900000000000001</v>
      </c>
      <c r="R2" s="21">
        <v>3.9300000000000003E-3</v>
      </c>
      <c r="S2" s="21">
        <v>0.314</v>
      </c>
      <c r="T2" s="21">
        <v>3.98E-3</v>
      </c>
      <c r="U2" s="21">
        <v>0.33200000000000002</v>
      </c>
      <c r="V2" s="21">
        <v>3.81E-3</v>
      </c>
      <c r="X2" s="23">
        <f xml:space="preserve"> G2</f>
        <v>4.0000000000000001E-3</v>
      </c>
      <c r="Y2" s="16">
        <f xml:space="preserve"> ABS(F2-O2)</f>
        <v>5.0000000000000044E-3</v>
      </c>
      <c r="Z2" s="16">
        <f xml:space="preserve"> ABS(F2-Q2)</f>
        <v>3.0000000000000027E-3</v>
      </c>
      <c r="AA2" s="16">
        <f xml:space="preserve"> ABS(F2-S2)</f>
        <v>8.0000000000000071E-3</v>
      </c>
      <c r="AB2" s="16">
        <f xml:space="preserve"> ABS(F2-U2)</f>
        <v>1.0000000000000009E-2</v>
      </c>
      <c r="AC2" s="16">
        <f xml:space="preserve"> SQRT(X2*X2+(Y2*Y2+Z2*Z2+AA2*AA2+AB2*AB2)/4)/F2</f>
        <v>2.5134183317140769E-2</v>
      </c>
      <c r="AD2" s="16">
        <f xml:space="preserve"> AC2*F2</f>
        <v>8.0932070281193279E-3</v>
      </c>
    </row>
    <row r="3" spans="1:50">
      <c r="A3" s="14"/>
      <c r="B3" s="2" t="s">
        <v>6</v>
      </c>
      <c r="C3" s="15"/>
      <c r="D3" s="21">
        <f t="shared" ref="D3:D66" si="0" xml:space="preserve"> 1/((1-J3)/F3+J3/H3)</f>
        <v>0.26491780481544069</v>
      </c>
      <c r="E3" s="22">
        <f t="shared" ref="E3:E66" si="1" xml:space="preserve"> G3</f>
        <v>5.0000000000000001E-3</v>
      </c>
      <c r="F3" s="8">
        <v>0.28299999999999997</v>
      </c>
      <c r="G3" s="8">
        <v>5.0000000000000001E-3</v>
      </c>
      <c r="H3" s="8">
        <v>0.215</v>
      </c>
      <c r="I3" s="8">
        <v>5.0000000000000001E-3</v>
      </c>
      <c r="J3">
        <f xml:space="preserve"> [2]PbPb!$J3</f>
        <v>0.215809</v>
      </c>
      <c r="K3">
        <f xml:space="preserve"> [2]PbPb!$K3</f>
        <v>8.3353200000000002E-3</v>
      </c>
      <c r="O3" s="21">
        <v>0.28399999999999997</v>
      </c>
      <c r="P3" s="21">
        <v>5.2500000000000003E-3</v>
      </c>
      <c r="Q3" s="21">
        <v>0.28199999999999997</v>
      </c>
      <c r="R3" s="21">
        <v>5.3200000000000001E-3</v>
      </c>
      <c r="S3" s="21">
        <v>0.27900000000000003</v>
      </c>
      <c r="T3" s="21">
        <v>5.4000000000000003E-3</v>
      </c>
      <c r="U3" s="21">
        <v>0.28699999999999998</v>
      </c>
      <c r="V3" s="21">
        <v>5.3200000000000001E-3</v>
      </c>
      <c r="X3" s="23">
        <f t="shared" ref="X3:X66" si="2" xml:space="preserve"> G3</f>
        <v>5.0000000000000001E-3</v>
      </c>
      <c r="Y3" s="16">
        <f t="shared" ref="Y3:Y66" si="3" xml:space="preserve"> ABS(F3-O3)</f>
        <v>1.0000000000000009E-3</v>
      </c>
      <c r="Z3" s="16">
        <f t="shared" ref="Z3:Z66" si="4" xml:space="preserve"> ABS(F3-Q3)</f>
        <v>1.0000000000000009E-3</v>
      </c>
      <c r="AA3" s="16">
        <f t="shared" ref="AA3:AA66" si="5" xml:space="preserve"> ABS(F3-S3)</f>
        <v>3.999999999999948E-3</v>
      </c>
      <c r="AB3" s="16">
        <f t="shared" ref="AB3:AB66" si="6" xml:space="preserve"> ABS(F3-U3)</f>
        <v>4.0000000000000036E-3</v>
      </c>
      <c r="AC3" s="16">
        <f t="shared" ref="AC3:AC66" si="7" xml:space="preserve"> SQRT(X3*X3+(Y3*Y3+Z3*Z3+AA3*AA3+AB3*AB3)/4)/F3</f>
        <v>2.0452008662173518E-2</v>
      </c>
      <c r="AD3" s="16">
        <f t="shared" ref="AD3:AD66" si="8" xml:space="preserve"> AC3*F3</f>
        <v>5.7879184513951049E-3</v>
      </c>
    </row>
    <row r="4" spans="1:50">
      <c r="A4" s="14"/>
      <c r="B4" s="2" t="s">
        <v>14</v>
      </c>
      <c r="C4" s="15"/>
      <c r="D4" s="21">
        <f t="shared" si="0"/>
        <v>0.22700481455661803</v>
      </c>
      <c r="E4" s="22">
        <f t="shared" si="1"/>
        <v>8.0000000000000002E-3</v>
      </c>
      <c r="F4" s="8">
        <v>0.24099999999999999</v>
      </c>
      <c r="G4" s="8">
        <v>8.0000000000000002E-3</v>
      </c>
      <c r="H4" s="8">
        <v>0.18099999999999999</v>
      </c>
      <c r="I4" s="8">
        <v>8.9999999999999993E-3</v>
      </c>
      <c r="J4">
        <f xml:space="preserve"> [2]PbPb!$J4</f>
        <v>0.18598200000000001</v>
      </c>
      <c r="K4">
        <f xml:space="preserve"> [2]PbPb!$K4</f>
        <v>1.17127E-2</v>
      </c>
      <c r="O4" s="21">
        <v>0.24199999999999999</v>
      </c>
      <c r="P4" s="21">
        <v>7.8799999999999999E-3</v>
      </c>
      <c r="Q4" s="21">
        <v>0.24099999999999999</v>
      </c>
      <c r="R4" s="21">
        <v>7.8899999999999994E-3</v>
      </c>
      <c r="S4" s="21">
        <v>0.24299999999999999</v>
      </c>
      <c r="T4" s="21">
        <v>7.9600000000000001E-3</v>
      </c>
      <c r="U4" s="21">
        <v>0.24</v>
      </c>
      <c r="V4" s="21">
        <v>8.0300000000000007E-3</v>
      </c>
      <c r="X4" s="23">
        <f t="shared" si="2"/>
        <v>8.0000000000000002E-3</v>
      </c>
      <c r="Y4" s="16">
        <f t="shared" si="3"/>
        <v>1.0000000000000009E-3</v>
      </c>
      <c r="Z4" s="16">
        <f t="shared" si="4"/>
        <v>0</v>
      </c>
      <c r="AA4" s="16">
        <f t="shared" si="5"/>
        <v>2.0000000000000018E-3</v>
      </c>
      <c r="AB4" s="16">
        <f t="shared" si="6"/>
        <v>1.0000000000000009E-3</v>
      </c>
      <c r="AC4" s="16">
        <f t="shared" si="7"/>
        <v>3.3581771900910051E-2</v>
      </c>
      <c r="AD4" s="16">
        <f t="shared" si="8"/>
        <v>8.0932070281193227E-3</v>
      </c>
    </row>
    <row r="5" spans="1:50">
      <c r="A5" s="14"/>
      <c r="B5" s="2" t="s">
        <v>13</v>
      </c>
      <c r="C5" s="15"/>
      <c r="D5" s="21">
        <f t="shared" si="0"/>
        <v>0.30946017619502553</v>
      </c>
      <c r="E5" s="22">
        <f t="shared" si="1"/>
        <v>7.0000000000000001E-3</v>
      </c>
      <c r="F5" s="8">
        <v>0.33600000000000002</v>
      </c>
      <c r="G5" s="8">
        <v>7.0000000000000001E-3</v>
      </c>
      <c r="H5" s="8">
        <v>0.248</v>
      </c>
      <c r="I5" s="8">
        <v>7.0000000000000001E-3</v>
      </c>
      <c r="J5">
        <f xml:space="preserve"> [2]PbPb!$J5</f>
        <v>0.24169199999999999</v>
      </c>
      <c r="K5">
        <f xml:space="preserve"> [2]PbPb!$K5</f>
        <v>1.16623E-2</v>
      </c>
      <c r="O5" s="21">
        <v>0.33700000000000002</v>
      </c>
      <c r="P5" s="21">
        <v>6.8300000000000001E-3</v>
      </c>
      <c r="Q5" s="21">
        <v>0.33600000000000002</v>
      </c>
      <c r="R5" s="21">
        <v>6.9199999999999999E-3</v>
      </c>
      <c r="S5" s="21">
        <v>0.32900000000000001</v>
      </c>
      <c r="T5" s="21">
        <v>7.0299999999999998E-3</v>
      </c>
      <c r="U5" s="21">
        <v>0.34499999999999997</v>
      </c>
      <c r="V5" s="21">
        <v>6.9199999999999999E-3</v>
      </c>
      <c r="X5" s="23">
        <f t="shared" si="2"/>
        <v>7.0000000000000001E-3</v>
      </c>
      <c r="Y5" s="16">
        <f t="shared" si="3"/>
        <v>1.0000000000000009E-3</v>
      </c>
      <c r="Z5" s="16">
        <f t="shared" si="4"/>
        <v>0</v>
      </c>
      <c r="AA5" s="16">
        <f t="shared" si="5"/>
        <v>7.0000000000000062E-3</v>
      </c>
      <c r="AB5" s="16">
        <f t="shared" si="6"/>
        <v>8.9999999999999525E-3</v>
      </c>
      <c r="AC5" s="16">
        <f t="shared" si="7"/>
        <v>2.6909436488132595E-2</v>
      </c>
      <c r="AD5" s="16">
        <f t="shared" si="8"/>
        <v>9.0415706600125521E-3</v>
      </c>
    </row>
    <row r="6" spans="1:50">
      <c r="A6" s="14"/>
      <c r="B6" s="2" t="s">
        <v>43</v>
      </c>
      <c r="C6" s="15"/>
      <c r="D6" s="21">
        <f t="shared" si="0"/>
        <v>0.37615888688784227</v>
      </c>
      <c r="E6" s="22">
        <f t="shared" si="1"/>
        <v>4.0000000000000001E-3</v>
      </c>
      <c r="F6" s="8">
        <v>0.41299999999999998</v>
      </c>
      <c r="G6" s="8">
        <v>4.0000000000000001E-3</v>
      </c>
      <c r="H6" s="8">
        <v>0.30299999999999999</v>
      </c>
      <c r="I6" s="8">
        <v>6.0000000000000001E-3</v>
      </c>
      <c r="J6">
        <f xml:space="preserve"> [2]PbPb!$J6</f>
        <v>0.26978099999999999</v>
      </c>
      <c r="K6">
        <f xml:space="preserve"> [2]PbPb!$K6</f>
        <v>1.3831299999999999E-2</v>
      </c>
      <c r="O6" s="21">
        <v>0.41399999999999998</v>
      </c>
      <c r="P6" s="21">
        <v>3.96E-3</v>
      </c>
      <c r="Q6" s="21">
        <v>0.41299999999999998</v>
      </c>
      <c r="R6" s="21">
        <v>3.98E-3</v>
      </c>
      <c r="S6" s="21">
        <v>0.39800000000000002</v>
      </c>
      <c r="T6" s="21">
        <v>4.13E-3</v>
      </c>
      <c r="U6" s="21">
        <v>0.43</v>
      </c>
      <c r="V6" s="21">
        <v>3.96E-3</v>
      </c>
      <c r="X6" s="23">
        <f t="shared" si="2"/>
        <v>4.0000000000000001E-3</v>
      </c>
      <c r="Y6" s="16">
        <f t="shared" si="3"/>
        <v>1.0000000000000009E-3</v>
      </c>
      <c r="Z6" s="16">
        <f t="shared" si="4"/>
        <v>0</v>
      </c>
      <c r="AA6" s="16">
        <f t="shared" si="5"/>
        <v>1.4999999999999958E-2</v>
      </c>
      <c r="AB6" s="16">
        <f t="shared" si="6"/>
        <v>1.7000000000000015E-2</v>
      </c>
      <c r="AC6" s="16">
        <f t="shared" si="7"/>
        <v>2.9131257664687552E-2</v>
      </c>
      <c r="AD6" s="16">
        <f t="shared" si="8"/>
        <v>1.2031209415515958E-2</v>
      </c>
    </row>
    <row r="7" spans="1:50">
      <c r="A7" s="14"/>
      <c r="B7" s="2" t="s">
        <v>44</v>
      </c>
      <c r="C7" s="15"/>
      <c r="D7" s="21">
        <f t="shared" si="0"/>
        <v>0.39383147470224289</v>
      </c>
      <c r="E7" s="22">
        <f t="shared" si="1"/>
        <v>7.0000000000000001E-3</v>
      </c>
      <c r="F7" s="8">
        <v>0.45700000000000002</v>
      </c>
      <c r="G7" s="8">
        <v>7.0000000000000001E-3</v>
      </c>
      <c r="H7" s="8">
        <v>0.30299999999999999</v>
      </c>
      <c r="I7" s="8">
        <v>6.0000000000000001E-3</v>
      </c>
      <c r="J7">
        <f xml:space="preserve"> [2]PbPb!$J7</f>
        <v>0.31558199999999997</v>
      </c>
      <c r="K7">
        <f xml:space="preserve"> [2]PbPb!$K7</f>
        <v>1.8106000000000001E-2</v>
      </c>
      <c r="O7" s="21">
        <v>0.54700000000000004</v>
      </c>
      <c r="P7" s="21">
        <v>7.0800000000000004E-3</v>
      </c>
      <c r="Q7" s="21">
        <v>0.45800000000000002</v>
      </c>
      <c r="R7" s="21">
        <v>6.6600000000000001E-3</v>
      </c>
      <c r="S7" s="21">
        <v>0.441</v>
      </c>
      <c r="T7" s="21">
        <v>6.5900000000000004E-3</v>
      </c>
      <c r="U7" s="21">
        <v>0.47399999999999998</v>
      </c>
      <c r="V7" s="21">
        <v>7.2300000000000003E-3</v>
      </c>
      <c r="X7" s="23">
        <f t="shared" si="2"/>
        <v>7.0000000000000001E-3</v>
      </c>
      <c r="Y7" s="16">
        <f t="shared" si="3"/>
        <v>9.0000000000000024E-2</v>
      </c>
      <c r="Z7" s="16">
        <f t="shared" si="4"/>
        <v>1.0000000000000009E-3</v>
      </c>
      <c r="AA7" s="16">
        <f t="shared" si="5"/>
        <v>1.6000000000000014E-2</v>
      </c>
      <c r="AB7" s="16">
        <f t="shared" si="6"/>
        <v>1.699999999999996E-2</v>
      </c>
      <c r="AC7" s="16">
        <f t="shared" si="7"/>
        <v>0.10287955085074518</v>
      </c>
      <c r="AD7" s="16">
        <f t="shared" si="8"/>
        <v>4.7015954738790548E-2</v>
      </c>
    </row>
    <row r="8" spans="1:50">
      <c r="A8" s="14"/>
      <c r="B8" s="2" t="s">
        <v>7</v>
      </c>
      <c r="C8" s="15"/>
      <c r="D8" s="21">
        <f t="shared" si="0"/>
        <v>0.3840686119546543</v>
      </c>
      <c r="E8" s="22">
        <f t="shared" si="1"/>
        <v>4.0000000000000001E-3</v>
      </c>
      <c r="F8" s="8">
        <v>0.42799999999999999</v>
      </c>
      <c r="G8" s="8">
        <v>4.0000000000000001E-3</v>
      </c>
      <c r="H8" s="8">
        <v>0.30199999999999999</v>
      </c>
      <c r="I8" s="8">
        <v>6.0000000000000001E-3</v>
      </c>
      <c r="J8">
        <f xml:space="preserve"> [2]PbPb!$J8</f>
        <v>0.27415899999999999</v>
      </c>
      <c r="K8">
        <f xml:space="preserve"> [2]PbPb!$K8</f>
        <v>9.3483699999999999E-3</v>
      </c>
      <c r="O8" s="21">
        <v>0.43</v>
      </c>
      <c r="P8" s="21">
        <v>3.64E-3</v>
      </c>
      <c r="Q8" s="21">
        <v>0.42699999999999999</v>
      </c>
      <c r="R8" s="21">
        <v>3.46E-3</v>
      </c>
      <c r="S8" s="21">
        <v>0.41199999999999998</v>
      </c>
      <c r="T8" s="21">
        <v>3.5400000000000002E-3</v>
      </c>
      <c r="U8" s="21">
        <v>0.44500000000000001</v>
      </c>
      <c r="V8" s="21">
        <v>3.64E-3</v>
      </c>
      <c r="X8" s="23">
        <f t="shared" si="2"/>
        <v>4.0000000000000001E-3</v>
      </c>
      <c r="Y8" s="16">
        <f t="shared" si="3"/>
        <v>2.0000000000000018E-3</v>
      </c>
      <c r="Z8" s="16">
        <f t="shared" si="4"/>
        <v>1.0000000000000009E-3</v>
      </c>
      <c r="AA8" s="16">
        <f t="shared" si="5"/>
        <v>1.6000000000000014E-2</v>
      </c>
      <c r="AB8" s="16">
        <f t="shared" si="6"/>
        <v>1.7000000000000015E-2</v>
      </c>
      <c r="AC8" s="16">
        <f t="shared" si="7"/>
        <v>2.8947457227485696E-2</v>
      </c>
      <c r="AD8" s="16">
        <f t="shared" si="8"/>
        <v>1.2389511693363877E-2</v>
      </c>
    </row>
    <row r="9" spans="1:50">
      <c r="A9" s="3" t="s">
        <v>8</v>
      </c>
      <c r="B9" s="2" t="s">
        <v>4</v>
      </c>
      <c r="C9" s="15"/>
      <c r="D9" s="21">
        <f t="shared" si="0"/>
        <v>0.34086795310574602</v>
      </c>
      <c r="E9" s="22">
        <f t="shared" si="1"/>
        <v>6.0000000000000001E-3</v>
      </c>
      <c r="F9" s="8">
        <v>0.373</v>
      </c>
      <c r="G9" s="8">
        <v>6.0000000000000001E-3</v>
      </c>
      <c r="H9" s="8">
        <v>0.26100000000000001</v>
      </c>
      <c r="I9" s="8">
        <v>6.0000000000000001E-3</v>
      </c>
      <c r="J9">
        <f xml:space="preserve"> [2]PbPb!$J9</f>
        <v>0.21967200000000001</v>
      </c>
      <c r="K9">
        <f xml:space="preserve"> [2]PbPb!$K9</f>
        <v>1.38517E-2</v>
      </c>
      <c r="O9" s="21">
        <v>0.379</v>
      </c>
      <c r="P9" s="21">
        <v>5.3699999999999998E-3</v>
      </c>
      <c r="Q9" s="21">
        <v>0.36699999999999999</v>
      </c>
      <c r="R9" s="21">
        <v>5.6600000000000001E-3</v>
      </c>
      <c r="S9" s="21">
        <v>0.371</v>
      </c>
      <c r="T9" s="21">
        <v>5.7200000000000003E-3</v>
      </c>
      <c r="U9" s="21">
        <v>0.374</v>
      </c>
      <c r="V9" s="21">
        <v>5.4099999999999999E-3</v>
      </c>
      <c r="X9" s="23">
        <f t="shared" si="2"/>
        <v>6.0000000000000001E-3</v>
      </c>
      <c r="Y9" s="16">
        <f t="shared" si="3"/>
        <v>6.0000000000000053E-3</v>
      </c>
      <c r="Z9" s="16">
        <f t="shared" si="4"/>
        <v>6.0000000000000053E-3</v>
      </c>
      <c r="AA9" s="16">
        <f t="shared" si="5"/>
        <v>2.0000000000000018E-3</v>
      </c>
      <c r="AB9" s="16">
        <f t="shared" si="6"/>
        <v>1.0000000000000009E-3</v>
      </c>
      <c r="AC9" s="16">
        <f t="shared" si="7"/>
        <v>1.9927706095601218E-2</v>
      </c>
      <c r="AD9" s="16">
        <f t="shared" si="8"/>
        <v>7.4330343736592544E-3</v>
      </c>
    </row>
    <row r="10" spans="1:50">
      <c r="A10" s="14" t="s">
        <v>9</v>
      </c>
      <c r="B10" s="2" t="s">
        <v>4</v>
      </c>
      <c r="C10" s="15"/>
      <c r="D10" s="21">
        <f t="shared" si="0"/>
        <v>0.28888040353776784</v>
      </c>
      <c r="E10" s="22">
        <f t="shared" si="1"/>
        <v>8.0000000000000002E-3</v>
      </c>
      <c r="F10" s="8">
        <v>0.313</v>
      </c>
      <c r="G10" s="8">
        <v>8.0000000000000002E-3</v>
      </c>
      <c r="H10" s="8">
        <v>0.223</v>
      </c>
      <c r="I10" s="8">
        <v>0.01</v>
      </c>
      <c r="J10">
        <f xml:space="preserve"> [2]PbPb!$J10</f>
        <v>0.20687800000000001</v>
      </c>
      <c r="K10">
        <f xml:space="preserve"> [2]PbPb!$K10</f>
        <v>1.2330199999999999E-2</v>
      </c>
      <c r="O10" s="21">
        <v>0.317</v>
      </c>
      <c r="P10" s="21">
        <v>7.9500000000000005E-3</v>
      </c>
      <c r="Q10" s="21">
        <v>0.311</v>
      </c>
      <c r="R10" s="21">
        <v>8.3999999999999995E-3</v>
      </c>
      <c r="S10" s="21">
        <v>0.313</v>
      </c>
      <c r="T10" s="21">
        <v>8.2299999999999995E-3</v>
      </c>
      <c r="U10" s="21">
        <v>0.314</v>
      </c>
      <c r="V10" s="21">
        <v>8.1700000000000002E-3</v>
      </c>
      <c r="X10" s="23">
        <f t="shared" si="2"/>
        <v>8.0000000000000002E-3</v>
      </c>
      <c r="Y10" s="16">
        <f t="shared" si="3"/>
        <v>4.0000000000000036E-3</v>
      </c>
      <c r="Z10" s="16">
        <f t="shared" si="4"/>
        <v>2.0000000000000018E-3</v>
      </c>
      <c r="AA10" s="16">
        <f t="shared" si="5"/>
        <v>0</v>
      </c>
      <c r="AB10" s="16">
        <f t="shared" si="6"/>
        <v>1.0000000000000009E-3</v>
      </c>
      <c r="AC10" s="16">
        <f t="shared" si="7"/>
        <v>2.6586768334014757E-2</v>
      </c>
      <c r="AD10" s="16">
        <f t="shared" si="8"/>
        <v>8.321658488546619E-3</v>
      </c>
    </row>
    <row r="11" spans="1:50">
      <c r="A11" s="14"/>
      <c r="B11" s="2" t="s">
        <v>10</v>
      </c>
      <c r="C11" s="15"/>
      <c r="D11" s="21">
        <f t="shared" si="0"/>
        <v>0.24513205077401984</v>
      </c>
      <c r="E11" s="22">
        <f t="shared" si="1"/>
        <v>0.01</v>
      </c>
      <c r="F11" s="8">
        <v>0.26300000000000001</v>
      </c>
      <c r="G11" s="8">
        <v>0.01</v>
      </c>
      <c r="H11" s="8">
        <v>0.19500000000000001</v>
      </c>
      <c r="I11" s="8">
        <v>0.01</v>
      </c>
      <c r="J11">
        <f xml:space="preserve"> [2]PbPb!$J11</f>
        <v>0.20902599999999999</v>
      </c>
      <c r="K11">
        <f xml:space="preserve"> [2]PbPb!$K11</f>
        <v>1.29362E-2</v>
      </c>
      <c r="O11" s="21">
        <v>0.26800000000000002</v>
      </c>
      <c r="P11" s="21">
        <v>9.7900000000000001E-3</v>
      </c>
      <c r="Q11" s="21">
        <v>0.26</v>
      </c>
      <c r="R11" s="21">
        <v>1.0500000000000001E-2</v>
      </c>
      <c r="S11" s="21">
        <v>0.26300000000000001</v>
      </c>
      <c r="T11" s="21">
        <v>1.0200000000000001E-2</v>
      </c>
      <c r="U11" s="21">
        <v>0.26400000000000001</v>
      </c>
      <c r="V11" s="21">
        <v>1.0200000000000001E-2</v>
      </c>
      <c r="X11" s="23">
        <f t="shared" si="2"/>
        <v>0.01</v>
      </c>
      <c r="Y11" s="16">
        <f t="shared" si="3"/>
        <v>5.0000000000000044E-3</v>
      </c>
      <c r="Z11" s="16">
        <f t="shared" si="4"/>
        <v>3.0000000000000027E-3</v>
      </c>
      <c r="AA11" s="16">
        <f t="shared" si="5"/>
        <v>0</v>
      </c>
      <c r="AB11" s="16">
        <f t="shared" si="6"/>
        <v>1.0000000000000009E-3</v>
      </c>
      <c r="AC11" s="16">
        <f t="shared" si="7"/>
        <v>3.9651432727403443E-2</v>
      </c>
      <c r="AD11" s="16">
        <f t="shared" si="8"/>
        <v>1.0428326807307106E-2</v>
      </c>
    </row>
    <row r="12" spans="1:50">
      <c r="A12" s="14" t="s">
        <v>11</v>
      </c>
      <c r="B12" s="2" t="s">
        <v>4</v>
      </c>
      <c r="C12" s="15"/>
      <c r="D12" s="21">
        <f t="shared" si="0"/>
        <v>0.25461559097301217</v>
      </c>
      <c r="E12" s="22">
        <f t="shared" si="1"/>
        <v>7.0000000000000001E-3</v>
      </c>
      <c r="F12" s="8">
        <v>0.26600000000000001</v>
      </c>
      <c r="G12" s="8">
        <v>7.0000000000000001E-3</v>
      </c>
      <c r="H12" s="8">
        <v>0.20799999999999999</v>
      </c>
      <c r="I12" s="8">
        <v>8.0000000000000002E-3</v>
      </c>
      <c r="J12">
        <f xml:space="preserve"> [2]PbPb!$J12</f>
        <v>0.16034699999999999</v>
      </c>
      <c r="K12">
        <f xml:space="preserve"> [2]PbPb!$K12</f>
        <v>8.5782199999999992E-3</v>
      </c>
      <c r="O12" s="21">
        <v>0.26700000000000002</v>
      </c>
      <c r="P12" s="21">
        <v>6.8300000000000001E-3</v>
      </c>
      <c r="Q12" s="21">
        <v>0.26500000000000001</v>
      </c>
      <c r="R12" s="21">
        <v>7.1599999999999997E-3</v>
      </c>
      <c r="S12" s="21">
        <v>0.26400000000000001</v>
      </c>
      <c r="T12" s="21">
        <v>7.0400000000000003E-3</v>
      </c>
      <c r="U12" s="21">
        <v>0.26900000000000002</v>
      </c>
      <c r="V12" s="21">
        <v>7.0000000000000001E-3</v>
      </c>
      <c r="X12" s="23">
        <f t="shared" si="2"/>
        <v>7.0000000000000001E-3</v>
      </c>
      <c r="Y12" s="16">
        <f t="shared" si="3"/>
        <v>1.0000000000000009E-3</v>
      </c>
      <c r="Z12" s="16">
        <f t="shared" si="4"/>
        <v>1.0000000000000009E-3</v>
      </c>
      <c r="AA12" s="16">
        <f t="shared" si="5"/>
        <v>2.0000000000000018E-3</v>
      </c>
      <c r="AB12" s="16">
        <f t="shared" si="6"/>
        <v>3.0000000000000027E-3</v>
      </c>
      <c r="AC12" s="16">
        <f t="shared" si="7"/>
        <v>2.7304208733710433E-2</v>
      </c>
      <c r="AD12" s="16">
        <f t="shared" si="8"/>
        <v>7.2629195231669755E-3</v>
      </c>
    </row>
    <row r="13" spans="1:50">
      <c r="A13" s="14"/>
      <c r="B13" s="2" t="s">
        <v>12</v>
      </c>
      <c r="C13" s="15"/>
      <c r="D13" s="21">
        <f t="shared" si="0"/>
        <v>0.17047474118130818</v>
      </c>
      <c r="E13" s="22">
        <f t="shared" si="1"/>
        <v>8.9999999999999993E-3</v>
      </c>
      <c r="F13" s="8">
        <v>0.17199999999999999</v>
      </c>
      <c r="G13" s="8">
        <v>8.9999999999999993E-3</v>
      </c>
      <c r="H13" s="8">
        <v>0.16</v>
      </c>
      <c r="I13" s="8">
        <v>8.0000000000000002E-3</v>
      </c>
      <c r="J13">
        <f xml:space="preserve"> [2]PbPb!$J13</f>
        <v>0.119295</v>
      </c>
      <c r="K13">
        <f xml:space="preserve"> [2]PbPb!$K13</f>
        <v>1.08789E-2</v>
      </c>
      <c r="O13" s="21">
        <v>0.17599999999999999</v>
      </c>
      <c r="P13" s="21">
        <v>8.7600000000000004E-3</v>
      </c>
      <c r="Q13" s="21">
        <v>0.17</v>
      </c>
      <c r="R13" s="21">
        <v>9.2499999999999995E-3</v>
      </c>
      <c r="S13" s="21">
        <v>0.17199999999999999</v>
      </c>
      <c r="T13" s="21">
        <v>9.0900000000000009E-3</v>
      </c>
      <c r="U13" s="21">
        <v>0.17299999999999999</v>
      </c>
      <c r="V13" s="21">
        <v>9.0200000000000002E-3</v>
      </c>
      <c r="X13" s="23">
        <f t="shared" si="2"/>
        <v>8.9999999999999993E-3</v>
      </c>
      <c r="Y13" s="16">
        <f t="shared" si="3"/>
        <v>4.0000000000000036E-3</v>
      </c>
      <c r="Z13" s="16">
        <f t="shared" si="4"/>
        <v>1.999999999999974E-3</v>
      </c>
      <c r="AA13" s="16">
        <f t="shared" si="5"/>
        <v>0</v>
      </c>
      <c r="AB13" s="16">
        <f t="shared" si="6"/>
        <v>1.0000000000000009E-3</v>
      </c>
      <c r="AC13" s="16">
        <f t="shared" si="7"/>
        <v>5.3994696572693915E-2</v>
      </c>
      <c r="AD13" s="16">
        <f t="shared" si="8"/>
        <v>9.2870878105033531E-3</v>
      </c>
    </row>
    <row r="14" spans="1:50">
      <c r="A14" s="14"/>
      <c r="B14" s="2" t="s">
        <v>36</v>
      </c>
      <c r="C14" s="15"/>
      <c r="D14" s="21">
        <f t="shared" si="0"/>
        <v>0.1308420680509596</v>
      </c>
      <c r="E14" s="22">
        <f t="shared" si="1"/>
        <v>1.2999999999999999E-2</v>
      </c>
      <c r="F14" s="8">
        <v>0.13500000000000001</v>
      </c>
      <c r="G14" s="8">
        <v>1.2999999999999999E-2</v>
      </c>
      <c r="H14" s="8">
        <v>0.12</v>
      </c>
      <c r="I14" s="8">
        <v>1.2999999999999999E-2</v>
      </c>
      <c r="J14">
        <f xml:space="preserve"> [2]PbPb!$J14</f>
        <v>0.25422600000000001</v>
      </c>
      <c r="K14">
        <f xml:space="preserve"> [2]PbPb!$K14</f>
        <v>1.8134000000000001E-2</v>
      </c>
      <c r="O14" s="21"/>
      <c r="P14" s="21"/>
      <c r="Q14" s="21"/>
      <c r="R14" s="21"/>
      <c r="S14" s="21"/>
      <c r="T14" s="21"/>
      <c r="U14" s="21"/>
      <c r="V14" s="21"/>
      <c r="X14" s="23">
        <f t="shared" si="2"/>
        <v>1.2999999999999999E-2</v>
      </c>
      <c r="Y14" s="16">
        <f t="shared" si="3"/>
        <v>0.13500000000000001</v>
      </c>
      <c r="Z14" s="16">
        <f t="shared" si="4"/>
        <v>0.13500000000000001</v>
      </c>
      <c r="AA14" s="16">
        <f t="shared" si="5"/>
        <v>0.13500000000000001</v>
      </c>
      <c r="AB14" s="16">
        <f t="shared" si="6"/>
        <v>0.13500000000000001</v>
      </c>
      <c r="AC14" s="16">
        <f t="shared" si="7"/>
        <v>1.004625789376514</v>
      </c>
      <c r="AD14" s="16">
        <f t="shared" si="8"/>
        <v>0.1356244815658294</v>
      </c>
    </row>
    <row r="15" spans="1:50">
      <c r="A15" s="14" t="s">
        <v>3</v>
      </c>
      <c r="B15" s="14" t="s">
        <v>4</v>
      </c>
      <c r="C15" s="10" t="s">
        <v>15</v>
      </c>
      <c r="D15" s="21">
        <f t="shared" si="0"/>
        <v>0.27988507490675218</v>
      </c>
      <c r="E15" s="22">
        <f t="shared" si="1"/>
        <v>0.01</v>
      </c>
      <c r="F15" s="9">
        <v>0.311</v>
      </c>
      <c r="G15" s="9">
        <v>0.01</v>
      </c>
      <c r="H15" s="12">
        <v>0.221</v>
      </c>
      <c r="I15" s="12">
        <v>1.2E-2</v>
      </c>
      <c r="J15">
        <f xml:space="preserve"> [2]PbPb!$J15</f>
        <v>0.27298499999999998</v>
      </c>
      <c r="K15">
        <f xml:space="preserve"> [2]PbPb!$K15</f>
        <v>1.8633500000000001E-2</v>
      </c>
      <c r="O15" s="21">
        <v>0.315</v>
      </c>
      <c r="P15" s="21">
        <v>1.01E-2</v>
      </c>
      <c r="Q15" s="21">
        <v>0.308</v>
      </c>
      <c r="R15" s="21">
        <v>1.0699999999999999E-2</v>
      </c>
      <c r="S15" s="21">
        <v>0.30199999999999999</v>
      </c>
      <c r="T15" s="21">
        <v>1.0800000000000001E-2</v>
      </c>
      <c r="U15" s="21">
        <v>0.32100000000000001</v>
      </c>
      <c r="V15" s="21">
        <v>1.03E-2</v>
      </c>
      <c r="X15" s="23">
        <f t="shared" si="2"/>
        <v>0.01</v>
      </c>
      <c r="Y15" s="16">
        <f t="shared" si="3"/>
        <v>4.0000000000000036E-3</v>
      </c>
      <c r="Z15" s="16">
        <f t="shared" si="4"/>
        <v>3.0000000000000027E-3</v>
      </c>
      <c r="AA15" s="16">
        <f t="shared" si="5"/>
        <v>9.000000000000008E-3</v>
      </c>
      <c r="AB15" s="16">
        <f t="shared" si="6"/>
        <v>1.0000000000000009E-2</v>
      </c>
      <c r="AC15" s="16">
        <f t="shared" si="7"/>
        <v>3.9577278537270659E-2</v>
      </c>
      <c r="AD15" s="16">
        <f t="shared" si="8"/>
        <v>1.2308533625091175E-2</v>
      </c>
      <c r="AX15"/>
    </row>
    <row r="16" spans="1:50">
      <c r="A16" s="14"/>
      <c r="B16" s="14"/>
      <c r="C16" s="10" t="s">
        <v>16</v>
      </c>
      <c r="D16" s="21">
        <f t="shared" si="0"/>
        <v>0.28650734800842664</v>
      </c>
      <c r="E16" s="22">
        <f t="shared" si="1"/>
        <v>0.01</v>
      </c>
      <c r="F16" s="9">
        <v>0.316</v>
      </c>
      <c r="G16" s="9">
        <v>0.01</v>
      </c>
      <c r="H16" s="12">
        <v>0.224</v>
      </c>
      <c r="I16" s="12">
        <v>1.2E-2</v>
      </c>
      <c r="J16">
        <f xml:space="preserve"> [2]PbPb!$J16</f>
        <v>0.25063299999999999</v>
      </c>
      <c r="K16">
        <f xml:space="preserve"> [2]PbPb!$K16</f>
        <v>1.91641E-2</v>
      </c>
      <c r="O16" s="21">
        <v>0.31900000000000001</v>
      </c>
      <c r="P16" s="21">
        <v>1.0200000000000001E-2</v>
      </c>
      <c r="Q16" s="21">
        <v>0.313</v>
      </c>
      <c r="R16" s="21">
        <v>1.0500000000000001E-2</v>
      </c>
      <c r="S16" s="21">
        <v>0.30499999999999999</v>
      </c>
      <c r="T16" s="21">
        <v>1.0699999999999999E-2</v>
      </c>
      <c r="U16" s="21">
        <v>0.32800000000000001</v>
      </c>
      <c r="V16" s="21">
        <v>1.0200000000000001E-2</v>
      </c>
      <c r="X16" s="23">
        <f t="shared" si="2"/>
        <v>0.01</v>
      </c>
      <c r="Y16" s="16">
        <f t="shared" si="3"/>
        <v>3.0000000000000027E-3</v>
      </c>
      <c r="Z16" s="16">
        <f t="shared" si="4"/>
        <v>3.0000000000000027E-3</v>
      </c>
      <c r="AA16" s="16">
        <f t="shared" si="5"/>
        <v>1.100000000000001E-2</v>
      </c>
      <c r="AB16" s="16">
        <f t="shared" si="6"/>
        <v>1.2000000000000011E-2</v>
      </c>
      <c r="AC16" s="16">
        <f t="shared" si="7"/>
        <v>4.1351690966367038E-2</v>
      </c>
      <c r="AD16" s="16">
        <f t="shared" si="8"/>
        <v>1.3067134345371984E-2</v>
      </c>
      <c r="AX16"/>
    </row>
    <row r="17" spans="1:50">
      <c r="A17" s="14"/>
      <c r="B17" s="14"/>
      <c r="C17" s="10" t="s">
        <v>17</v>
      </c>
      <c r="D17" s="21">
        <f t="shared" si="0"/>
        <v>0.29615884738836684</v>
      </c>
      <c r="E17" s="22">
        <f t="shared" si="1"/>
        <v>0.01</v>
      </c>
      <c r="F17" s="9">
        <v>0.32700000000000001</v>
      </c>
      <c r="G17" s="9">
        <v>0.01</v>
      </c>
      <c r="H17" s="12">
        <v>0.23200000000000001</v>
      </c>
      <c r="I17" s="12">
        <v>1.2E-2</v>
      </c>
      <c r="J17">
        <f xml:space="preserve"> [2]PbPb!$J17</f>
        <v>0.25431399999999998</v>
      </c>
      <c r="K17">
        <f xml:space="preserve"> [2]PbPb!$K17</f>
        <v>2.0156E-2</v>
      </c>
      <c r="O17" s="21">
        <v>0.33100000000000002</v>
      </c>
      <c r="P17" s="21">
        <v>9.9000000000000008E-3</v>
      </c>
      <c r="Q17" s="21">
        <v>0.32300000000000001</v>
      </c>
      <c r="R17" s="21">
        <v>1.06E-2</v>
      </c>
      <c r="S17" s="21">
        <v>0.318</v>
      </c>
      <c r="T17" s="21">
        <v>1.0699999999999999E-2</v>
      </c>
      <c r="U17" s="21">
        <v>0.33700000000000002</v>
      </c>
      <c r="V17" s="21">
        <v>1.0200000000000001E-2</v>
      </c>
      <c r="X17" s="23">
        <f t="shared" si="2"/>
        <v>0.01</v>
      </c>
      <c r="Y17" s="16">
        <f t="shared" si="3"/>
        <v>4.0000000000000036E-3</v>
      </c>
      <c r="Z17" s="16">
        <f t="shared" si="4"/>
        <v>4.0000000000000036E-3</v>
      </c>
      <c r="AA17" s="16">
        <f t="shared" si="5"/>
        <v>9.000000000000008E-3</v>
      </c>
      <c r="AB17" s="16">
        <f t="shared" si="6"/>
        <v>1.0000000000000009E-2</v>
      </c>
      <c r="AC17" s="16">
        <f t="shared" si="7"/>
        <v>3.7857548633455508E-2</v>
      </c>
      <c r="AD17" s="16">
        <f t="shared" si="8"/>
        <v>1.2379418403139952E-2</v>
      </c>
      <c r="AX17"/>
    </row>
    <row r="18" spans="1:50">
      <c r="A18" s="14"/>
      <c r="B18" s="14"/>
      <c r="C18" s="10" t="s">
        <v>18</v>
      </c>
      <c r="D18" s="21">
        <f t="shared" si="0"/>
        <v>0.29691837393819992</v>
      </c>
      <c r="E18" s="22">
        <f t="shared" si="1"/>
        <v>1.0999999999999999E-2</v>
      </c>
      <c r="F18" s="9">
        <v>0.32200000000000001</v>
      </c>
      <c r="G18" s="9">
        <v>1.0999999999999999E-2</v>
      </c>
      <c r="H18" s="12">
        <v>0.23599999999999999</v>
      </c>
      <c r="I18" s="12">
        <v>1.2E-2</v>
      </c>
      <c r="J18">
        <f xml:space="preserve"> [2]PbPb!$J18</f>
        <v>0.23180999999999999</v>
      </c>
      <c r="K18">
        <f xml:space="preserve"> [2]PbPb!$K18</f>
        <v>1.98009E-2</v>
      </c>
      <c r="O18" s="21">
        <v>0.32600000000000001</v>
      </c>
      <c r="P18" s="21">
        <v>1.0200000000000001E-2</v>
      </c>
      <c r="Q18" s="21">
        <v>0.318</v>
      </c>
      <c r="R18" s="21">
        <v>1.09E-2</v>
      </c>
      <c r="S18" s="21">
        <v>0.315</v>
      </c>
      <c r="T18" s="21">
        <v>1.09E-2</v>
      </c>
      <c r="U18" s="21">
        <v>0.32900000000000001</v>
      </c>
      <c r="V18" s="21">
        <v>1.06E-2</v>
      </c>
      <c r="X18" s="23">
        <f t="shared" si="2"/>
        <v>1.0999999999999999E-2</v>
      </c>
      <c r="Y18" s="16">
        <f t="shared" si="3"/>
        <v>4.0000000000000036E-3</v>
      </c>
      <c r="Z18" s="16">
        <f t="shared" si="4"/>
        <v>4.0000000000000036E-3</v>
      </c>
      <c r="AA18" s="16">
        <f t="shared" si="5"/>
        <v>7.0000000000000062E-3</v>
      </c>
      <c r="AB18" s="16">
        <f t="shared" si="6"/>
        <v>7.0000000000000062E-3</v>
      </c>
      <c r="AC18" s="16">
        <f t="shared" si="7"/>
        <v>3.8476744389328785E-2</v>
      </c>
      <c r="AD18" s="16">
        <f t="shared" si="8"/>
        <v>1.2389511693363869E-2</v>
      </c>
      <c r="AX18"/>
    </row>
    <row r="19" spans="1:50">
      <c r="A19" s="14"/>
      <c r="B19" s="14"/>
      <c r="C19" s="10" t="s">
        <v>19</v>
      </c>
      <c r="D19" s="21">
        <f t="shared" si="0"/>
        <v>0.29489548486368039</v>
      </c>
      <c r="E19" s="22">
        <f t="shared" si="1"/>
        <v>0.01</v>
      </c>
      <c r="F19" s="9">
        <v>0.318</v>
      </c>
      <c r="G19" s="9">
        <v>0.01</v>
      </c>
      <c r="H19" s="12">
        <v>0.24299999999999999</v>
      </c>
      <c r="I19" s="12">
        <v>1.2E-2</v>
      </c>
      <c r="J19">
        <f xml:space="preserve"> [2]PbPb!$J19</f>
        <v>0.25384800000000002</v>
      </c>
      <c r="K19">
        <f xml:space="preserve"> [2]PbPb!$K19</f>
        <v>2.3738700000000001E-2</v>
      </c>
      <c r="O19" s="21">
        <v>0.32200000000000001</v>
      </c>
      <c r="P19" s="21">
        <v>0.01</v>
      </c>
      <c r="Q19" s="21">
        <v>0.314</v>
      </c>
      <c r="R19" s="21">
        <v>1.06E-2</v>
      </c>
      <c r="S19" s="21">
        <v>0.311</v>
      </c>
      <c r="T19" s="21">
        <v>1.06E-2</v>
      </c>
      <c r="U19" s="21">
        <v>0.32500000000000001</v>
      </c>
      <c r="V19" s="21">
        <v>1.04E-2</v>
      </c>
      <c r="X19" s="23">
        <f t="shared" si="2"/>
        <v>0.01</v>
      </c>
      <c r="Y19" s="16">
        <f t="shared" si="3"/>
        <v>4.0000000000000036E-3</v>
      </c>
      <c r="Z19" s="16">
        <f t="shared" si="4"/>
        <v>4.0000000000000036E-3</v>
      </c>
      <c r="AA19" s="16">
        <f t="shared" si="5"/>
        <v>7.0000000000000062E-3</v>
      </c>
      <c r="AB19" s="16">
        <f t="shared" si="6"/>
        <v>7.0000000000000062E-3</v>
      </c>
      <c r="AC19" s="16">
        <f t="shared" si="7"/>
        <v>3.619768689692246E-2</v>
      </c>
      <c r="AD19" s="16">
        <f t="shared" si="8"/>
        <v>1.1510864433221342E-2</v>
      </c>
      <c r="AX19"/>
    </row>
    <row r="20" spans="1:50">
      <c r="A20" s="14"/>
      <c r="B20" s="14"/>
      <c r="C20" s="10" t="s">
        <v>20</v>
      </c>
      <c r="D20" s="21">
        <f t="shared" si="0"/>
        <v>0.31774854228757771</v>
      </c>
      <c r="E20" s="22">
        <f t="shared" si="1"/>
        <v>0.01</v>
      </c>
      <c r="F20" s="9">
        <v>0.33900000000000002</v>
      </c>
      <c r="G20" s="9">
        <v>0.01</v>
      </c>
      <c r="H20" s="12">
        <v>0.25700000000000001</v>
      </c>
      <c r="I20" s="12">
        <v>1.0999999999999999E-2</v>
      </c>
      <c r="J20">
        <f xml:space="preserve"> [2]PbPb!$J20</f>
        <v>0.209616</v>
      </c>
      <c r="K20">
        <f xml:space="preserve"> [2]PbPb!$K20</f>
        <v>2.3398200000000001E-2</v>
      </c>
      <c r="O20" s="21">
        <v>0.34399999999999997</v>
      </c>
      <c r="P20" s="21">
        <v>9.4800000000000006E-3</v>
      </c>
      <c r="Q20" s="21">
        <v>0.33500000000000002</v>
      </c>
      <c r="R20" s="21">
        <v>1.01E-2</v>
      </c>
      <c r="S20" s="21">
        <v>0.33100000000000002</v>
      </c>
      <c r="T20" s="21">
        <v>1.03E-2</v>
      </c>
      <c r="U20" s="21">
        <v>0.34799999999999998</v>
      </c>
      <c r="V20" s="21">
        <v>9.7000000000000003E-3</v>
      </c>
      <c r="X20" s="23">
        <f t="shared" si="2"/>
        <v>0.01</v>
      </c>
      <c r="Y20" s="16">
        <f t="shared" si="3"/>
        <v>4.9999999999999489E-3</v>
      </c>
      <c r="Z20" s="16">
        <f t="shared" si="4"/>
        <v>4.0000000000000036E-3</v>
      </c>
      <c r="AA20" s="16">
        <f t="shared" si="5"/>
        <v>8.0000000000000071E-3</v>
      </c>
      <c r="AB20" s="16">
        <f t="shared" si="6"/>
        <v>8.9999999999999525E-3</v>
      </c>
      <c r="AC20" s="16">
        <f t="shared" si="7"/>
        <v>3.5704184179676086E-2</v>
      </c>
      <c r="AD20" s="16">
        <f t="shared" si="8"/>
        <v>1.2103718436910195E-2</v>
      </c>
      <c r="AX20"/>
    </row>
    <row r="21" spans="1:50">
      <c r="A21" s="14"/>
      <c r="B21" s="14"/>
      <c r="C21" s="10" t="s">
        <v>21</v>
      </c>
      <c r="D21" s="21">
        <f t="shared" si="0"/>
        <v>0.29489252149750572</v>
      </c>
      <c r="E21" s="22">
        <f t="shared" si="1"/>
        <v>0.01</v>
      </c>
      <c r="F21" s="9">
        <v>0.316</v>
      </c>
      <c r="G21" s="9">
        <v>0.01</v>
      </c>
      <c r="H21" s="12">
        <v>0.24399999999999999</v>
      </c>
      <c r="I21" s="12">
        <v>1.2E-2</v>
      </c>
      <c r="J21">
        <f xml:space="preserve"> [2]PbPb!$J21</f>
        <v>0.242566</v>
      </c>
      <c r="K21">
        <f xml:space="preserve"> [2]PbPb!$K21</f>
        <v>2.8351700000000001E-2</v>
      </c>
      <c r="O21" s="21">
        <v>0.32100000000000001</v>
      </c>
      <c r="P21" s="21">
        <v>9.7599999999999996E-3</v>
      </c>
      <c r="Q21" s="21">
        <v>0.312</v>
      </c>
      <c r="R21" s="21">
        <v>1.04E-2</v>
      </c>
      <c r="S21" s="21">
        <v>0.30599999999999999</v>
      </c>
      <c r="T21" s="21">
        <v>1.06E-2</v>
      </c>
      <c r="U21" s="21">
        <v>0.32700000000000001</v>
      </c>
      <c r="V21" s="21">
        <v>9.9399999999999992E-3</v>
      </c>
      <c r="X21" s="23">
        <f t="shared" si="2"/>
        <v>0.01</v>
      </c>
      <c r="Y21" s="16">
        <f t="shared" si="3"/>
        <v>5.0000000000000044E-3</v>
      </c>
      <c r="Z21" s="16">
        <f t="shared" si="4"/>
        <v>4.0000000000000036E-3</v>
      </c>
      <c r="AA21" s="16">
        <f t="shared" si="5"/>
        <v>1.0000000000000009E-2</v>
      </c>
      <c r="AB21" s="16">
        <f t="shared" si="6"/>
        <v>1.100000000000001E-2</v>
      </c>
      <c r="AC21" s="16">
        <f t="shared" si="7"/>
        <v>4.0711013703381684E-2</v>
      </c>
      <c r="AD21" s="16">
        <f t="shared" si="8"/>
        <v>1.2864680330268613E-2</v>
      </c>
      <c r="AX21"/>
    </row>
    <row r="22" spans="1:50">
      <c r="A22" s="14"/>
      <c r="B22" s="14"/>
      <c r="C22" s="10" t="s">
        <v>22</v>
      </c>
      <c r="D22" s="21">
        <f t="shared" si="0"/>
        <v>0.31923068467211946</v>
      </c>
      <c r="E22" s="22">
        <f t="shared" si="1"/>
        <v>0.01</v>
      </c>
      <c r="F22" s="9">
        <v>0.34200000000000003</v>
      </c>
      <c r="G22" s="9">
        <v>0.01</v>
      </c>
      <c r="H22" s="12">
        <v>0.253</v>
      </c>
      <c r="I22" s="12">
        <v>1.2E-2</v>
      </c>
      <c r="J22">
        <f xml:space="preserve"> [2]PbPb!$J22</f>
        <v>0.20275699999999999</v>
      </c>
      <c r="K22">
        <f xml:space="preserve"> [2]PbPb!$K22</f>
        <v>2.7590199999999999E-2</v>
      </c>
      <c r="O22" s="21">
        <v>0.34699999999999998</v>
      </c>
      <c r="P22" s="21">
        <v>9.1999999999999998E-3</v>
      </c>
      <c r="Q22" s="21">
        <v>0.33800000000000002</v>
      </c>
      <c r="R22" s="21">
        <v>9.8200000000000006E-3</v>
      </c>
      <c r="S22" s="21">
        <v>0.33500000000000002</v>
      </c>
      <c r="T22" s="21">
        <v>9.9299999999999996E-3</v>
      </c>
      <c r="U22" s="21">
        <v>0.35</v>
      </c>
      <c r="V22" s="21">
        <v>9.41E-3</v>
      </c>
      <c r="X22" s="23">
        <f t="shared" si="2"/>
        <v>0.01</v>
      </c>
      <c r="Y22" s="16">
        <f t="shared" si="3"/>
        <v>4.9999999999999489E-3</v>
      </c>
      <c r="Z22" s="16">
        <f t="shared" si="4"/>
        <v>4.0000000000000036E-3</v>
      </c>
      <c r="AA22" s="16">
        <f t="shared" si="5"/>
        <v>7.0000000000000062E-3</v>
      </c>
      <c r="AB22" s="16">
        <f t="shared" si="6"/>
        <v>7.9999999999999516E-3</v>
      </c>
      <c r="AC22" s="16">
        <f t="shared" si="7"/>
        <v>3.4411117824385398E-2</v>
      </c>
      <c r="AD22" s="16">
        <f t="shared" si="8"/>
        <v>1.1768602295939807E-2</v>
      </c>
      <c r="AX22"/>
    </row>
    <row r="23" spans="1:50">
      <c r="A23" s="14"/>
      <c r="B23" s="14"/>
      <c r="C23" s="10" t="s">
        <v>23</v>
      </c>
      <c r="D23" s="21">
        <f t="shared" si="0"/>
        <v>0.3187753042495422</v>
      </c>
      <c r="E23" s="22">
        <f t="shared" si="1"/>
        <v>0.01</v>
      </c>
      <c r="F23" s="9">
        <v>0.34399999999999997</v>
      </c>
      <c r="G23" s="9">
        <v>0.01</v>
      </c>
      <c r="H23" s="12">
        <v>0.26900000000000002</v>
      </c>
      <c r="I23" s="12">
        <v>1.0999999999999999E-2</v>
      </c>
      <c r="J23">
        <f xml:space="preserve"> [2]PbPb!$J23</f>
        <v>0.28381299999999998</v>
      </c>
      <c r="K23">
        <f xml:space="preserve"> [2]PbPb!$K23</f>
        <v>3.5459900000000003E-2</v>
      </c>
      <c r="O23" s="21">
        <v>0.34899999999999998</v>
      </c>
      <c r="P23" s="21">
        <v>9.1800000000000007E-3</v>
      </c>
      <c r="Q23" s="21">
        <v>0.34</v>
      </c>
      <c r="R23" s="21">
        <v>9.8200000000000006E-3</v>
      </c>
      <c r="S23" s="21">
        <v>0.33800000000000002</v>
      </c>
      <c r="T23" s="21">
        <v>9.8899999999999995E-3</v>
      </c>
      <c r="U23" s="21">
        <v>0.35199999999999998</v>
      </c>
      <c r="V23" s="21">
        <v>9.4500000000000001E-3</v>
      </c>
      <c r="X23" s="23">
        <f t="shared" si="2"/>
        <v>0.01</v>
      </c>
      <c r="Y23" s="16">
        <f t="shared" si="3"/>
        <v>5.0000000000000044E-3</v>
      </c>
      <c r="Z23" s="16">
        <f t="shared" si="4"/>
        <v>3.999999999999948E-3</v>
      </c>
      <c r="AA23" s="16">
        <f t="shared" si="5"/>
        <v>5.9999999999999498E-3</v>
      </c>
      <c r="AB23" s="16">
        <f t="shared" si="6"/>
        <v>8.0000000000000071E-3</v>
      </c>
      <c r="AC23" s="16">
        <f t="shared" si="7"/>
        <v>3.3807277179107559E-2</v>
      </c>
      <c r="AD23" s="16">
        <f t="shared" si="8"/>
        <v>1.1629703349613E-2</v>
      </c>
      <c r="AX23"/>
    </row>
    <row r="24" spans="1:50">
      <c r="A24" s="14"/>
      <c r="B24" s="14"/>
      <c r="C24" s="10" t="s">
        <v>24</v>
      </c>
      <c r="D24" s="21">
        <f t="shared" si="0"/>
        <v>0.32417939789783667</v>
      </c>
      <c r="E24" s="22">
        <f t="shared" si="1"/>
        <v>0.01</v>
      </c>
      <c r="F24" s="9">
        <v>0.34799999999999998</v>
      </c>
      <c r="G24" s="9">
        <v>0.01</v>
      </c>
      <c r="H24" s="12">
        <v>0.24299999999999999</v>
      </c>
      <c r="I24" s="12">
        <v>1.2E-2</v>
      </c>
      <c r="J24">
        <f xml:space="preserve"> [2]PbPb!$J24</f>
        <v>0.17005300000000001</v>
      </c>
      <c r="K24">
        <f xml:space="preserve"> [2]PbPb!$K24</f>
        <v>2.8774399999999999E-2</v>
      </c>
      <c r="O24" s="21">
        <v>0.35299999999999998</v>
      </c>
      <c r="P24" s="21">
        <v>9.0900000000000009E-3</v>
      </c>
      <c r="Q24" s="21">
        <v>0.34399999999999997</v>
      </c>
      <c r="R24" s="21">
        <v>9.7300000000000008E-3</v>
      </c>
      <c r="S24" s="21">
        <v>0.33900000000000002</v>
      </c>
      <c r="T24" s="21">
        <v>9.8700000000000003E-3</v>
      </c>
      <c r="U24" s="21">
        <v>0.35899999999999999</v>
      </c>
      <c r="V24" s="21">
        <v>9.2800000000000001E-3</v>
      </c>
      <c r="X24" s="23">
        <f t="shared" si="2"/>
        <v>0.01</v>
      </c>
      <c r="Y24" s="16">
        <f t="shared" si="3"/>
        <v>5.0000000000000044E-3</v>
      </c>
      <c r="Z24" s="16">
        <f t="shared" si="4"/>
        <v>4.0000000000000036E-3</v>
      </c>
      <c r="AA24" s="16">
        <f t="shared" si="5"/>
        <v>8.9999999999999525E-3</v>
      </c>
      <c r="AB24" s="16">
        <f t="shared" si="6"/>
        <v>1.100000000000001E-2</v>
      </c>
      <c r="AC24" s="16">
        <f t="shared" si="7"/>
        <v>3.6433110152603337E-2</v>
      </c>
      <c r="AD24" s="16">
        <f t="shared" si="8"/>
        <v>1.2678722333105961E-2</v>
      </c>
      <c r="AX24"/>
    </row>
    <row r="25" spans="1:50">
      <c r="A25" s="14"/>
      <c r="B25" s="14"/>
      <c r="C25" s="10" t="s">
        <v>25</v>
      </c>
      <c r="D25" s="21">
        <f t="shared" si="0"/>
        <v>0.31850327038621762</v>
      </c>
      <c r="E25" s="22">
        <f t="shared" si="1"/>
        <v>7.0000000000000001E-3</v>
      </c>
      <c r="F25" s="9">
        <v>0.34699999999999998</v>
      </c>
      <c r="G25" s="9">
        <v>7.0000000000000001E-3</v>
      </c>
      <c r="H25" s="12">
        <v>0.254</v>
      </c>
      <c r="I25" s="12">
        <v>8.0000000000000002E-3</v>
      </c>
      <c r="J25">
        <f xml:space="preserve"> [2]PbPb!$J25</f>
        <v>0.24436099999999999</v>
      </c>
      <c r="K25">
        <f xml:space="preserve"> [2]PbPb!$K25</f>
        <v>4.1049500000000003E-2</v>
      </c>
      <c r="O25" s="21">
        <v>0.35199999999999998</v>
      </c>
      <c r="P25" s="21">
        <v>6.5100000000000002E-3</v>
      </c>
      <c r="Q25" s="21">
        <v>0.34300000000000003</v>
      </c>
      <c r="R25" s="21">
        <v>6.9699999999999996E-3</v>
      </c>
      <c r="S25" s="21">
        <v>0.34</v>
      </c>
      <c r="T25" s="21">
        <v>7.0299999999999998E-3</v>
      </c>
      <c r="U25" s="21">
        <v>0.35499999999999998</v>
      </c>
      <c r="V25" s="21">
        <v>6.6699999999999997E-3</v>
      </c>
      <c r="X25" s="23">
        <f t="shared" si="2"/>
        <v>7.0000000000000001E-3</v>
      </c>
      <c r="Y25" s="16">
        <f t="shared" si="3"/>
        <v>5.0000000000000044E-3</v>
      </c>
      <c r="Z25" s="16">
        <f t="shared" si="4"/>
        <v>3.999999999999948E-3</v>
      </c>
      <c r="AA25" s="16">
        <f t="shared" si="5"/>
        <v>6.9999999999999507E-3</v>
      </c>
      <c r="AB25" s="16">
        <f t="shared" si="6"/>
        <v>8.0000000000000071E-3</v>
      </c>
      <c r="AC25" s="16">
        <f t="shared" si="7"/>
        <v>2.6957185783673895E-2</v>
      </c>
      <c r="AD25" s="16">
        <f t="shared" si="8"/>
        <v>9.3541434669348403E-3</v>
      </c>
      <c r="AX25"/>
    </row>
    <row r="26" spans="1:50">
      <c r="A26" s="14"/>
      <c r="B26" s="14"/>
      <c r="C26" s="10" t="s">
        <v>26</v>
      </c>
      <c r="D26" s="21">
        <f t="shared" si="0"/>
        <v>0.322876672377374</v>
      </c>
      <c r="E26" s="22">
        <f t="shared" si="1"/>
        <v>6.0000000000000001E-3</v>
      </c>
      <c r="F26" s="9">
        <v>0.34799999999999998</v>
      </c>
      <c r="G26" s="9">
        <v>6.0000000000000001E-3</v>
      </c>
      <c r="H26" s="12">
        <v>0.26600000000000001</v>
      </c>
      <c r="I26" s="12">
        <v>8.0000000000000002E-3</v>
      </c>
      <c r="J26">
        <f xml:space="preserve"> [2]PbPb!$J26</f>
        <v>0.252411</v>
      </c>
      <c r="K26">
        <f xml:space="preserve"> [2]PbPb!$K26</f>
        <v>6.8303600000000006E-2</v>
      </c>
      <c r="O26" s="21">
        <v>0.35299999999999998</v>
      </c>
      <c r="P26" s="21">
        <v>6.1799999999999997E-3</v>
      </c>
      <c r="Q26" s="21">
        <v>0.34399999999999997</v>
      </c>
      <c r="R26" s="21">
        <v>6.6100000000000004E-3</v>
      </c>
      <c r="S26" s="21">
        <v>0.33900000000000002</v>
      </c>
      <c r="T26" s="21">
        <v>6.6899999999999998E-3</v>
      </c>
      <c r="U26" s="21">
        <v>0.35799999999999998</v>
      </c>
      <c r="V26" s="21">
        <v>6.3200000000000001E-3</v>
      </c>
      <c r="X26" s="23">
        <f t="shared" si="2"/>
        <v>6.0000000000000001E-3</v>
      </c>
      <c r="Y26" s="16">
        <f t="shared" si="3"/>
        <v>5.0000000000000044E-3</v>
      </c>
      <c r="Z26" s="16">
        <f t="shared" si="4"/>
        <v>4.0000000000000036E-3</v>
      </c>
      <c r="AA26" s="16">
        <f t="shared" si="5"/>
        <v>8.9999999999999525E-3</v>
      </c>
      <c r="AB26" s="16">
        <f t="shared" si="6"/>
        <v>1.0000000000000009E-2</v>
      </c>
      <c r="AC26" s="16">
        <f t="shared" si="7"/>
        <v>2.7487250674869217E-2</v>
      </c>
      <c r="AD26" s="16">
        <f t="shared" si="8"/>
        <v>9.5655632348544874E-3</v>
      </c>
      <c r="AX26"/>
    </row>
    <row r="27" spans="1:50">
      <c r="A27" s="14"/>
      <c r="B27" s="14"/>
      <c r="C27" s="10" t="s">
        <v>27</v>
      </c>
      <c r="D27" s="21">
        <f t="shared" si="0"/>
        <v>0.32512907870734586</v>
      </c>
      <c r="E27" s="22">
        <f t="shared" si="1"/>
        <v>5.0000000000000001E-3</v>
      </c>
      <c r="F27" s="9">
        <v>0.34799999999999998</v>
      </c>
      <c r="G27" s="9">
        <v>5.0000000000000001E-3</v>
      </c>
      <c r="H27" s="12">
        <v>0.27500000000000002</v>
      </c>
      <c r="I27" s="12">
        <v>5.0000000000000001E-3</v>
      </c>
      <c r="J27">
        <f xml:space="preserve"> [2]PbPb!$J27</f>
        <v>0.26499499999999998</v>
      </c>
      <c r="K27">
        <f xml:space="preserve"> [2]PbPb!$K27</f>
        <v>1.3000599999999999E-2</v>
      </c>
      <c r="O27" s="21">
        <v>0.35299999999999998</v>
      </c>
      <c r="P27" s="21">
        <v>4.3899999999999998E-3</v>
      </c>
      <c r="Q27" s="21">
        <v>0.34399999999999997</v>
      </c>
      <c r="R27" s="21">
        <v>4.6899999999999997E-3</v>
      </c>
      <c r="S27" s="21">
        <v>0.34</v>
      </c>
      <c r="T27" s="21">
        <v>4.7400000000000003E-3</v>
      </c>
      <c r="U27" s="21">
        <v>0.35699999999999998</v>
      </c>
      <c r="V27" s="21">
        <v>4.4999999999999997E-3</v>
      </c>
      <c r="X27" s="23">
        <f t="shared" si="2"/>
        <v>5.0000000000000001E-3</v>
      </c>
      <c r="Y27" s="16">
        <f t="shared" si="3"/>
        <v>5.0000000000000044E-3</v>
      </c>
      <c r="Z27" s="16">
        <f t="shared" si="4"/>
        <v>4.0000000000000036E-3</v>
      </c>
      <c r="AA27" s="16">
        <f t="shared" si="5"/>
        <v>7.9999999999999516E-3</v>
      </c>
      <c r="AB27" s="16">
        <f t="shared" si="6"/>
        <v>9.000000000000008E-3</v>
      </c>
      <c r="AC27" s="16">
        <f t="shared" si="7"/>
        <v>2.4298181789206532E-2</v>
      </c>
      <c r="AD27" s="16">
        <f t="shared" si="8"/>
        <v>8.4557672626438731E-3</v>
      </c>
      <c r="AX27"/>
    </row>
    <row r="28" spans="1:50">
      <c r="A28" s="14"/>
      <c r="B28" s="14"/>
      <c r="C28" s="4" t="s">
        <v>28</v>
      </c>
      <c r="D28" s="21">
        <f t="shared" si="0"/>
        <v>0.28374514103392451</v>
      </c>
      <c r="E28" s="22">
        <f t="shared" si="1"/>
        <v>7.0000000000000001E-3</v>
      </c>
      <c r="F28" s="9">
        <v>0.313</v>
      </c>
      <c r="G28" s="9">
        <v>7.0000000000000001E-3</v>
      </c>
      <c r="H28" s="12">
        <v>0.222</v>
      </c>
      <c r="I28" s="8">
        <v>8.0000000000000002E-3</v>
      </c>
      <c r="J28">
        <f xml:space="preserve"> [2]PbPb!$J28</f>
        <v>0.251525</v>
      </c>
      <c r="K28">
        <f xml:space="preserve"> [2]PbPb!$K28</f>
        <v>1.3876299999999999E-2</v>
      </c>
      <c r="O28" s="21">
        <v>0.317</v>
      </c>
      <c r="P28" s="21">
        <v>7.2300000000000003E-3</v>
      </c>
      <c r="Q28" s="21">
        <v>0.31</v>
      </c>
      <c r="R28" s="21">
        <v>7.5700000000000003E-3</v>
      </c>
      <c r="S28" s="21">
        <v>0.30299999999999999</v>
      </c>
      <c r="T28" s="21">
        <v>7.6899999999999998E-3</v>
      </c>
      <c r="U28" s="21">
        <v>0.32400000000000001</v>
      </c>
      <c r="V28" s="21">
        <v>7.3200000000000001E-3</v>
      </c>
      <c r="X28" s="23">
        <f t="shared" si="2"/>
        <v>7.0000000000000001E-3</v>
      </c>
      <c r="Y28" s="16">
        <f t="shared" si="3"/>
        <v>4.0000000000000036E-3</v>
      </c>
      <c r="Z28" s="16">
        <f t="shared" si="4"/>
        <v>3.0000000000000027E-3</v>
      </c>
      <c r="AA28" s="16">
        <f t="shared" si="5"/>
        <v>1.0000000000000009E-2</v>
      </c>
      <c r="AB28" s="16">
        <f t="shared" si="6"/>
        <v>1.100000000000001E-2</v>
      </c>
      <c r="AC28" s="16">
        <f t="shared" si="7"/>
        <v>3.3584338724646404E-2</v>
      </c>
      <c r="AD28" s="16">
        <f t="shared" si="8"/>
        <v>1.0511898020814325E-2</v>
      </c>
      <c r="AX28"/>
    </row>
    <row r="29" spans="1:50">
      <c r="A29" s="14"/>
      <c r="B29" s="14"/>
      <c r="C29" s="4" t="s">
        <v>29</v>
      </c>
      <c r="D29" s="21">
        <f t="shared" si="0"/>
        <v>0.29630359159066205</v>
      </c>
      <c r="E29" s="22">
        <f t="shared" si="1"/>
        <v>7.0000000000000001E-3</v>
      </c>
      <c r="F29" s="9">
        <v>0.32400000000000001</v>
      </c>
      <c r="G29" s="9">
        <v>7.0000000000000001E-3</v>
      </c>
      <c r="H29" s="12">
        <v>0.23400000000000001</v>
      </c>
      <c r="I29" s="8">
        <v>8.9999999999999993E-3</v>
      </c>
      <c r="J29">
        <f xml:space="preserve"> [2]PbPb!$J29</f>
        <v>0.24303</v>
      </c>
      <c r="K29">
        <f xml:space="preserve"> [2]PbPb!$K29</f>
        <v>1.56218E-2</v>
      </c>
      <c r="O29" s="21">
        <v>0.32900000000000001</v>
      </c>
      <c r="P29" s="21">
        <v>7.11E-3</v>
      </c>
      <c r="Q29" s="21">
        <v>0.32100000000000001</v>
      </c>
      <c r="R29" s="21">
        <v>7.6099999999999996E-3</v>
      </c>
      <c r="S29" s="21">
        <v>0.317</v>
      </c>
      <c r="T29" s="21">
        <v>7.6299999999999996E-3</v>
      </c>
      <c r="U29" s="21">
        <v>0.33300000000000002</v>
      </c>
      <c r="V29" s="21">
        <v>7.3600000000000002E-3</v>
      </c>
      <c r="X29" s="23">
        <f t="shared" si="2"/>
        <v>7.0000000000000001E-3</v>
      </c>
      <c r="Y29" s="16">
        <f t="shared" si="3"/>
        <v>5.0000000000000044E-3</v>
      </c>
      <c r="Z29" s="16">
        <f t="shared" si="4"/>
        <v>3.0000000000000027E-3</v>
      </c>
      <c r="AA29" s="16">
        <f t="shared" si="5"/>
        <v>7.0000000000000062E-3</v>
      </c>
      <c r="AB29" s="16">
        <f t="shared" si="6"/>
        <v>9.000000000000008E-3</v>
      </c>
      <c r="AC29" s="16">
        <f t="shared" si="7"/>
        <v>2.928034870526278E-2</v>
      </c>
      <c r="AD29" s="16">
        <f t="shared" si="8"/>
        <v>9.4868329805051412E-3</v>
      </c>
      <c r="AX29"/>
    </row>
    <row r="30" spans="1:50">
      <c r="A30" s="14"/>
      <c r="B30" s="14"/>
      <c r="C30" s="4" t="s">
        <v>30</v>
      </c>
      <c r="D30" s="21">
        <f t="shared" si="0"/>
        <v>0.30495979847596733</v>
      </c>
      <c r="E30" s="22">
        <f t="shared" si="1"/>
        <v>7.0000000000000001E-3</v>
      </c>
      <c r="F30" s="9">
        <v>0.32700000000000001</v>
      </c>
      <c r="G30" s="9">
        <v>7.0000000000000001E-3</v>
      </c>
      <c r="H30" s="12">
        <v>0.249</v>
      </c>
      <c r="I30" s="8">
        <v>8.0000000000000002E-3</v>
      </c>
      <c r="J30">
        <f xml:space="preserve"> [2]PbPb!$J30</f>
        <v>0.230716</v>
      </c>
      <c r="K30">
        <f xml:space="preserve"> [2]PbPb!$K30</f>
        <v>1.7913100000000001E-2</v>
      </c>
      <c r="O30" s="21">
        <v>0.33100000000000002</v>
      </c>
      <c r="P30" s="21">
        <v>7.0099999999999997E-3</v>
      </c>
      <c r="Q30" s="21">
        <v>0.32300000000000001</v>
      </c>
      <c r="R30" s="21">
        <v>7.43E-3</v>
      </c>
      <c r="S30" s="21">
        <v>0.32</v>
      </c>
      <c r="T30" s="21">
        <v>7.4700000000000001E-3</v>
      </c>
      <c r="U30" s="21">
        <v>0.33500000000000002</v>
      </c>
      <c r="V30" s="21">
        <v>7.2399999999999999E-3</v>
      </c>
      <c r="X30" s="23">
        <f t="shared" si="2"/>
        <v>7.0000000000000001E-3</v>
      </c>
      <c r="Y30" s="16">
        <f t="shared" si="3"/>
        <v>4.0000000000000036E-3</v>
      </c>
      <c r="Z30" s="16">
        <f t="shared" si="4"/>
        <v>4.0000000000000036E-3</v>
      </c>
      <c r="AA30" s="16">
        <f t="shared" si="5"/>
        <v>7.0000000000000062E-3</v>
      </c>
      <c r="AB30" s="16">
        <f t="shared" si="6"/>
        <v>8.0000000000000071E-3</v>
      </c>
      <c r="AC30" s="16">
        <f t="shared" si="7"/>
        <v>2.8235757358745252E-2</v>
      </c>
      <c r="AD30" s="16">
        <f t="shared" si="8"/>
        <v>9.2330926563096976E-3</v>
      </c>
      <c r="AX30"/>
    </row>
    <row r="31" spans="1:50">
      <c r="A31" s="14"/>
      <c r="B31" s="14"/>
      <c r="C31" s="4" t="s">
        <v>31</v>
      </c>
      <c r="D31" s="21">
        <f t="shared" si="0"/>
        <v>0.30319775715912228</v>
      </c>
      <c r="E31" s="22">
        <f t="shared" si="1"/>
        <v>7.0000000000000001E-3</v>
      </c>
      <c r="F31" s="9">
        <v>0.32700000000000001</v>
      </c>
      <c r="G31" s="9">
        <v>7.0000000000000001E-3</v>
      </c>
      <c r="H31" s="12">
        <v>0.248</v>
      </c>
      <c r="I31" s="8">
        <v>8.0000000000000002E-3</v>
      </c>
      <c r="J31">
        <f xml:space="preserve"> [2]PbPb!$J31</f>
        <v>0.246443</v>
      </c>
      <c r="K31">
        <f xml:space="preserve"> [2]PbPb!$K31</f>
        <v>2.1907900000000001E-2</v>
      </c>
      <c r="O31" s="21">
        <v>0.33200000000000002</v>
      </c>
      <c r="P31" s="21">
        <v>6.79E-3</v>
      </c>
      <c r="Q31" s="21">
        <v>0.32300000000000001</v>
      </c>
      <c r="R31" s="21">
        <v>7.26E-3</v>
      </c>
      <c r="S31" s="21">
        <v>0.31900000000000001</v>
      </c>
      <c r="T31" s="21">
        <v>7.3699999999999998E-3</v>
      </c>
      <c r="U31" s="21">
        <v>0.33700000000000002</v>
      </c>
      <c r="V31" s="21">
        <v>6.9300000000000004E-3</v>
      </c>
      <c r="X31" s="23">
        <f t="shared" si="2"/>
        <v>7.0000000000000001E-3</v>
      </c>
      <c r="Y31" s="16">
        <f t="shared" si="3"/>
        <v>5.0000000000000044E-3</v>
      </c>
      <c r="Z31" s="16">
        <f t="shared" si="4"/>
        <v>4.0000000000000036E-3</v>
      </c>
      <c r="AA31" s="16">
        <f t="shared" si="5"/>
        <v>8.0000000000000071E-3</v>
      </c>
      <c r="AB31" s="16">
        <f t="shared" si="6"/>
        <v>1.0000000000000009E-2</v>
      </c>
      <c r="AC31" s="16">
        <f t="shared" si="7"/>
        <v>3.0619242193426294E-2</v>
      </c>
      <c r="AD31" s="16">
        <f t="shared" si="8"/>
        <v>1.0012492197250398E-2</v>
      </c>
      <c r="AX31"/>
    </row>
    <row r="32" spans="1:50">
      <c r="A32" s="14"/>
      <c r="B32" s="14"/>
      <c r="C32" s="4" t="s">
        <v>32</v>
      </c>
      <c r="D32" s="21">
        <f t="shared" si="0"/>
        <v>0.32481367786802529</v>
      </c>
      <c r="E32" s="22">
        <f t="shared" si="1"/>
        <v>7.0000000000000001E-3</v>
      </c>
      <c r="F32" s="9">
        <v>0.34599999999999997</v>
      </c>
      <c r="G32" s="9">
        <v>7.0000000000000001E-3</v>
      </c>
      <c r="H32" s="12">
        <v>0.25800000000000001</v>
      </c>
      <c r="I32" s="8">
        <v>8.0000000000000002E-3</v>
      </c>
      <c r="J32">
        <f xml:space="preserve"> [2]PbPb!$J32</f>
        <v>0.19123100000000001</v>
      </c>
      <c r="K32">
        <f xml:space="preserve"> [2]PbPb!$K32</f>
        <v>2.1116699999999999E-2</v>
      </c>
      <c r="O32" s="21">
        <v>0.35099999999999998</v>
      </c>
      <c r="P32" s="21">
        <v>6.5500000000000003E-3</v>
      </c>
      <c r="Q32" s="21">
        <v>0.34200000000000003</v>
      </c>
      <c r="R32" s="21">
        <v>7.0099999999999997E-3</v>
      </c>
      <c r="S32" s="21">
        <v>0.33800000000000002</v>
      </c>
      <c r="T32" s="21">
        <v>7.0800000000000004E-3</v>
      </c>
      <c r="U32" s="21">
        <v>0.35499999999999998</v>
      </c>
      <c r="V32" s="21">
        <v>6.7200000000000003E-3</v>
      </c>
      <c r="X32" s="23">
        <f t="shared" si="2"/>
        <v>7.0000000000000001E-3</v>
      </c>
      <c r="Y32" s="16">
        <f t="shared" si="3"/>
        <v>5.0000000000000044E-3</v>
      </c>
      <c r="Z32" s="16">
        <f t="shared" si="4"/>
        <v>3.999999999999948E-3</v>
      </c>
      <c r="AA32" s="16">
        <f t="shared" si="5"/>
        <v>7.9999999999999516E-3</v>
      </c>
      <c r="AB32" s="16">
        <f t="shared" si="6"/>
        <v>9.000000000000008E-3</v>
      </c>
      <c r="AC32" s="16">
        <f t="shared" si="7"/>
        <v>2.8243959950422021E-2</v>
      </c>
      <c r="AD32" s="16">
        <f t="shared" si="8"/>
        <v>9.7724101428460185E-3</v>
      </c>
      <c r="AX32"/>
    </row>
    <row r="33" spans="1:50">
      <c r="A33" s="14"/>
      <c r="B33" s="14"/>
      <c r="C33" s="4" t="s">
        <v>33</v>
      </c>
      <c r="D33" s="21">
        <f t="shared" si="0"/>
        <v>0.32191560811382164</v>
      </c>
      <c r="E33" s="22">
        <f t="shared" si="1"/>
        <v>4.0000000000000001E-3</v>
      </c>
      <c r="F33" s="9">
        <v>0.34699999999999998</v>
      </c>
      <c r="G33" s="9">
        <v>4.0000000000000001E-3</v>
      </c>
      <c r="H33" s="12">
        <v>0.26100000000000001</v>
      </c>
      <c r="I33" s="8">
        <v>5.0000000000000001E-3</v>
      </c>
      <c r="J33">
        <f xml:space="preserve"> [2]PbPb!$J33</f>
        <v>0.236485</v>
      </c>
      <c r="K33">
        <f xml:space="preserve"> [2]PbPb!$K33</f>
        <v>1.6323299999999999E-2</v>
      </c>
      <c r="O33" s="21">
        <v>0.35199999999999998</v>
      </c>
      <c r="P33" s="21">
        <v>3.9699999999999996E-3</v>
      </c>
      <c r="Q33" s="21">
        <v>0.34399999999999997</v>
      </c>
      <c r="R33" s="21">
        <v>4.2399999999999998E-3</v>
      </c>
      <c r="S33" s="21">
        <v>0.34</v>
      </c>
      <c r="T33" s="21">
        <v>4.2900000000000004E-3</v>
      </c>
      <c r="U33" s="21">
        <v>0.35599999999999998</v>
      </c>
      <c r="V33" s="21">
        <v>4.0600000000000002E-3</v>
      </c>
      <c r="X33" s="23">
        <f t="shared" si="2"/>
        <v>4.0000000000000001E-3</v>
      </c>
      <c r="Y33" s="16">
        <f t="shared" si="3"/>
        <v>5.0000000000000044E-3</v>
      </c>
      <c r="Z33" s="16">
        <f t="shared" si="4"/>
        <v>3.0000000000000027E-3</v>
      </c>
      <c r="AA33" s="16">
        <f t="shared" si="5"/>
        <v>6.9999999999999507E-3</v>
      </c>
      <c r="AB33" s="16">
        <f t="shared" si="6"/>
        <v>9.000000000000008E-3</v>
      </c>
      <c r="AC33" s="16">
        <f t="shared" si="7"/>
        <v>2.1757447940261503E-2</v>
      </c>
      <c r="AD33" s="16">
        <f t="shared" si="8"/>
        <v>7.5498344352707414E-3</v>
      </c>
      <c r="AX33"/>
    </row>
    <row r="34" spans="1:50">
      <c r="A34" s="14" t="s">
        <v>3</v>
      </c>
      <c r="B34" s="14" t="s">
        <v>6</v>
      </c>
      <c r="C34" s="4" t="s">
        <v>28</v>
      </c>
      <c r="D34" s="21">
        <f t="shared" si="0"/>
        <v>0.25520693748058343</v>
      </c>
      <c r="E34" s="22">
        <f t="shared" si="1"/>
        <v>0.01</v>
      </c>
      <c r="F34" s="9">
        <v>0.27800000000000002</v>
      </c>
      <c r="G34" s="9">
        <v>0.01</v>
      </c>
      <c r="H34" s="12">
        <v>0.19900000000000001</v>
      </c>
      <c r="I34" s="8">
        <v>0.01</v>
      </c>
      <c r="J34">
        <f xml:space="preserve"> [2]PbPb!$J34</f>
        <v>0.22497600000000001</v>
      </c>
      <c r="K34">
        <f xml:space="preserve"> [2]PbPb!$K34</f>
        <v>1.77124E-2</v>
      </c>
      <c r="O34" s="21">
        <v>0.27900000000000003</v>
      </c>
      <c r="P34" s="21">
        <v>9.9699999999999997E-3</v>
      </c>
      <c r="Q34" s="21">
        <v>0.27700000000000002</v>
      </c>
      <c r="R34" s="21">
        <v>1.01E-2</v>
      </c>
      <c r="S34" s="21">
        <v>0.27300000000000002</v>
      </c>
      <c r="T34" s="21">
        <v>1.03E-2</v>
      </c>
      <c r="U34" s="21">
        <v>0.28399999999999997</v>
      </c>
      <c r="V34" s="21">
        <v>0.01</v>
      </c>
      <c r="X34" s="23">
        <f t="shared" si="2"/>
        <v>0.01</v>
      </c>
      <c r="Y34" s="16">
        <f t="shared" si="3"/>
        <v>1.0000000000000009E-3</v>
      </c>
      <c r="Z34" s="16">
        <f t="shared" si="4"/>
        <v>1.0000000000000009E-3</v>
      </c>
      <c r="AA34" s="16">
        <f t="shared" si="5"/>
        <v>5.0000000000000044E-3</v>
      </c>
      <c r="AB34" s="16">
        <f t="shared" si="6"/>
        <v>5.9999999999999498E-3</v>
      </c>
      <c r="AC34" s="16">
        <f t="shared" si="7"/>
        <v>3.8700422286600721E-2</v>
      </c>
      <c r="AD34" s="16">
        <f t="shared" si="8"/>
        <v>1.0758717395675001E-2</v>
      </c>
      <c r="AX34"/>
    </row>
    <row r="35" spans="1:50">
      <c r="A35" s="14"/>
      <c r="B35" s="14"/>
      <c r="C35" s="4" t="s">
        <v>29</v>
      </c>
      <c r="D35" s="21">
        <f t="shared" si="0"/>
        <v>0.26578411227363902</v>
      </c>
      <c r="E35" s="22">
        <f t="shared" si="1"/>
        <v>0.01</v>
      </c>
      <c r="F35" s="9">
        <v>0.28299999999999997</v>
      </c>
      <c r="G35" s="9">
        <v>0.01</v>
      </c>
      <c r="H35" s="12">
        <v>0.215</v>
      </c>
      <c r="I35" s="8">
        <v>1.0999999999999999E-2</v>
      </c>
      <c r="J35">
        <f xml:space="preserve"> [2]PbPb!$J35</f>
        <v>0.20480000000000001</v>
      </c>
      <c r="K35">
        <f xml:space="preserve"> [2]PbPb!$K35</f>
        <v>1.8785099999999999E-2</v>
      </c>
      <c r="O35" s="21">
        <v>0.28399999999999997</v>
      </c>
      <c r="P35" s="21">
        <v>1.0200000000000001E-2</v>
      </c>
      <c r="Q35" s="21">
        <v>0.28199999999999997</v>
      </c>
      <c r="R35" s="21">
        <v>1.04E-2</v>
      </c>
      <c r="S35" s="21">
        <v>0.28000000000000003</v>
      </c>
      <c r="T35" s="21">
        <v>1.0500000000000001E-2</v>
      </c>
      <c r="U35" s="21">
        <v>0.28599999999999998</v>
      </c>
      <c r="V35" s="21">
        <v>1.0500000000000001E-2</v>
      </c>
      <c r="X35" s="23">
        <f t="shared" si="2"/>
        <v>0.01</v>
      </c>
      <c r="Y35" s="16">
        <f t="shared" si="3"/>
        <v>1.0000000000000009E-3</v>
      </c>
      <c r="Z35" s="16">
        <f t="shared" si="4"/>
        <v>1.0000000000000009E-3</v>
      </c>
      <c r="AA35" s="16">
        <f t="shared" si="5"/>
        <v>2.9999999999999472E-3</v>
      </c>
      <c r="AB35" s="16">
        <f t="shared" si="6"/>
        <v>3.0000000000000027E-3</v>
      </c>
      <c r="AC35" s="16">
        <f t="shared" si="7"/>
        <v>3.620830659349681E-2</v>
      </c>
      <c r="AD35" s="16">
        <f t="shared" si="8"/>
        <v>1.0246950765959596E-2</v>
      </c>
      <c r="AX35"/>
    </row>
    <row r="36" spans="1:50">
      <c r="A36" s="14"/>
      <c r="B36" s="14"/>
      <c r="C36" s="4" t="s">
        <v>30</v>
      </c>
      <c r="D36" s="21">
        <f t="shared" si="0"/>
        <v>0.27135750135508996</v>
      </c>
      <c r="E36" s="22">
        <f t="shared" si="1"/>
        <v>0.01</v>
      </c>
      <c r="F36" s="9">
        <v>0.28399999999999997</v>
      </c>
      <c r="G36" s="9">
        <v>0.01</v>
      </c>
      <c r="H36" s="12">
        <v>0.23499999999999999</v>
      </c>
      <c r="I36" s="8">
        <v>0.01</v>
      </c>
      <c r="J36">
        <f xml:space="preserve"> [2]PbPb!$J36</f>
        <v>0.223441</v>
      </c>
      <c r="K36">
        <f xml:space="preserve"> [2]PbPb!$K36</f>
        <v>2.2833099999999999E-2</v>
      </c>
      <c r="O36" s="21">
        <v>0.28499999999999998</v>
      </c>
      <c r="P36" s="21">
        <v>0.01</v>
      </c>
      <c r="Q36" s="21">
        <v>0.28299999999999997</v>
      </c>
      <c r="R36" s="21">
        <v>1.01E-2</v>
      </c>
      <c r="S36" s="21">
        <v>0.28199999999999997</v>
      </c>
      <c r="T36" s="21">
        <v>1.03E-2</v>
      </c>
      <c r="U36" s="21">
        <v>0.28599999999999998</v>
      </c>
      <c r="V36" s="21">
        <v>1.0200000000000001E-2</v>
      </c>
      <c r="X36" s="23">
        <f t="shared" si="2"/>
        <v>0.01</v>
      </c>
      <c r="Y36" s="16">
        <f t="shared" si="3"/>
        <v>1.0000000000000009E-3</v>
      </c>
      <c r="Z36" s="16">
        <f t="shared" si="4"/>
        <v>1.0000000000000009E-3</v>
      </c>
      <c r="AA36" s="16">
        <f t="shared" si="5"/>
        <v>2.0000000000000018E-3</v>
      </c>
      <c r="AB36" s="16">
        <f t="shared" si="6"/>
        <v>2.0000000000000018E-3</v>
      </c>
      <c r="AC36" s="16">
        <f t="shared" si="7"/>
        <v>3.5648691428374277E-2</v>
      </c>
      <c r="AD36" s="16">
        <f t="shared" si="8"/>
        <v>1.0124228365658294E-2</v>
      </c>
      <c r="AX36"/>
    </row>
    <row r="37" spans="1:50">
      <c r="A37" s="14"/>
      <c r="B37" s="14"/>
      <c r="C37" s="4" t="s">
        <v>31</v>
      </c>
      <c r="D37" s="21">
        <f t="shared" si="0"/>
        <v>0.27063581022075645</v>
      </c>
      <c r="E37" s="22">
        <f t="shared" si="1"/>
        <v>0.01</v>
      </c>
      <c r="F37" s="9">
        <v>0.28499999999999998</v>
      </c>
      <c r="G37" s="9">
        <v>0.01</v>
      </c>
      <c r="H37" s="12">
        <v>0.23</v>
      </c>
      <c r="I37" s="8">
        <v>0.01</v>
      </c>
      <c r="J37">
        <f xml:space="preserve"> [2]PbPb!$J37</f>
        <v>0.22195300000000001</v>
      </c>
      <c r="K37">
        <f xml:space="preserve"> [2]PbPb!$K37</f>
        <v>2.9021700000000001E-2</v>
      </c>
      <c r="O37" s="21">
        <v>0.28599999999999998</v>
      </c>
      <c r="P37" s="21">
        <v>9.8799999999999999E-3</v>
      </c>
      <c r="Q37" s="21">
        <v>0.28399999999999997</v>
      </c>
      <c r="R37" s="21">
        <v>0.01</v>
      </c>
      <c r="S37" s="21">
        <v>0.28100000000000003</v>
      </c>
      <c r="T37" s="21">
        <v>1.0200000000000001E-2</v>
      </c>
      <c r="U37" s="21">
        <v>0.28899999999999998</v>
      </c>
      <c r="V37" s="21">
        <v>9.9900000000000006E-3</v>
      </c>
      <c r="X37" s="23">
        <f t="shared" si="2"/>
        <v>0.01</v>
      </c>
      <c r="Y37" s="16">
        <f t="shared" si="3"/>
        <v>1.0000000000000009E-3</v>
      </c>
      <c r="Z37" s="16">
        <f t="shared" si="4"/>
        <v>1.0000000000000009E-3</v>
      </c>
      <c r="AA37" s="16">
        <f t="shared" si="5"/>
        <v>3.999999999999948E-3</v>
      </c>
      <c r="AB37" s="16">
        <f t="shared" si="6"/>
        <v>4.0000000000000036E-3</v>
      </c>
      <c r="AC37" s="16">
        <f t="shared" si="7"/>
        <v>3.6548537992981849E-2</v>
      </c>
      <c r="AD37" s="16">
        <f t="shared" si="8"/>
        <v>1.0416333327999827E-2</v>
      </c>
      <c r="AX37"/>
    </row>
    <row r="38" spans="1:50">
      <c r="A38" s="14"/>
      <c r="B38" s="14"/>
      <c r="C38" s="4" t="s">
        <v>32</v>
      </c>
      <c r="D38" s="21">
        <f t="shared" si="0"/>
        <v>0.28999315712571316</v>
      </c>
      <c r="E38" s="22">
        <f t="shared" si="1"/>
        <v>0.01</v>
      </c>
      <c r="F38" s="9">
        <v>0.30299999999999999</v>
      </c>
      <c r="G38" s="9">
        <v>0.01</v>
      </c>
      <c r="H38" s="12">
        <v>0.24099999999999999</v>
      </c>
      <c r="I38" s="8">
        <v>0.01</v>
      </c>
      <c r="J38">
        <f xml:space="preserve"> [2]PbPb!$J38</f>
        <v>0.174345</v>
      </c>
      <c r="K38">
        <f xml:space="preserve"> [2]PbPb!$K38</f>
        <v>2.4688000000000002E-2</v>
      </c>
      <c r="O38" s="21">
        <v>0.30499999999999999</v>
      </c>
      <c r="P38" s="21">
        <v>9.4800000000000006E-3</v>
      </c>
      <c r="Q38" s="21">
        <v>0.30199999999999999</v>
      </c>
      <c r="R38" s="21">
        <v>9.6299999999999997E-3</v>
      </c>
      <c r="S38" s="21">
        <v>0.3</v>
      </c>
      <c r="T38" s="21">
        <v>9.7800000000000005E-3</v>
      </c>
      <c r="U38" s="21">
        <v>0.307</v>
      </c>
      <c r="V38" s="21">
        <v>9.6299999999999997E-3</v>
      </c>
      <c r="X38" s="23">
        <f t="shared" si="2"/>
        <v>0.01</v>
      </c>
      <c r="Y38" s="16">
        <f t="shared" si="3"/>
        <v>2.0000000000000018E-3</v>
      </c>
      <c r="Z38" s="16">
        <f t="shared" si="4"/>
        <v>1.0000000000000009E-3</v>
      </c>
      <c r="AA38" s="16">
        <f t="shared" si="5"/>
        <v>3.0000000000000027E-3</v>
      </c>
      <c r="AB38" s="16">
        <f t="shared" si="6"/>
        <v>4.0000000000000036E-3</v>
      </c>
      <c r="AC38" s="16">
        <f t="shared" si="7"/>
        <v>3.4218550087999546E-2</v>
      </c>
      <c r="AD38" s="16">
        <f t="shared" si="8"/>
        <v>1.0368220676663861E-2</v>
      </c>
      <c r="AX38"/>
    </row>
    <row r="39" spans="1:50">
      <c r="A39" s="14"/>
      <c r="B39" s="14"/>
      <c r="C39" s="4" t="s">
        <v>33</v>
      </c>
      <c r="D39" s="21">
        <f t="shared" si="0"/>
        <v>0.28626402497413922</v>
      </c>
      <c r="E39" s="22">
        <f t="shared" si="1"/>
        <v>6.0000000000000001E-3</v>
      </c>
      <c r="F39" s="9">
        <v>0.30399999999999999</v>
      </c>
      <c r="G39" s="9">
        <v>6.0000000000000001E-3</v>
      </c>
      <c r="H39" s="12">
        <v>0.24199999999999999</v>
      </c>
      <c r="I39" s="8">
        <v>6.0000000000000001E-3</v>
      </c>
      <c r="J39">
        <f xml:space="preserve"> [2]PbPb!$J39</f>
        <v>0.24183099999999999</v>
      </c>
      <c r="K39">
        <f xml:space="preserve"> [2]PbPb!$K39</f>
        <v>2.8223999999999999E-2</v>
      </c>
      <c r="O39" s="21">
        <v>0.30499999999999999</v>
      </c>
      <c r="P39" s="21">
        <v>5.7600000000000004E-3</v>
      </c>
      <c r="Q39" s="21">
        <v>0.30299999999999999</v>
      </c>
      <c r="R39" s="21">
        <v>5.8399999999999997E-3</v>
      </c>
      <c r="S39" s="21">
        <v>0.30099999999999999</v>
      </c>
      <c r="T39" s="21">
        <v>5.94E-3</v>
      </c>
      <c r="U39" s="21">
        <v>0.307</v>
      </c>
      <c r="V39" s="21">
        <v>5.8399999999999997E-3</v>
      </c>
      <c r="X39" s="23">
        <f t="shared" si="2"/>
        <v>6.0000000000000001E-3</v>
      </c>
      <c r="Y39" s="16">
        <f t="shared" si="3"/>
        <v>1.0000000000000009E-3</v>
      </c>
      <c r="Z39" s="16">
        <f t="shared" si="4"/>
        <v>1.0000000000000009E-3</v>
      </c>
      <c r="AA39" s="16">
        <f t="shared" si="5"/>
        <v>3.0000000000000027E-3</v>
      </c>
      <c r="AB39" s="16">
        <f t="shared" si="6"/>
        <v>3.0000000000000027E-3</v>
      </c>
      <c r="AC39" s="16">
        <f t="shared" si="7"/>
        <v>2.1062908675765952E-2</v>
      </c>
      <c r="AD39" s="16">
        <f t="shared" si="8"/>
        <v>6.403124237432849E-3</v>
      </c>
      <c r="AX39"/>
    </row>
    <row r="40" spans="1:50">
      <c r="A40" s="14"/>
      <c r="B40" s="14" t="s">
        <v>7</v>
      </c>
      <c r="C40" s="4" t="s">
        <v>28</v>
      </c>
      <c r="D40" s="21">
        <f t="shared" si="0"/>
        <v>0.36817921736222758</v>
      </c>
      <c r="E40" s="22">
        <f t="shared" si="1"/>
        <v>7.0000000000000001E-3</v>
      </c>
      <c r="F40" s="9">
        <v>0.41099999999999998</v>
      </c>
      <c r="G40" s="9">
        <v>7.0000000000000001E-3</v>
      </c>
      <c r="H40" s="12">
        <v>0.29699999999999999</v>
      </c>
      <c r="I40" s="8">
        <v>0.01</v>
      </c>
      <c r="J40">
        <f xml:space="preserve"> [2]PbPb!$J40</f>
        <v>0.30300300000000002</v>
      </c>
      <c r="K40">
        <f xml:space="preserve"> [2]PbPb!$K40</f>
        <v>1.8464000000000001E-2</v>
      </c>
      <c r="O40" s="21">
        <v>0.41199999999999998</v>
      </c>
      <c r="P40" s="21">
        <v>7.6699999999999997E-3</v>
      </c>
      <c r="Q40" s="21">
        <v>0.41</v>
      </c>
      <c r="R40" s="21">
        <v>7.0899999999999999E-3</v>
      </c>
      <c r="S40" s="21">
        <v>0.39300000000000002</v>
      </c>
      <c r="T40" s="21">
        <v>7.3600000000000002E-3</v>
      </c>
      <c r="U40" s="21">
        <v>0.42899999999999999</v>
      </c>
      <c r="V40" s="21">
        <v>7.5199999999999998E-3</v>
      </c>
      <c r="X40" s="23">
        <f t="shared" si="2"/>
        <v>7.0000000000000001E-3</v>
      </c>
      <c r="Y40" s="16">
        <f t="shared" si="3"/>
        <v>1.0000000000000009E-3</v>
      </c>
      <c r="Z40" s="16">
        <f t="shared" si="4"/>
        <v>1.0000000000000009E-3</v>
      </c>
      <c r="AA40" s="16">
        <f t="shared" si="5"/>
        <v>1.799999999999996E-2</v>
      </c>
      <c r="AB40" s="16">
        <f t="shared" si="6"/>
        <v>1.8000000000000016E-2</v>
      </c>
      <c r="AC40" s="16">
        <f t="shared" si="7"/>
        <v>3.5384524506688518E-2</v>
      </c>
      <c r="AD40" s="16">
        <f t="shared" si="8"/>
        <v>1.454303957224898E-2</v>
      </c>
      <c r="AX40"/>
    </row>
    <row r="41" spans="1:50">
      <c r="A41" s="14"/>
      <c r="B41" s="14"/>
      <c r="C41" s="4" t="s">
        <v>29</v>
      </c>
      <c r="D41" s="21">
        <f t="shared" si="0"/>
        <v>0.3884846099018609</v>
      </c>
      <c r="E41" s="22">
        <f t="shared" si="1"/>
        <v>6.0000000000000001E-3</v>
      </c>
      <c r="F41" s="9">
        <v>0.438</v>
      </c>
      <c r="G41" s="9">
        <v>6.0000000000000001E-3</v>
      </c>
      <c r="H41" s="12">
        <v>0.30099999999999999</v>
      </c>
      <c r="I41" s="8">
        <v>1.0999999999999999E-2</v>
      </c>
      <c r="J41">
        <f xml:space="preserve"> [2]PbPb!$J41</f>
        <v>0.28003499999999998</v>
      </c>
      <c r="K41">
        <f xml:space="preserve"> [2]PbPb!$K41</f>
        <v>1.9563299999999999E-2</v>
      </c>
      <c r="O41" s="21">
        <v>0.439</v>
      </c>
      <c r="P41" s="21">
        <v>5.4999999999999997E-3</v>
      </c>
      <c r="Q41" s="21">
        <v>0.437</v>
      </c>
      <c r="R41" s="21">
        <v>5.7400000000000003E-3</v>
      </c>
      <c r="S41" s="21">
        <v>0.42199999999999999</v>
      </c>
      <c r="T41" s="21">
        <v>5.8300000000000001E-3</v>
      </c>
      <c r="U41" s="21">
        <v>0.45500000000000002</v>
      </c>
      <c r="V41" s="21">
        <v>5.64E-3</v>
      </c>
      <c r="X41" s="23">
        <f t="shared" si="2"/>
        <v>6.0000000000000001E-3</v>
      </c>
      <c r="Y41" s="16">
        <f t="shared" si="3"/>
        <v>1.0000000000000009E-3</v>
      </c>
      <c r="Z41" s="16">
        <f t="shared" si="4"/>
        <v>1.0000000000000009E-3</v>
      </c>
      <c r="AA41" s="16">
        <f t="shared" si="5"/>
        <v>1.6000000000000014E-2</v>
      </c>
      <c r="AB41" s="16">
        <f t="shared" si="6"/>
        <v>1.7000000000000015E-2</v>
      </c>
      <c r="AC41" s="16">
        <f t="shared" si="7"/>
        <v>3.0007852575559192E-2</v>
      </c>
      <c r="AD41" s="16">
        <f t="shared" si="8"/>
        <v>1.3143439428094926E-2</v>
      </c>
      <c r="AX41"/>
    </row>
    <row r="42" spans="1:50">
      <c r="A42" s="14"/>
      <c r="B42" s="14"/>
      <c r="C42" s="4" t="s">
        <v>30</v>
      </c>
      <c r="D42" s="21">
        <f t="shared" si="0"/>
        <v>0.38885746310094993</v>
      </c>
      <c r="E42" s="22">
        <f t="shared" si="1"/>
        <v>7.0000000000000001E-3</v>
      </c>
      <c r="F42" s="9">
        <v>0.436</v>
      </c>
      <c r="G42" s="9">
        <v>7.0000000000000001E-3</v>
      </c>
      <c r="H42" s="12">
        <v>0.29799999999999999</v>
      </c>
      <c r="I42" s="8">
        <v>1.0999999999999999E-2</v>
      </c>
      <c r="J42">
        <f xml:space="preserve"> [2]PbPb!$J42</f>
        <v>0.26179400000000003</v>
      </c>
      <c r="K42">
        <f xml:space="preserve"> [2]PbPb!$K42</f>
        <v>2.1564E-2</v>
      </c>
      <c r="O42" s="21">
        <v>0.437</v>
      </c>
      <c r="P42" s="21">
        <v>6.94E-3</v>
      </c>
      <c r="Q42" s="21">
        <v>0.435</v>
      </c>
      <c r="R42" s="21">
        <v>7.0699999999999999E-3</v>
      </c>
      <c r="S42" s="21">
        <v>0.42299999999999999</v>
      </c>
      <c r="T42" s="21">
        <v>6.6499999999999997E-3</v>
      </c>
      <c r="U42" s="21">
        <v>0.45100000000000001</v>
      </c>
      <c r="V42" s="21">
        <v>7.62E-3</v>
      </c>
      <c r="X42" s="23">
        <f t="shared" si="2"/>
        <v>7.0000000000000001E-3</v>
      </c>
      <c r="Y42" s="16">
        <f t="shared" si="3"/>
        <v>1.0000000000000009E-3</v>
      </c>
      <c r="Z42" s="16">
        <f t="shared" si="4"/>
        <v>1.0000000000000009E-3</v>
      </c>
      <c r="AA42" s="16">
        <f t="shared" si="5"/>
        <v>1.3000000000000012E-2</v>
      </c>
      <c r="AB42" s="16">
        <f t="shared" si="6"/>
        <v>1.5000000000000013E-2</v>
      </c>
      <c r="AC42" s="16">
        <f t="shared" si="7"/>
        <v>2.7902580414212032E-2</v>
      </c>
      <c r="AD42" s="16">
        <f t="shared" si="8"/>
        <v>1.2165525060596446E-2</v>
      </c>
      <c r="AX42"/>
    </row>
    <row r="43" spans="1:50">
      <c r="A43" s="14"/>
      <c r="B43" s="14"/>
      <c r="C43" s="4" t="s">
        <v>31</v>
      </c>
      <c r="D43" s="21">
        <f t="shared" si="0"/>
        <v>0.39681516930155852</v>
      </c>
      <c r="E43" s="22">
        <f t="shared" si="1"/>
        <v>6.0000000000000001E-3</v>
      </c>
      <c r="F43" s="9">
        <v>0.437</v>
      </c>
      <c r="G43" s="9">
        <v>6.0000000000000001E-3</v>
      </c>
      <c r="H43" s="12">
        <v>0.313</v>
      </c>
      <c r="I43" s="8">
        <v>1.0999999999999999E-2</v>
      </c>
      <c r="J43">
        <f xml:space="preserve"> [2]PbPb!$J43</f>
        <v>0.25562099999999999</v>
      </c>
      <c r="K43">
        <f xml:space="preserve"> [2]PbPb!$K43</f>
        <v>2.3967499999999999E-2</v>
      </c>
      <c r="O43" s="21">
        <v>0.439</v>
      </c>
      <c r="P43" s="21">
        <v>5.4099999999999999E-3</v>
      </c>
      <c r="Q43" s="21">
        <v>0.436</v>
      </c>
      <c r="R43" s="21">
        <v>5.6499999999999996E-3</v>
      </c>
      <c r="S43" s="21">
        <v>0.42199999999999999</v>
      </c>
      <c r="T43" s="21">
        <v>5.7400000000000003E-3</v>
      </c>
      <c r="U43" s="21">
        <v>0.45400000000000001</v>
      </c>
      <c r="V43" s="21">
        <v>5.5399999999999998E-3</v>
      </c>
      <c r="X43" s="23">
        <f t="shared" si="2"/>
        <v>6.0000000000000001E-3</v>
      </c>
      <c r="Y43" s="16">
        <f t="shared" si="3"/>
        <v>2.0000000000000018E-3</v>
      </c>
      <c r="Z43" s="16">
        <f t="shared" si="4"/>
        <v>1.0000000000000009E-3</v>
      </c>
      <c r="AA43" s="16">
        <f t="shared" si="5"/>
        <v>1.5000000000000013E-2</v>
      </c>
      <c r="AB43" s="16">
        <f t="shared" si="6"/>
        <v>1.7000000000000015E-2</v>
      </c>
      <c r="AC43" s="16">
        <f t="shared" si="7"/>
        <v>2.9460853980740831E-2</v>
      </c>
      <c r="AD43" s="16">
        <f t="shared" si="8"/>
        <v>1.2874393189583742E-2</v>
      </c>
      <c r="AX43"/>
    </row>
    <row r="44" spans="1:50">
      <c r="A44" s="14"/>
      <c r="B44" s="14"/>
      <c r="C44" s="4" t="s">
        <v>32</v>
      </c>
      <c r="D44" s="21">
        <f t="shared" si="0"/>
        <v>0.40868338192480957</v>
      </c>
      <c r="E44" s="22">
        <f t="shared" si="1"/>
        <v>5.0000000000000001E-3</v>
      </c>
      <c r="F44" s="9">
        <v>0.45800000000000002</v>
      </c>
      <c r="G44" s="9">
        <v>5.0000000000000001E-3</v>
      </c>
      <c r="H44" s="12">
        <v>0.32</v>
      </c>
      <c r="I44" s="8">
        <v>6.0000000000000001E-3</v>
      </c>
      <c r="J44">
        <f xml:space="preserve"> [2]PbPb!$J44</f>
        <v>0.27981899999999998</v>
      </c>
      <c r="K44">
        <f xml:space="preserve"> [2]PbPb!$K44</f>
        <v>3.1290999999999999E-2</v>
      </c>
      <c r="O44" s="21">
        <v>0.46</v>
      </c>
      <c r="P44" s="21">
        <v>5.28E-3</v>
      </c>
      <c r="Q44" s="21">
        <v>0.45700000000000002</v>
      </c>
      <c r="R44" s="21">
        <v>5.5100000000000001E-3</v>
      </c>
      <c r="S44" s="21">
        <v>0.44400000000000001</v>
      </c>
      <c r="T44" s="21">
        <v>5.5599999999999998E-3</v>
      </c>
      <c r="U44" s="21">
        <v>0.47399999999999998</v>
      </c>
      <c r="V44" s="21">
        <v>5.4400000000000004E-3</v>
      </c>
      <c r="X44" s="23">
        <f t="shared" si="2"/>
        <v>5.0000000000000001E-3</v>
      </c>
      <c r="Y44" s="16">
        <f t="shared" si="3"/>
        <v>2.0000000000000018E-3</v>
      </c>
      <c r="Z44" s="16">
        <f t="shared" si="4"/>
        <v>1.0000000000000009E-3</v>
      </c>
      <c r="AA44" s="16">
        <f t="shared" si="5"/>
        <v>1.4000000000000012E-2</v>
      </c>
      <c r="AB44" s="16">
        <f t="shared" si="6"/>
        <v>1.5999999999999959E-2</v>
      </c>
      <c r="AC44" s="16">
        <f t="shared" si="7"/>
        <v>2.5765117295209469E-2</v>
      </c>
      <c r="AD44" s="16">
        <f t="shared" si="8"/>
        <v>1.1800423721205938E-2</v>
      </c>
      <c r="AX44"/>
    </row>
    <row r="45" spans="1:50">
      <c r="A45" s="14"/>
      <c r="B45" s="14"/>
      <c r="C45" s="4" t="s">
        <v>33</v>
      </c>
      <c r="D45" s="21">
        <f t="shared" si="0"/>
        <v>0.42530267373614222</v>
      </c>
      <c r="E45" s="22">
        <f t="shared" si="1"/>
        <v>3.0000000000000001E-3</v>
      </c>
      <c r="F45" s="9">
        <v>0.46200000000000002</v>
      </c>
      <c r="G45" s="9">
        <v>3.0000000000000001E-3</v>
      </c>
      <c r="H45" s="12">
        <v>0.33</v>
      </c>
      <c r="I45" s="8">
        <v>6.0000000000000001E-3</v>
      </c>
      <c r="J45">
        <f xml:space="preserve"> [2]PbPb!$J45</f>
        <v>0.21571299999999999</v>
      </c>
      <c r="K45">
        <f xml:space="preserve"> [2]PbPb!$K45</f>
        <v>3.0200299999999999E-2</v>
      </c>
      <c r="O45" s="21">
        <v>0.46400000000000002</v>
      </c>
      <c r="P45" s="21">
        <v>3.1900000000000001E-3</v>
      </c>
      <c r="Q45" s="21">
        <v>0.46100000000000002</v>
      </c>
      <c r="R45" s="21">
        <v>3.3300000000000001E-3</v>
      </c>
      <c r="S45" s="21">
        <v>0.44600000000000001</v>
      </c>
      <c r="T45" s="21">
        <v>3.3700000000000002E-3</v>
      </c>
      <c r="U45" s="21">
        <v>0.47899999999999998</v>
      </c>
      <c r="V45" s="21">
        <v>3.2799999999999999E-3</v>
      </c>
      <c r="X45" s="23">
        <f t="shared" si="2"/>
        <v>3.0000000000000001E-3</v>
      </c>
      <c r="Y45" s="16">
        <f t="shared" si="3"/>
        <v>2.0000000000000018E-3</v>
      </c>
      <c r="Z45" s="16">
        <f t="shared" si="4"/>
        <v>1.0000000000000009E-3</v>
      </c>
      <c r="AA45" s="16">
        <f t="shared" si="5"/>
        <v>1.6000000000000014E-2</v>
      </c>
      <c r="AB45" s="16">
        <f t="shared" si="6"/>
        <v>1.699999999999996E-2</v>
      </c>
      <c r="AC45" s="16">
        <f t="shared" si="7"/>
        <v>2.6198524755216872E-2</v>
      </c>
      <c r="AD45" s="16">
        <f t="shared" si="8"/>
        <v>1.2103718436910195E-2</v>
      </c>
      <c r="AX45"/>
    </row>
    <row r="46" spans="1:50">
      <c r="A46" s="14" t="s">
        <v>8</v>
      </c>
      <c r="B46" s="14" t="s">
        <v>4</v>
      </c>
      <c r="C46" s="4" t="s">
        <v>28</v>
      </c>
      <c r="D46" s="21">
        <f t="shared" si="0"/>
        <v>0.33244311029837731</v>
      </c>
      <c r="E46" s="22">
        <f t="shared" si="1"/>
        <v>1.0999999999999999E-2</v>
      </c>
      <c r="F46" s="9">
        <v>0.36599999999999999</v>
      </c>
      <c r="G46" s="9">
        <v>1.0999999999999999E-2</v>
      </c>
      <c r="H46" s="12">
        <v>0.25900000000000001</v>
      </c>
      <c r="I46" s="8">
        <v>1.0999999999999999E-2</v>
      </c>
      <c r="J46">
        <f xml:space="preserve"> [2]PbPb!$J46</f>
        <v>0.24433199999999999</v>
      </c>
      <c r="K46">
        <f xml:space="preserve"> [2]PbPb!$K46</f>
        <v>2.7831499999999999E-2</v>
      </c>
      <c r="O46" s="21">
        <v>0.372</v>
      </c>
      <c r="P46" s="21">
        <v>1.0500000000000001E-2</v>
      </c>
      <c r="Q46" s="21">
        <v>0.36199999999999999</v>
      </c>
      <c r="R46" s="21">
        <v>1.0999999999999999E-2</v>
      </c>
      <c r="S46" s="21">
        <v>0.36299999999999999</v>
      </c>
      <c r="T46" s="21">
        <v>1.1299999999999999E-2</v>
      </c>
      <c r="U46" s="21">
        <v>0.36899999999999999</v>
      </c>
      <c r="V46" s="21">
        <v>1.04E-2</v>
      </c>
      <c r="X46" s="23">
        <f t="shared" si="2"/>
        <v>1.0999999999999999E-2</v>
      </c>
      <c r="Y46" s="16">
        <f t="shared" si="3"/>
        <v>6.0000000000000053E-3</v>
      </c>
      <c r="Z46" s="16">
        <f t="shared" si="4"/>
        <v>4.0000000000000036E-3</v>
      </c>
      <c r="AA46" s="16">
        <f t="shared" si="5"/>
        <v>3.0000000000000027E-3</v>
      </c>
      <c r="AB46" s="16">
        <f t="shared" si="6"/>
        <v>3.0000000000000027E-3</v>
      </c>
      <c r="AC46" s="16">
        <f t="shared" si="7"/>
        <v>3.2154651081802793E-2</v>
      </c>
      <c r="AD46" s="16">
        <f t="shared" si="8"/>
        <v>1.1768602295939823E-2</v>
      </c>
      <c r="AX46"/>
    </row>
    <row r="47" spans="1:50">
      <c r="A47" s="14"/>
      <c r="B47" s="14"/>
      <c r="C47" s="4" t="s">
        <v>29</v>
      </c>
      <c r="D47" s="21">
        <f t="shared" si="0"/>
        <v>0.33665838512379137</v>
      </c>
      <c r="E47" s="22">
        <f t="shared" si="1"/>
        <v>0.01</v>
      </c>
      <c r="F47" s="9">
        <v>0.375</v>
      </c>
      <c r="G47" s="9">
        <v>0.01</v>
      </c>
      <c r="H47" s="12">
        <v>0.248</v>
      </c>
      <c r="I47" s="8">
        <v>1.2E-2</v>
      </c>
      <c r="J47">
        <f xml:space="preserve"> [2]PbPb!$J47</f>
        <v>0.22239700000000001</v>
      </c>
      <c r="K47">
        <f xml:space="preserve"> [2]PbPb!$K47</f>
        <v>2.9128299999999999E-2</v>
      </c>
      <c r="O47" s="21">
        <v>0.38200000000000001</v>
      </c>
      <c r="P47" s="21">
        <v>9.7699999999999992E-3</v>
      </c>
      <c r="Q47" s="21">
        <v>0.36899999999999999</v>
      </c>
      <c r="R47" s="21">
        <v>1.06E-2</v>
      </c>
      <c r="S47" s="21">
        <v>0.376</v>
      </c>
      <c r="T47" s="21">
        <v>1.03E-2</v>
      </c>
      <c r="U47" s="21">
        <v>0.374</v>
      </c>
      <c r="V47" s="21">
        <v>1.0200000000000001E-2</v>
      </c>
      <c r="X47" s="23">
        <f t="shared" si="2"/>
        <v>0.01</v>
      </c>
      <c r="Y47" s="16">
        <f t="shared" si="3"/>
        <v>7.0000000000000062E-3</v>
      </c>
      <c r="Z47" s="16">
        <f t="shared" si="4"/>
        <v>6.0000000000000053E-3</v>
      </c>
      <c r="AA47" s="16">
        <f t="shared" si="5"/>
        <v>1.0000000000000009E-3</v>
      </c>
      <c r="AB47" s="16">
        <f t="shared" si="6"/>
        <v>1.0000000000000009E-3</v>
      </c>
      <c r="AC47" s="16">
        <f t="shared" si="7"/>
        <v>2.9424101987618551E-2</v>
      </c>
      <c r="AD47" s="16">
        <f t="shared" si="8"/>
        <v>1.1034038245356956E-2</v>
      </c>
      <c r="AX47"/>
    </row>
    <row r="48" spans="1:50">
      <c r="A48" s="14"/>
      <c r="B48" s="14"/>
      <c r="C48" s="4" t="s">
        <v>30</v>
      </c>
      <c r="D48" s="21">
        <f t="shared" si="0"/>
        <v>0.33471065392964494</v>
      </c>
      <c r="E48" s="22">
        <f t="shared" si="1"/>
        <v>0.01</v>
      </c>
      <c r="F48" s="9">
        <v>0.36899999999999999</v>
      </c>
      <c r="G48" s="9">
        <v>0.01</v>
      </c>
      <c r="H48" s="12">
        <v>0.26200000000000001</v>
      </c>
      <c r="I48" s="8">
        <v>1.2E-2</v>
      </c>
      <c r="J48">
        <f xml:space="preserve"> [2]PbPb!$J48</f>
        <v>0.25084600000000001</v>
      </c>
      <c r="K48">
        <f xml:space="preserve"> [2]PbPb!$K48</f>
        <v>3.1102399999999999E-2</v>
      </c>
      <c r="O48" s="21">
        <v>0.376</v>
      </c>
      <c r="P48" s="21">
        <v>9.8700000000000003E-3</v>
      </c>
      <c r="Q48" s="21">
        <v>0.36299999999999999</v>
      </c>
      <c r="R48" s="21">
        <v>1.0500000000000001E-2</v>
      </c>
      <c r="S48" s="21">
        <v>0.36899999999999999</v>
      </c>
      <c r="T48" s="21">
        <v>1.03E-2</v>
      </c>
      <c r="U48" s="21">
        <v>0.36899999999999999</v>
      </c>
      <c r="V48" s="21">
        <v>1.03E-2</v>
      </c>
      <c r="X48" s="23">
        <f t="shared" si="2"/>
        <v>0.01</v>
      </c>
      <c r="Y48" s="16">
        <f t="shared" si="3"/>
        <v>7.0000000000000062E-3</v>
      </c>
      <c r="Z48" s="16">
        <f t="shared" si="4"/>
        <v>6.0000000000000053E-3</v>
      </c>
      <c r="AA48" s="16">
        <f t="shared" si="5"/>
        <v>0</v>
      </c>
      <c r="AB48" s="16">
        <f t="shared" si="6"/>
        <v>0</v>
      </c>
      <c r="AC48" s="16">
        <f t="shared" si="7"/>
        <v>2.9841077974993559E-2</v>
      </c>
      <c r="AD48" s="16">
        <f t="shared" si="8"/>
        <v>1.1011357772772623E-2</v>
      </c>
      <c r="AX48"/>
    </row>
    <row r="49" spans="1:50">
      <c r="A49" s="14"/>
      <c r="B49" s="14"/>
      <c r="C49" s="4" t="s">
        <v>31</v>
      </c>
      <c r="D49" s="21">
        <f t="shared" si="0"/>
        <v>0.35898970788028789</v>
      </c>
      <c r="E49" s="22">
        <f t="shared" si="1"/>
        <v>0.01</v>
      </c>
      <c r="F49" s="9">
        <v>0.378</v>
      </c>
      <c r="G49" s="9">
        <v>0.01</v>
      </c>
      <c r="H49" s="12">
        <v>0.27400000000000002</v>
      </c>
      <c r="I49" s="8">
        <v>1.2E-2</v>
      </c>
      <c r="J49">
        <f xml:space="preserve"> [2]PbPb!$J49</f>
        <v>0.139516</v>
      </c>
      <c r="K49">
        <f xml:space="preserve"> [2]PbPb!$K49</f>
        <v>3.5162899999999997E-2</v>
      </c>
      <c r="O49" s="21">
        <v>0.38500000000000001</v>
      </c>
      <c r="P49" s="21">
        <v>9.1199999999999996E-3</v>
      </c>
      <c r="Q49" s="21">
        <v>0.372</v>
      </c>
      <c r="R49" s="21">
        <v>9.8899999999999995E-3</v>
      </c>
      <c r="S49" s="21">
        <v>0.377</v>
      </c>
      <c r="T49" s="21">
        <v>9.6900000000000007E-3</v>
      </c>
      <c r="U49" s="21">
        <v>0.378</v>
      </c>
      <c r="V49" s="21">
        <v>9.5099999999999994E-3</v>
      </c>
      <c r="X49" s="23">
        <f t="shared" si="2"/>
        <v>0.01</v>
      </c>
      <c r="Y49" s="16">
        <f t="shared" si="3"/>
        <v>7.0000000000000062E-3</v>
      </c>
      <c r="Z49" s="16">
        <f t="shared" si="4"/>
        <v>6.0000000000000053E-3</v>
      </c>
      <c r="AA49" s="16">
        <f t="shared" si="5"/>
        <v>1.0000000000000009E-3</v>
      </c>
      <c r="AB49" s="16">
        <f t="shared" si="6"/>
        <v>0</v>
      </c>
      <c r="AC49" s="16">
        <f t="shared" si="7"/>
        <v>2.9160592175990221E-2</v>
      </c>
      <c r="AD49" s="16">
        <f t="shared" si="8"/>
        <v>1.1022703842524304E-2</v>
      </c>
      <c r="AX49"/>
    </row>
    <row r="50" spans="1:50">
      <c r="A50" s="14"/>
      <c r="B50" s="14"/>
      <c r="C50" s="4" t="s">
        <v>32</v>
      </c>
      <c r="D50" s="21">
        <f t="shared" si="0"/>
        <v>0.36702192506849574</v>
      </c>
      <c r="E50" s="22">
        <f t="shared" si="1"/>
        <v>0.01</v>
      </c>
      <c r="F50" s="9">
        <v>0.39600000000000002</v>
      </c>
      <c r="G50" s="9">
        <v>0.01</v>
      </c>
      <c r="H50" s="12">
        <v>0.28599999999999998</v>
      </c>
      <c r="I50" s="8">
        <v>1.0999999999999999E-2</v>
      </c>
      <c r="J50">
        <f xml:space="preserve"> [2]PbPb!$J50</f>
        <v>0.20528199999999999</v>
      </c>
      <c r="K50">
        <f xml:space="preserve"> [2]PbPb!$K50</f>
        <v>4.4593599999999997E-2</v>
      </c>
      <c r="O50" s="21">
        <v>0.40300000000000002</v>
      </c>
      <c r="P50" s="21">
        <v>8.8699999999999994E-3</v>
      </c>
      <c r="Q50" s="21">
        <v>0.39</v>
      </c>
      <c r="R50" s="21">
        <v>9.6200000000000001E-3</v>
      </c>
      <c r="S50" s="21">
        <v>0.39500000000000002</v>
      </c>
      <c r="T50" s="21">
        <v>9.4299999999999991E-3</v>
      </c>
      <c r="U50" s="21">
        <v>0.39600000000000002</v>
      </c>
      <c r="V50" s="21">
        <v>9.2399999999999999E-3</v>
      </c>
      <c r="X50" s="23">
        <f t="shared" si="2"/>
        <v>0.01</v>
      </c>
      <c r="Y50" s="16">
        <f t="shared" si="3"/>
        <v>7.0000000000000062E-3</v>
      </c>
      <c r="Z50" s="16">
        <f t="shared" si="4"/>
        <v>6.0000000000000053E-3</v>
      </c>
      <c r="AA50" s="16">
        <f t="shared" si="5"/>
        <v>1.0000000000000009E-3</v>
      </c>
      <c r="AB50" s="16">
        <f t="shared" si="6"/>
        <v>0</v>
      </c>
      <c r="AC50" s="16">
        <f t="shared" si="7"/>
        <v>2.7835110713445209E-2</v>
      </c>
      <c r="AD50" s="16">
        <f t="shared" si="8"/>
        <v>1.1022703842524304E-2</v>
      </c>
      <c r="AX50"/>
    </row>
    <row r="51" spans="1:50">
      <c r="A51" s="14"/>
      <c r="B51" s="14"/>
      <c r="C51" s="4" t="s">
        <v>33</v>
      </c>
      <c r="D51" s="21">
        <f t="shared" si="0"/>
        <v>0.36982975743744001</v>
      </c>
      <c r="E51" s="22">
        <f t="shared" si="1"/>
        <v>6.0000000000000001E-3</v>
      </c>
      <c r="F51" s="9">
        <v>0.39700000000000002</v>
      </c>
      <c r="G51" s="9">
        <v>6.0000000000000001E-3</v>
      </c>
      <c r="H51" s="12">
        <v>0.28499999999999998</v>
      </c>
      <c r="I51" s="8">
        <v>7.0000000000000001E-3</v>
      </c>
      <c r="J51">
        <f xml:space="preserve"> [2]PbPb!$J51</f>
        <v>0.186947</v>
      </c>
      <c r="K51">
        <f xml:space="preserve"> [2]PbPb!$K51</f>
        <v>5.2002E-2</v>
      </c>
      <c r="O51" s="21">
        <v>0.40500000000000003</v>
      </c>
      <c r="P51" s="21">
        <v>5.3299999999999997E-3</v>
      </c>
      <c r="Q51" s="21">
        <v>0.39100000000000001</v>
      </c>
      <c r="R51" s="21">
        <v>5.79E-3</v>
      </c>
      <c r="S51" s="21">
        <v>0.39700000000000002</v>
      </c>
      <c r="T51" s="21">
        <v>5.6699999999999997E-3</v>
      </c>
      <c r="U51" s="21">
        <v>0.39700000000000002</v>
      </c>
      <c r="V51" s="21">
        <v>5.5700000000000003E-3</v>
      </c>
      <c r="X51" s="23">
        <f t="shared" si="2"/>
        <v>6.0000000000000001E-3</v>
      </c>
      <c r="Y51" s="16">
        <f t="shared" si="3"/>
        <v>8.0000000000000071E-3</v>
      </c>
      <c r="Z51" s="16">
        <f t="shared" si="4"/>
        <v>6.0000000000000053E-3</v>
      </c>
      <c r="AA51" s="16">
        <f t="shared" si="5"/>
        <v>0</v>
      </c>
      <c r="AB51" s="16">
        <f t="shared" si="6"/>
        <v>0</v>
      </c>
      <c r="AC51" s="16">
        <f t="shared" si="7"/>
        <v>1.9673172987170421E-2</v>
      </c>
      <c r="AD51" s="16">
        <f t="shared" si="8"/>
        <v>7.8102496759066579E-3</v>
      </c>
      <c r="AX51"/>
    </row>
    <row r="52" spans="1:50">
      <c r="A52" s="14" t="s">
        <v>9</v>
      </c>
      <c r="B52" s="14" t="s">
        <v>4</v>
      </c>
      <c r="C52" s="4" t="s">
        <v>28</v>
      </c>
      <c r="D52" s="21">
        <f t="shared" si="0"/>
        <v>0.2701462062105901</v>
      </c>
      <c r="E52" s="22">
        <f t="shared" si="1"/>
        <v>1.4999999999999999E-2</v>
      </c>
      <c r="F52" s="9">
        <v>0.30599999999999999</v>
      </c>
      <c r="G52" s="9">
        <v>1.4999999999999999E-2</v>
      </c>
      <c r="H52" s="12">
        <v>0.20200000000000001</v>
      </c>
      <c r="I52" s="8">
        <v>1.7999999999999999E-2</v>
      </c>
      <c r="J52">
        <f xml:space="preserve"> [2]PbPb!$J52</f>
        <v>0.25778299999999998</v>
      </c>
      <c r="K52">
        <f xml:space="preserve"> [2]PbPb!$K52</f>
        <v>2.55844E-2</v>
      </c>
      <c r="O52" s="21">
        <v>0.309</v>
      </c>
      <c r="P52" s="21">
        <v>1.49E-2</v>
      </c>
      <c r="Q52" s="21">
        <v>0.30399999999999999</v>
      </c>
      <c r="R52" s="21">
        <v>1.5699999999999999E-2</v>
      </c>
      <c r="S52" s="21">
        <v>0.30499999999999999</v>
      </c>
      <c r="T52" s="21">
        <v>1.54E-2</v>
      </c>
      <c r="U52" s="21">
        <v>0.307</v>
      </c>
      <c r="V52" s="21">
        <v>1.5299999999999999E-2</v>
      </c>
      <c r="X52" s="23">
        <f t="shared" si="2"/>
        <v>1.4999999999999999E-2</v>
      </c>
      <c r="Y52" s="16">
        <f t="shared" si="3"/>
        <v>3.0000000000000027E-3</v>
      </c>
      <c r="Z52" s="16">
        <f t="shared" si="4"/>
        <v>2.0000000000000018E-3</v>
      </c>
      <c r="AA52" s="16">
        <f t="shared" si="5"/>
        <v>1.0000000000000009E-3</v>
      </c>
      <c r="AB52" s="16">
        <f t="shared" si="6"/>
        <v>1.0000000000000009E-3</v>
      </c>
      <c r="AC52" s="16">
        <f t="shared" si="7"/>
        <v>4.942641654331429E-2</v>
      </c>
      <c r="AD52" s="16">
        <f t="shared" si="8"/>
        <v>1.5124483462254172E-2</v>
      </c>
      <c r="AX52"/>
    </row>
    <row r="53" spans="1:50">
      <c r="A53" s="14"/>
      <c r="B53" s="14"/>
      <c r="C53" s="4" t="s">
        <v>29</v>
      </c>
      <c r="D53" s="21">
        <f t="shared" si="0"/>
        <v>0.29113918190713955</v>
      </c>
      <c r="E53" s="22">
        <f t="shared" si="1"/>
        <v>1.7000000000000001E-2</v>
      </c>
      <c r="F53" s="9">
        <v>0.312</v>
      </c>
      <c r="G53" s="9">
        <v>1.7000000000000001E-2</v>
      </c>
      <c r="H53" s="12">
        <v>0.23100000000000001</v>
      </c>
      <c r="I53" s="8">
        <v>1.9E-2</v>
      </c>
      <c r="J53">
        <f xml:space="preserve"> [2]PbPb!$J53</f>
        <v>0.204342</v>
      </c>
      <c r="K53">
        <f xml:space="preserve"> [2]PbPb!$K53</f>
        <v>2.5348800000000001E-2</v>
      </c>
      <c r="O53" s="21">
        <v>0.316</v>
      </c>
      <c r="P53" s="21">
        <v>1.61E-2</v>
      </c>
      <c r="Q53" s="21">
        <v>0.309</v>
      </c>
      <c r="R53" s="21">
        <v>1.7000000000000001E-2</v>
      </c>
      <c r="S53" s="21">
        <v>0.311</v>
      </c>
      <c r="T53" s="21">
        <v>1.67E-2</v>
      </c>
      <c r="U53" s="21">
        <v>0.313</v>
      </c>
      <c r="V53" s="21">
        <v>1.6500000000000001E-2</v>
      </c>
      <c r="X53" s="23">
        <f t="shared" si="2"/>
        <v>1.7000000000000001E-2</v>
      </c>
      <c r="Y53" s="16">
        <f t="shared" si="3"/>
        <v>4.0000000000000036E-3</v>
      </c>
      <c r="Z53" s="16">
        <f t="shared" si="4"/>
        <v>3.0000000000000027E-3</v>
      </c>
      <c r="AA53" s="16">
        <f t="shared" si="5"/>
        <v>1.0000000000000009E-3</v>
      </c>
      <c r="AB53" s="16">
        <f t="shared" si="6"/>
        <v>1.0000000000000009E-3</v>
      </c>
      <c r="AC53" s="16">
        <f t="shared" si="7"/>
        <v>5.5119818980512311E-2</v>
      </c>
      <c r="AD53" s="16">
        <f t="shared" si="8"/>
        <v>1.7197383521919841E-2</v>
      </c>
      <c r="AX53"/>
    </row>
    <row r="54" spans="1:50">
      <c r="A54" s="14"/>
      <c r="B54" s="14"/>
      <c r="C54" s="4" t="s">
        <v>30</v>
      </c>
      <c r="D54" s="21">
        <f t="shared" si="0"/>
        <v>0.30261242583989439</v>
      </c>
      <c r="E54" s="22">
        <f t="shared" si="1"/>
        <v>1.6E-2</v>
      </c>
      <c r="F54" s="9">
        <v>0.32100000000000001</v>
      </c>
      <c r="G54" s="9">
        <v>1.6E-2</v>
      </c>
      <c r="H54" s="12">
        <v>0.248</v>
      </c>
      <c r="I54" s="8">
        <v>1.7999999999999999E-2</v>
      </c>
      <c r="J54">
        <f xml:space="preserve"> [2]PbPb!$J54</f>
        <v>0.206427</v>
      </c>
      <c r="K54">
        <f xml:space="preserve"> [2]PbPb!$K54</f>
        <v>2.7666099999999999E-2</v>
      </c>
      <c r="O54" s="21">
        <v>0.32400000000000001</v>
      </c>
      <c r="P54" s="21">
        <v>1.5100000000000001E-2</v>
      </c>
      <c r="Q54" s="21">
        <v>0.318</v>
      </c>
      <c r="R54" s="21">
        <v>1.6E-2</v>
      </c>
      <c r="S54" s="21">
        <v>0.32</v>
      </c>
      <c r="T54" s="21">
        <v>1.5699999999999999E-2</v>
      </c>
      <c r="U54" s="21">
        <v>0.32100000000000001</v>
      </c>
      <c r="V54" s="21">
        <v>1.5599999999999999E-2</v>
      </c>
      <c r="X54" s="23">
        <f t="shared" si="2"/>
        <v>1.6E-2</v>
      </c>
      <c r="Y54" s="16">
        <f t="shared" si="3"/>
        <v>3.0000000000000027E-3</v>
      </c>
      <c r="Z54" s="16">
        <f t="shared" si="4"/>
        <v>3.0000000000000027E-3</v>
      </c>
      <c r="AA54" s="16">
        <f t="shared" si="5"/>
        <v>1.0000000000000009E-3</v>
      </c>
      <c r="AB54" s="16">
        <f t="shared" si="6"/>
        <v>0</v>
      </c>
      <c r="AC54" s="16">
        <f t="shared" si="7"/>
        <v>5.0304533526340012E-2</v>
      </c>
      <c r="AD54" s="16">
        <f t="shared" si="8"/>
        <v>1.6147755261955145E-2</v>
      </c>
      <c r="AX54"/>
    </row>
    <row r="55" spans="1:50">
      <c r="A55" s="14"/>
      <c r="B55" s="14"/>
      <c r="C55" s="4" t="s">
        <v>31</v>
      </c>
      <c r="D55" s="21">
        <f t="shared" si="0"/>
        <v>0.30417140617586319</v>
      </c>
      <c r="E55" s="22">
        <f t="shared" si="1"/>
        <v>1.6E-2</v>
      </c>
      <c r="F55" s="9">
        <v>0.318</v>
      </c>
      <c r="G55" s="9">
        <v>1.6E-2</v>
      </c>
      <c r="H55" s="12">
        <v>0.23499999999999999</v>
      </c>
      <c r="I55" s="8">
        <v>1.7999999999999999E-2</v>
      </c>
      <c r="J55">
        <f xml:space="preserve"> [2]PbPb!$J55</f>
        <v>0.128721</v>
      </c>
      <c r="K55">
        <f xml:space="preserve"> [2]PbPb!$K55</f>
        <v>3.2705100000000001E-2</v>
      </c>
      <c r="O55" s="21">
        <v>0.32200000000000001</v>
      </c>
      <c r="P55" s="21">
        <v>1.54E-2</v>
      </c>
      <c r="Q55" s="21">
        <v>0.315</v>
      </c>
      <c r="R55" s="21">
        <v>1.6299999999999999E-2</v>
      </c>
      <c r="S55" s="21">
        <v>0.318</v>
      </c>
      <c r="T55" s="21">
        <v>1.5900000000000001E-2</v>
      </c>
      <c r="U55" s="21">
        <v>0.31900000000000001</v>
      </c>
      <c r="V55" s="21">
        <v>1.5900000000000001E-2</v>
      </c>
      <c r="X55" s="23">
        <f t="shared" si="2"/>
        <v>1.6E-2</v>
      </c>
      <c r="Y55" s="16">
        <f t="shared" si="3"/>
        <v>4.0000000000000036E-3</v>
      </c>
      <c r="Z55" s="16">
        <f t="shared" si="4"/>
        <v>3.0000000000000027E-3</v>
      </c>
      <c r="AA55" s="16">
        <f t="shared" si="5"/>
        <v>0</v>
      </c>
      <c r="AB55" s="16">
        <f t="shared" si="6"/>
        <v>1.0000000000000009E-3</v>
      </c>
      <c r="AC55" s="16">
        <f t="shared" si="7"/>
        <v>5.0949219327105812E-2</v>
      </c>
      <c r="AD55" s="16">
        <f t="shared" si="8"/>
        <v>1.6201851746019649E-2</v>
      </c>
      <c r="AX55"/>
    </row>
    <row r="56" spans="1:50">
      <c r="A56" s="14"/>
      <c r="B56" s="14"/>
      <c r="C56" s="4" t="s">
        <v>32</v>
      </c>
      <c r="D56" s="21">
        <f t="shared" si="0"/>
        <v>0.30986888391913692</v>
      </c>
      <c r="E56" s="22">
        <f t="shared" si="1"/>
        <v>1.4999999999999999E-2</v>
      </c>
      <c r="F56" s="9">
        <v>0.33300000000000002</v>
      </c>
      <c r="G56" s="9">
        <v>1.4999999999999999E-2</v>
      </c>
      <c r="H56" s="12">
        <v>0.23599999999999999</v>
      </c>
      <c r="I56" s="8">
        <v>1.7999999999999999E-2</v>
      </c>
      <c r="J56">
        <f xml:space="preserve"> [2]PbPb!$J56</f>
        <v>0.181618</v>
      </c>
      <c r="K56">
        <f xml:space="preserve"> [2]PbPb!$K56</f>
        <v>3.7985100000000001E-2</v>
      </c>
      <c r="O56" s="21">
        <v>0.33600000000000002</v>
      </c>
      <c r="P56" s="21">
        <v>1.4500000000000001E-2</v>
      </c>
      <c r="Q56" s="21">
        <v>0.33</v>
      </c>
      <c r="R56" s="21">
        <v>1.5299999999999999E-2</v>
      </c>
      <c r="S56" s="21">
        <v>0.33200000000000002</v>
      </c>
      <c r="T56" s="21">
        <v>1.49E-2</v>
      </c>
      <c r="U56" s="21">
        <v>0.33300000000000002</v>
      </c>
      <c r="V56" s="21">
        <v>1.49E-2</v>
      </c>
      <c r="X56" s="23">
        <f t="shared" si="2"/>
        <v>1.4999999999999999E-2</v>
      </c>
      <c r="Y56" s="16">
        <f t="shared" si="3"/>
        <v>3.0000000000000027E-3</v>
      </c>
      <c r="Z56" s="16">
        <f t="shared" si="4"/>
        <v>3.0000000000000027E-3</v>
      </c>
      <c r="AA56" s="16">
        <f t="shared" si="5"/>
        <v>1.0000000000000009E-3</v>
      </c>
      <c r="AB56" s="16">
        <f t="shared" si="6"/>
        <v>0</v>
      </c>
      <c r="AC56" s="16">
        <f t="shared" si="7"/>
        <v>4.5518037210883239E-2</v>
      </c>
      <c r="AD56" s="16">
        <f t="shared" si="8"/>
        <v>1.5157506391224118E-2</v>
      </c>
      <c r="AX56"/>
    </row>
    <row r="57" spans="1:50">
      <c r="A57" s="14"/>
      <c r="B57" s="14"/>
      <c r="C57" s="4" t="s">
        <v>33</v>
      </c>
      <c r="D57" s="21">
        <f t="shared" si="0"/>
        <v>0.31830867047160138</v>
      </c>
      <c r="E57" s="22">
        <f t="shared" si="1"/>
        <v>8.9999999999999993E-3</v>
      </c>
      <c r="F57" s="9">
        <v>0.33400000000000002</v>
      </c>
      <c r="G57" s="9">
        <v>8.9999999999999993E-3</v>
      </c>
      <c r="H57" s="12">
        <v>0.26</v>
      </c>
      <c r="I57" s="8">
        <v>1.0999999999999999E-2</v>
      </c>
      <c r="J57">
        <f xml:space="preserve"> [2]PbPb!$J57</f>
        <v>0.17320199999999999</v>
      </c>
      <c r="K57">
        <f xml:space="preserve"> [2]PbPb!$K57</f>
        <v>4.1038100000000001E-2</v>
      </c>
      <c r="O57" s="21">
        <v>0.33800000000000002</v>
      </c>
      <c r="P57" s="21">
        <v>8.8000000000000005E-3</v>
      </c>
      <c r="Q57" s="21">
        <v>0.33100000000000002</v>
      </c>
      <c r="R57" s="21">
        <v>9.3200000000000002E-3</v>
      </c>
      <c r="S57" s="21">
        <v>0.33400000000000002</v>
      </c>
      <c r="T57" s="21">
        <v>9.0900000000000009E-3</v>
      </c>
      <c r="U57" s="21">
        <v>0.33400000000000002</v>
      </c>
      <c r="V57" s="21">
        <v>9.1000000000000004E-3</v>
      </c>
      <c r="X57" s="23">
        <f t="shared" si="2"/>
        <v>8.9999999999999993E-3</v>
      </c>
      <c r="Y57" s="16">
        <f t="shared" si="3"/>
        <v>4.0000000000000036E-3</v>
      </c>
      <c r="Z57" s="16">
        <f t="shared" si="4"/>
        <v>3.0000000000000027E-3</v>
      </c>
      <c r="AA57" s="16">
        <f t="shared" si="5"/>
        <v>0</v>
      </c>
      <c r="AB57" s="16">
        <f t="shared" si="6"/>
        <v>0</v>
      </c>
      <c r="AC57" s="16">
        <f t="shared" si="7"/>
        <v>2.7966379778846411E-2</v>
      </c>
      <c r="AD57" s="16">
        <f t="shared" si="8"/>
        <v>9.3407708461347022E-3</v>
      </c>
      <c r="AX57"/>
    </row>
    <row r="58" spans="1:50">
      <c r="A58" s="14"/>
      <c r="B58" s="14" t="s">
        <v>10</v>
      </c>
      <c r="C58" s="4" t="s">
        <v>28</v>
      </c>
      <c r="D58" s="21">
        <f t="shared" si="0"/>
        <v>0.2378180129356425</v>
      </c>
      <c r="E58" s="22">
        <f t="shared" si="1"/>
        <v>1.9E-2</v>
      </c>
      <c r="F58" s="9">
        <v>0.26100000000000001</v>
      </c>
      <c r="G58" s="9">
        <v>1.9E-2</v>
      </c>
      <c r="H58" s="12">
        <v>0.17899999999999999</v>
      </c>
      <c r="I58" s="8">
        <v>1.7999999999999999E-2</v>
      </c>
      <c r="J58">
        <f xml:space="preserve"> [2]PbPb!$J58</f>
        <v>0.212787</v>
      </c>
      <c r="K58">
        <f xml:space="preserve"> [2]PbPb!$K58</f>
        <v>2.4101500000000001E-2</v>
      </c>
      <c r="O58" s="21">
        <v>0.26600000000000001</v>
      </c>
      <c r="P58" s="21">
        <v>1.84E-2</v>
      </c>
      <c r="Q58" s="21">
        <v>0.25800000000000001</v>
      </c>
      <c r="R58" s="21">
        <v>1.9699999999999999E-2</v>
      </c>
      <c r="S58" s="21">
        <v>0.26100000000000001</v>
      </c>
      <c r="T58" s="21">
        <v>1.9199999999999998E-2</v>
      </c>
      <c r="U58" s="21">
        <v>0.26200000000000001</v>
      </c>
      <c r="V58" s="21">
        <v>1.9099999999999999E-2</v>
      </c>
      <c r="X58" s="23">
        <f t="shared" si="2"/>
        <v>1.9E-2</v>
      </c>
      <c r="Y58" s="16">
        <f t="shared" si="3"/>
        <v>5.0000000000000044E-3</v>
      </c>
      <c r="Z58" s="16">
        <f t="shared" si="4"/>
        <v>3.0000000000000027E-3</v>
      </c>
      <c r="AA58" s="16">
        <f t="shared" si="5"/>
        <v>0</v>
      </c>
      <c r="AB58" s="16">
        <f t="shared" si="6"/>
        <v>1.0000000000000009E-3</v>
      </c>
      <c r="AC58" s="16">
        <f t="shared" si="7"/>
        <v>7.3673887061415366E-2</v>
      </c>
      <c r="AD58" s="16">
        <f t="shared" si="8"/>
        <v>1.922888452302941E-2</v>
      </c>
      <c r="AX58"/>
    </row>
    <row r="59" spans="1:50">
      <c r="A59" s="14"/>
      <c r="B59" s="14"/>
      <c r="C59" s="4" t="s">
        <v>29</v>
      </c>
      <c r="D59" s="21">
        <f t="shared" si="0"/>
        <v>0.2430845331702991</v>
      </c>
      <c r="E59" s="22">
        <f t="shared" si="1"/>
        <v>0.03</v>
      </c>
      <c r="F59" s="9">
        <v>0.25600000000000001</v>
      </c>
      <c r="G59" s="9">
        <v>0.03</v>
      </c>
      <c r="H59" s="12">
        <v>0.20300000000000001</v>
      </c>
      <c r="I59" s="8">
        <v>1.9E-2</v>
      </c>
      <c r="J59">
        <f xml:space="preserve"> [2]PbPb!$J59</f>
        <v>0.20350399999999999</v>
      </c>
      <c r="K59">
        <f xml:space="preserve"> [2]PbPb!$K59</f>
        <v>2.6423700000000001E-2</v>
      </c>
      <c r="O59" s="21">
        <v>0.26100000000000001</v>
      </c>
      <c r="P59" s="21">
        <v>1.95E-2</v>
      </c>
      <c r="Q59" s="21">
        <v>0.252</v>
      </c>
      <c r="R59" s="21">
        <v>2.1000000000000001E-2</v>
      </c>
      <c r="S59" s="21">
        <v>0.255</v>
      </c>
      <c r="T59" s="21">
        <v>2.0400000000000001E-2</v>
      </c>
      <c r="U59" s="21">
        <v>0.25600000000000001</v>
      </c>
      <c r="V59" s="21">
        <v>2.0199999999999999E-2</v>
      </c>
      <c r="X59" s="23">
        <f t="shared" si="2"/>
        <v>0.03</v>
      </c>
      <c r="Y59" s="16">
        <f t="shared" si="3"/>
        <v>5.0000000000000044E-3</v>
      </c>
      <c r="Z59" s="16">
        <f t="shared" si="4"/>
        <v>4.0000000000000036E-3</v>
      </c>
      <c r="AA59" s="16">
        <f t="shared" si="5"/>
        <v>1.0000000000000009E-3</v>
      </c>
      <c r="AB59" s="16">
        <f t="shared" si="6"/>
        <v>0</v>
      </c>
      <c r="AC59" s="16">
        <f t="shared" si="7"/>
        <v>0.11786911148136414</v>
      </c>
      <c r="AD59" s="16">
        <f t="shared" si="8"/>
        <v>3.0174492539229221E-2</v>
      </c>
      <c r="AX59"/>
    </row>
    <row r="60" spans="1:50">
      <c r="A60" s="14"/>
      <c r="B60" s="14"/>
      <c r="C60" s="4" t="s">
        <v>30</v>
      </c>
      <c r="D60" s="21">
        <f t="shared" si="0"/>
        <v>0.25047579664632152</v>
      </c>
      <c r="E60" s="22">
        <f t="shared" si="1"/>
        <v>1.9E-2</v>
      </c>
      <c r="F60" s="9">
        <v>0.26300000000000001</v>
      </c>
      <c r="G60" s="9">
        <v>1.9E-2</v>
      </c>
      <c r="H60" s="12">
        <v>0.21199999999999999</v>
      </c>
      <c r="I60" s="8">
        <v>1.9E-2</v>
      </c>
      <c r="J60">
        <f xml:space="preserve"> [2]PbPb!$J60</f>
        <v>0.20785000000000001</v>
      </c>
      <c r="K60">
        <f xml:space="preserve"> [2]PbPb!$K60</f>
        <v>3.10637E-2</v>
      </c>
      <c r="O60" s="21">
        <v>0.26900000000000002</v>
      </c>
      <c r="P60" s="21">
        <v>1.8599999999999998E-2</v>
      </c>
      <c r="Q60" s="21">
        <v>0.26</v>
      </c>
      <c r="R60" s="21">
        <v>0.02</v>
      </c>
      <c r="S60" s="21">
        <v>0.26400000000000001</v>
      </c>
      <c r="T60" s="21">
        <v>1.9400000000000001E-2</v>
      </c>
      <c r="U60" s="21">
        <v>0.26300000000000001</v>
      </c>
      <c r="V60" s="21">
        <v>1.9400000000000001E-2</v>
      </c>
      <c r="X60" s="23">
        <f t="shared" si="2"/>
        <v>1.9E-2</v>
      </c>
      <c r="Y60" s="16">
        <f t="shared" si="3"/>
        <v>6.0000000000000053E-3</v>
      </c>
      <c r="Z60" s="16">
        <f t="shared" si="4"/>
        <v>3.0000000000000027E-3</v>
      </c>
      <c r="AA60" s="16">
        <f t="shared" si="5"/>
        <v>1.0000000000000009E-3</v>
      </c>
      <c r="AB60" s="16">
        <f t="shared" si="6"/>
        <v>0</v>
      </c>
      <c r="AC60" s="16">
        <f t="shared" si="7"/>
        <v>7.3385015458626537E-2</v>
      </c>
      <c r="AD60" s="16">
        <f t="shared" si="8"/>
        <v>1.9300259065618781E-2</v>
      </c>
      <c r="AX60"/>
    </row>
    <row r="61" spans="1:50">
      <c r="A61" s="14"/>
      <c r="B61" s="14"/>
      <c r="C61" s="4" t="s">
        <v>31</v>
      </c>
      <c r="D61" s="21">
        <f t="shared" si="0"/>
        <v>0.25291389789252761</v>
      </c>
      <c r="E61" s="22">
        <f t="shared" si="1"/>
        <v>1.9E-2</v>
      </c>
      <c r="F61" s="9">
        <v>0.27800000000000002</v>
      </c>
      <c r="G61" s="9">
        <v>1.9E-2</v>
      </c>
      <c r="H61" s="12">
        <v>0.2</v>
      </c>
      <c r="I61" s="8">
        <v>1.9E-2</v>
      </c>
      <c r="J61">
        <f xml:space="preserve"> [2]PbPb!$J61</f>
        <v>0.25432900000000003</v>
      </c>
      <c r="K61">
        <f xml:space="preserve"> [2]PbPb!$K61</f>
        <v>3.76523E-2</v>
      </c>
      <c r="O61" s="21">
        <v>0.28299999999999997</v>
      </c>
      <c r="P61" s="21">
        <v>1.83E-2</v>
      </c>
      <c r="Q61" s="21">
        <v>0.27500000000000002</v>
      </c>
      <c r="R61" s="21">
        <v>1.9699999999999999E-2</v>
      </c>
      <c r="S61" s="21">
        <v>0.27900000000000003</v>
      </c>
      <c r="T61" s="21">
        <v>1.9099999999999999E-2</v>
      </c>
      <c r="U61" s="21">
        <v>0.27800000000000002</v>
      </c>
      <c r="V61" s="21">
        <v>1.9099999999999999E-2</v>
      </c>
      <c r="X61" s="23">
        <f t="shared" si="2"/>
        <v>1.9E-2</v>
      </c>
      <c r="Y61" s="16">
        <f t="shared" si="3"/>
        <v>4.9999999999999489E-3</v>
      </c>
      <c r="Z61" s="16">
        <f t="shared" si="4"/>
        <v>3.0000000000000027E-3</v>
      </c>
      <c r="AA61" s="16">
        <f t="shared" si="5"/>
        <v>1.0000000000000009E-3</v>
      </c>
      <c r="AB61" s="16">
        <f t="shared" si="6"/>
        <v>0</v>
      </c>
      <c r="AC61" s="16">
        <f t="shared" si="7"/>
        <v>6.916864936341513E-2</v>
      </c>
      <c r="AD61" s="16">
        <f t="shared" si="8"/>
        <v>1.9228884523029406E-2</v>
      </c>
      <c r="AX61"/>
    </row>
    <row r="62" spans="1:50">
      <c r="A62" s="14"/>
      <c r="B62" s="14"/>
      <c r="C62" s="4" t="s">
        <v>32</v>
      </c>
      <c r="D62" s="21">
        <f t="shared" si="0"/>
        <v>0.2619267321544424</v>
      </c>
      <c r="E62" s="22">
        <f t="shared" si="1"/>
        <v>1.7999999999999999E-2</v>
      </c>
      <c r="F62" s="9">
        <v>0.28799999999999998</v>
      </c>
      <c r="G62" s="9">
        <v>1.7999999999999999E-2</v>
      </c>
      <c r="H62" s="12">
        <v>0.20499999999999999</v>
      </c>
      <c r="I62" s="8">
        <v>1.7999999999999999E-2</v>
      </c>
      <c r="J62">
        <f xml:space="preserve"> [2]PbPb!$J62</f>
        <v>0.245862</v>
      </c>
      <c r="K62">
        <f xml:space="preserve"> [2]PbPb!$K62</f>
        <v>5.3103699999999997E-2</v>
      </c>
      <c r="O62" s="21">
        <v>0.29299999999999998</v>
      </c>
      <c r="P62" s="21">
        <v>1.7299999999999999E-2</v>
      </c>
      <c r="Q62" s="21">
        <v>0.28399999999999997</v>
      </c>
      <c r="R62" s="21">
        <v>1.8599999999999998E-2</v>
      </c>
      <c r="S62" s="21">
        <v>0.28799999999999998</v>
      </c>
      <c r="T62" s="21">
        <v>1.8100000000000002E-2</v>
      </c>
      <c r="U62" s="21">
        <v>0.28899999999999998</v>
      </c>
      <c r="V62" s="21">
        <v>1.7999999999999999E-2</v>
      </c>
      <c r="X62" s="23">
        <f t="shared" si="2"/>
        <v>1.7999999999999999E-2</v>
      </c>
      <c r="Y62" s="16">
        <f t="shared" si="3"/>
        <v>5.0000000000000044E-3</v>
      </c>
      <c r="Z62" s="16">
        <f t="shared" si="4"/>
        <v>4.0000000000000036E-3</v>
      </c>
      <c r="AA62" s="16">
        <f t="shared" si="5"/>
        <v>0</v>
      </c>
      <c r="AB62" s="16">
        <f t="shared" si="6"/>
        <v>1.0000000000000009E-3</v>
      </c>
      <c r="AC62" s="16">
        <f t="shared" si="7"/>
        <v>6.3504656799207929E-2</v>
      </c>
      <c r="AD62" s="16">
        <f t="shared" si="8"/>
        <v>1.8289341158171882E-2</v>
      </c>
      <c r="AX62"/>
    </row>
    <row r="63" spans="1:50">
      <c r="A63" s="14"/>
      <c r="B63" s="14"/>
      <c r="C63" s="4" t="s">
        <v>33</v>
      </c>
      <c r="D63" s="21">
        <f t="shared" si="0"/>
        <v>0.26242351737337594</v>
      </c>
      <c r="E63" s="22">
        <f t="shared" si="1"/>
        <v>1.2E-2</v>
      </c>
      <c r="F63" s="9">
        <v>0.27200000000000002</v>
      </c>
      <c r="G63" s="9">
        <v>1.2E-2</v>
      </c>
      <c r="H63" s="12">
        <v>0.22500000000000001</v>
      </c>
      <c r="I63" s="8">
        <v>1.0999999999999999E-2</v>
      </c>
      <c r="J63">
        <f xml:space="preserve"> [2]PbPb!$J63</f>
        <v>0.17469799999999999</v>
      </c>
      <c r="K63">
        <f xml:space="preserve"> [2]PbPb!$K63</f>
        <v>4.3161199999999997E-2</v>
      </c>
      <c r="O63" s="21">
        <v>0.27800000000000002</v>
      </c>
      <c r="P63" s="21">
        <v>1.17E-2</v>
      </c>
      <c r="Q63" s="21">
        <v>0.26800000000000002</v>
      </c>
      <c r="R63" s="21">
        <v>1.2699999999999999E-2</v>
      </c>
      <c r="S63" s="21">
        <v>0.27200000000000002</v>
      </c>
      <c r="T63" s="21">
        <v>1.23E-2</v>
      </c>
      <c r="U63" s="21">
        <v>0.27200000000000002</v>
      </c>
      <c r="V63" s="21">
        <v>1.2200000000000001E-2</v>
      </c>
      <c r="X63" s="23">
        <f t="shared" si="2"/>
        <v>1.2E-2</v>
      </c>
      <c r="Y63" s="16">
        <f t="shared" si="3"/>
        <v>6.0000000000000053E-3</v>
      </c>
      <c r="Z63" s="16">
        <f t="shared" si="4"/>
        <v>4.0000000000000036E-3</v>
      </c>
      <c r="AA63" s="16">
        <f t="shared" si="5"/>
        <v>0</v>
      </c>
      <c r="AB63" s="16">
        <f t="shared" si="6"/>
        <v>0</v>
      </c>
      <c r="AC63" s="16">
        <f t="shared" si="7"/>
        <v>4.6066044434344366E-2</v>
      </c>
      <c r="AD63" s="16">
        <f t="shared" si="8"/>
        <v>1.2529964086141668E-2</v>
      </c>
      <c r="AX63"/>
    </row>
    <row r="64" spans="1:50">
      <c r="A64" s="14" t="s">
        <v>11</v>
      </c>
      <c r="B64" s="14" t="s">
        <v>4</v>
      </c>
      <c r="C64" s="6" t="s">
        <v>28</v>
      </c>
      <c r="D64" s="21">
        <f t="shared" si="0"/>
        <v>0.23669341817969583</v>
      </c>
      <c r="E64" s="22">
        <f t="shared" si="1"/>
        <v>1.4E-2</v>
      </c>
      <c r="F64" s="9">
        <v>0.251</v>
      </c>
      <c r="G64" s="9">
        <v>1.4E-2</v>
      </c>
      <c r="H64" s="12">
        <v>0.185</v>
      </c>
      <c r="I64" s="8">
        <v>1.6E-2</v>
      </c>
      <c r="J64">
        <f xml:space="preserve"> [2]PbPb!$J64</f>
        <v>0.16942499999999999</v>
      </c>
      <c r="K64">
        <f xml:space="preserve"> [2]PbPb!$K64</f>
        <v>1.7722999999999999E-2</v>
      </c>
      <c r="O64" s="21">
        <v>0.252</v>
      </c>
      <c r="P64" s="21">
        <v>1.3299999999999999E-2</v>
      </c>
      <c r="Q64" s="21">
        <v>0.25</v>
      </c>
      <c r="R64" s="21">
        <v>1.3899999999999999E-2</v>
      </c>
      <c r="S64" s="21">
        <v>0.249</v>
      </c>
      <c r="T64" s="21">
        <v>1.37E-2</v>
      </c>
      <c r="U64" s="21">
        <v>0.254</v>
      </c>
      <c r="V64" s="21">
        <v>1.3599999999999999E-2</v>
      </c>
      <c r="X64" s="23">
        <f t="shared" si="2"/>
        <v>1.4E-2</v>
      </c>
      <c r="Y64" s="16">
        <f t="shared" si="3"/>
        <v>1.0000000000000009E-3</v>
      </c>
      <c r="Z64" s="16">
        <f t="shared" si="4"/>
        <v>1.0000000000000009E-3</v>
      </c>
      <c r="AA64" s="16">
        <f t="shared" si="5"/>
        <v>2.0000000000000018E-3</v>
      </c>
      <c r="AB64" s="16">
        <f t="shared" si="6"/>
        <v>3.0000000000000027E-3</v>
      </c>
      <c r="AC64" s="16">
        <f t="shared" si="7"/>
        <v>5.6307944323117809E-2</v>
      </c>
      <c r="AD64" s="16">
        <f t="shared" si="8"/>
        <v>1.413329402510257E-2</v>
      </c>
      <c r="AX64"/>
    </row>
    <row r="65" spans="1:50">
      <c r="A65" s="14"/>
      <c r="B65" s="14"/>
      <c r="C65" s="6" t="s">
        <v>29</v>
      </c>
      <c r="D65" s="21">
        <f t="shared" si="0"/>
        <v>0.26169196481792512</v>
      </c>
      <c r="E65" s="22">
        <f t="shared" si="1"/>
        <v>1.4E-2</v>
      </c>
      <c r="F65" s="9">
        <v>0.27</v>
      </c>
      <c r="G65" s="9">
        <v>1.4E-2</v>
      </c>
      <c r="H65" s="12">
        <v>0.219</v>
      </c>
      <c r="I65" s="8">
        <v>1.4999999999999999E-2</v>
      </c>
      <c r="J65">
        <f xml:space="preserve"> [2]PbPb!$J65</f>
        <v>0.136327</v>
      </c>
      <c r="K65">
        <f xml:space="preserve"> [2]PbPb!$K65</f>
        <v>1.66777E-2</v>
      </c>
      <c r="O65" s="21">
        <v>0.27100000000000002</v>
      </c>
      <c r="P65" s="21">
        <v>1.32E-2</v>
      </c>
      <c r="Q65" s="21">
        <v>0.26800000000000002</v>
      </c>
      <c r="R65" s="21">
        <v>1.3899999999999999E-2</v>
      </c>
      <c r="S65" s="21">
        <v>0.26800000000000002</v>
      </c>
      <c r="T65" s="21">
        <v>1.3599999999999999E-2</v>
      </c>
      <c r="U65" s="21">
        <v>0.27200000000000002</v>
      </c>
      <c r="V65" s="21">
        <v>1.35E-2</v>
      </c>
      <c r="X65" s="23">
        <f t="shared" si="2"/>
        <v>1.4E-2</v>
      </c>
      <c r="Y65" s="16">
        <f t="shared" si="3"/>
        <v>1.0000000000000009E-3</v>
      </c>
      <c r="Z65" s="16">
        <f t="shared" si="4"/>
        <v>2.0000000000000018E-3</v>
      </c>
      <c r="AA65" s="16">
        <f t="shared" si="5"/>
        <v>2.0000000000000018E-3</v>
      </c>
      <c r="AB65" s="16">
        <f t="shared" si="6"/>
        <v>2.0000000000000018E-3</v>
      </c>
      <c r="AC65" s="16">
        <f t="shared" si="7"/>
        <v>5.2279978568492973E-2</v>
      </c>
      <c r="AD65" s="16">
        <f t="shared" si="8"/>
        <v>1.4115594213493104E-2</v>
      </c>
      <c r="AX65"/>
    </row>
    <row r="66" spans="1:50">
      <c r="A66" s="14"/>
      <c r="B66" s="14"/>
      <c r="C66" s="6" t="s">
        <v>30</v>
      </c>
      <c r="D66" s="21">
        <f t="shared" si="0"/>
        <v>0.27151054236856886</v>
      </c>
      <c r="E66" s="22">
        <f t="shared" si="1"/>
        <v>1.2999999999999999E-2</v>
      </c>
      <c r="F66" s="9">
        <v>0.28000000000000003</v>
      </c>
      <c r="G66" s="9">
        <v>1.2999999999999999E-2</v>
      </c>
      <c r="H66" s="12">
        <v>0.23300000000000001</v>
      </c>
      <c r="I66" s="8">
        <v>1.4999999999999999E-2</v>
      </c>
      <c r="J66">
        <f xml:space="preserve"> [2]PbPb!$J66</f>
        <v>0.15500700000000001</v>
      </c>
      <c r="K66">
        <f xml:space="preserve"> [2]PbPb!$K66</f>
        <v>1.8836800000000001E-2</v>
      </c>
      <c r="O66" s="21">
        <v>0.28100000000000003</v>
      </c>
      <c r="P66" s="21">
        <v>1.29E-2</v>
      </c>
      <c r="Q66" s="21">
        <v>0.27900000000000003</v>
      </c>
      <c r="R66" s="21">
        <v>1.3599999999999999E-2</v>
      </c>
      <c r="S66" s="21">
        <v>0.27800000000000002</v>
      </c>
      <c r="T66" s="21">
        <v>1.3299999999999999E-2</v>
      </c>
      <c r="U66" s="21">
        <v>0.28199999999999997</v>
      </c>
      <c r="V66" s="21">
        <v>1.3299999999999999E-2</v>
      </c>
      <c r="X66" s="23">
        <f t="shared" si="2"/>
        <v>1.2999999999999999E-2</v>
      </c>
      <c r="Y66" s="16">
        <f t="shared" si="3"/>
        <v>1.0000000000000009E-3</v>
      </c>
      <c r="Z66" s="16">
        <f t="shared" si="4"/>
        <v>1.0000000000000009E-3</v>
      </c>
      <c r="AA66" s="16">
        <f t="shared" si="5"/>
        <v>2.0000000000000018E-3</v>
      </c>
      <c r="AB66" s="16">
        <f t="shared" si="6"/>
        <v>1.9999999999999463E-3</v>
      </c>
      <c r="AC66" s="16">
        <f t="shared" si="7"/>
        <v>4.6770717334674257E-2</v>
      </c>
      <c r="AD66" s="16">
        <f t="shared" si="8"/>
        <v>1.3095800853708792E-2</v>
      </c>
      <c r="AX66"/>
    </row>
    <row r="67" spans="1:50">
      <c r="A67" s="14"/>
      <c r="B67" s="14"/>
      <c r="C67" s="6" t="s">
        <v>31</v>
      </c>
      <c r="D67" s="21">
        <f t="shared" ref="D67:D81" si="9" xml:space="preserve"> 1/((1-J67)/F67+J67/H67)</f>
        <v>0.26233804804621202</v>
      </c>
      <c r="E67" s="22">
        <f t="shared" ref="E67:E81" si="10" xml:space="preserve"> G67</f>
        <v>1.2999999999999999E-2</v>
      </c>
      <c r="F67" s="9">
        <v>0.27400000000000002</v>
      </c>
      <c r="G67" s="9">
        <v>1.2999999999999999E-2</v>
      </c>
      <c r="H67" s="12">
        <v>0.222</v>
      </c>
      <c r="I67" s="8">
        <v>1.6E-2</v>
      </c>
      <c r="J67">
        <f xml:space="preserve"> [2]PbPb!$J67</f>
        <v>0.18978400000000001</v>
      </c>
      <c r="K67">
        <f xml:space="preserve"> [2]PbPb!$K67</f>
        <v>2.3352399999999999E-2</v>
      </c>
      <c r="O67" s="21">
        <v>0.27500000000000002</v>
      </c>
      <c r="P67" s="21">
        <v>1.2800000000000001E-2</v>
      </c>
      <c r="Q67" s="21">
        <v>0.27300000000000002</v>
      </c>
      <c r="R67" s="21">
        <v>1.35E-2</v>
      </c>
      <c r="S67" s="21">
        <v>0.27100000000000002</v>
      </c>
      <c r="T67" s="21">
        <v>1.3299999999999999E-2</v>
      </c>
      <c r="U67" s="21">
        <v>0.27800000000000002</v>
      </c>
      <c r="V67" s="21">
        <v>1.3100000000000001E-2</v>
      </c>
      <c r="X67" s="23">
        <f t="shared" ref="X67:X81" si="11" xml:space="preserve"> G67</f>
        <v>1.2999999999999999E-2</v>
      </c>
      <c r="Y67" s="16">
        <f t="shared" ref="Y67:Y81" si="12" xml:space="preserve"> ABS(F67-O67)</f>
        <v>1.0000000000000009E-3</v>
      </c>
      <c r="Z67" s="16">
        <f t="shared" ref="Z67:Z81" si="13" xml:space="preserve"> ABS(F67-Q67)</f>
        <v>1.0000000000000009E-3</v>
      </c>
      <c r="AA67" s="16">
        <f t="shared" ref="AA67:AA81" si="14" xml:space="preserve"> ABS(F67-S67)</f>
        <v>3.0000000000000027E-3</v>
      </c>
      <c r="AB67" s="16">
        <f t="shared" ref="AB67:AB81" si="15" xml:space="preserve"> ABS(F67-U67)</f>
        <v>4.0000000000000036E-3</v>
      </c>
      <c r="AC67" s="16">
        <f t="shared" ref="AC67:AC81" si="16" xml:space="preserve"> SQRT(X67*X67+(Y67*Y67+Z67*Z67+AA67*AA67+AB67*AB67)/4)/F67</f>
        <v>4.8383480231981205E-2</v>
      </c>
      <c r="AD67" s="16">
        <f t="shared" ref="AD67:AD81" si="17" xml:space="preserve"> AC67*F67</f>
        <v>1.325707358356285E-2</v>
      </c>
      <c r="AX67"/>
    </row>
    <row r="68" spans="1:50">
      <c r="A68" s="14"/>
      <c r="B68" s="14"/>
      <c r="C68" s="6" t="s">
        <v>32</v>
      </c>
      <c r="D68" s="21">
        <f t="shared" si="9"/>
        <v>0.28050378531945308</v>
      </c>
      <c r="E68" s="22">
        <f t="shared" si="10"/>
        <v>1.2999999999999999E-2</v>
      </c>
      <c r="F68" s="9">
        <v>0.29199999999999998</v>
      </c>
      <c r="G68" s="9">
        <v>1.2999999999999999E-2</v>
      </c>
      <c r="H68" s="12">
        <v>0.23599999999999999</v>
      </c>
      <c r="I68" s="8">
        <v>1.4999999999999999E-2</v>
      </c>
      <c r="J68">
        <f xml:space="preserve"> [2]PbPb!$J68</f>
        <v>0.17271900000000001</v>
      </c>
      <c r="K68">
        <f xml:space="preserve"> [2]PbPb!$K68</f>
        <v>2.8170899999999999E-2</v>
      </c>
      <c r="O68" s="21">
        <v>0.29399999999999998</v>
      </c>
      <c r="P68" s="21">
        <v>1.26E-2</v>
      </c>
      <c r="Q68" s="21">
        <v>0.29099999999999998</v>
      </c>
      <c r="R68" s="21">
        <v>1.32E-2</v>
      </c>
      <c r="S68" s="21">
        <v>0.29099999999999998</v>
      </c>
      <c r="T68" s="21">
        <v>1.2999999999999999E-2</v>
      </c>
      <c r="U68" s="21">
        <v>0.29399999999999998</v>
      </c>
      <c r="V68" s="21">
        <v>1.2999999999999999E-2</v>
      </c>
      <c r="X68" s="23">
        <f t="shared" si="11"/>
        <v>1.2999999999999999E-2</v>
      </c>
      <c r="Y68" s="16">
        <f t="shared" si="12"/>
        <v>2.0000000000000018E-3</v>
      </c>
      <c r="Z68" s="16">
        <f t="shared" si="13"/>
        <v>1.0000000000000009E-3</v>
      </c>
      <c r="AA68" s="16">
        <f t="shared" si="14"/>
        <v>1.0000000000000009E-3</v>
      </c>
      <c r="AB68" s="16">
        <f t="shared" si="15"/>
        <v>2.0000000000000018E-3</v>
      </c>
      <c r="AC68" s="16">
        <f t="shared" si="16"/>
        <v>4.4848633060646556E-2</v>
      </c>
      <c r="AD68" s="16">
        <f t="shared" si="17"/>
        <v>1.3095800853708794E-2</v>
      </c>
      <c r="AX68"/>
    </row>
    <row r="69" spans="1:50">
      <c r="A69" s="14"/>
      <c r="B69" s="14"/>
      <c r="C69" s="6" t="s">
        <v>33</v>
      </c>
      <c r="D69" s="21">
        <f t="shared" si="9"/>
        <v>0.28161326011278265</v>
      </c>
      <c r="E69" s="22">
        <f t="shared" si="10"/>
        <v>8.0000000000000002E-3</v>
      </c>
      <c r="F69" s="9">
        <v>0.29599999999999999</v>
      </c>
      <c r="G69" s="9">
        <v>8.0000000000000002E-3</v>
      </c>
      <c r="H69" s="12">
        <v>0.23</v>
      </c>
      <c r="I69" s="8">
        <v>0.01</v>
      </c>
      <c r="J69">
        <f xml:space="preserve"> [2]PbPb!$J69</f>
        <v>0.17802999999999999</v>
      </c>
      <c r="K69">
        <f xml:space="preserve"> [2]PbPb!$K69</f>
        <v>2.8601100000000001E-2</v>
      </c>
      <c r="O69" s="21">
        <v>0.29699999999999999</v>
      </c>
      <c r="P69" s="21">
        <v>7.6E-3</v>
      </c>
      <c r="Q69" s="21">
        <v>0.29499999999999998</v>
      </c>
      <c r="R69" s="21">
        <v>7.9799999999999992E-3</v>
      </c>
      <c r="S69" s="21">
        <v>0.29399999999999998</v>
      </c>
      <c r="T69" s="21">
        <v>7.8399999999999997E-3</v>
      </c>
      <c r="U69" s="21">
        <v>0.29799999999999999</v>
      </c>
      <c r="V69" s="21">
        <v>7.8100000000000001E-3</v>
      </c>
      <c r="X69" s="23">
        <f t="shared" si="11"/>
        <v>8.0000000000000002E-3</v>
      </c>
      <c r="Y69" s="16">
        <f t="shared" si="12"/>
        <v>1.0000000000000009E-3</v>
      </c>
      <c r="Z69" s="16">
        <f t="shared" si="13"/>
        <v>1.0000000000000009E-3</v>
      </c>
      <c r="AA69" s="16">
        <f t="shared" si="14"/>
        <v>2.0000000000000018E-3</v>
      </c>
      <c r="AB69" s="16">
        <f t="shared" si="15"/>
        <v>2.0000000000000018E-3</v>
      </c>
      <c r="AC69" s="16">
        <f t="shared" si="16"/>
        <v>2.7549841943074482E-2</v>
      </c>
      <c r="AD69" s="16">
        <f t="shared" si="17"/>
        <v>8.154753215150046E-3</v>
      </c>
      <c r="AX69"/>
    </row>
    <row r="70" spans="1:50">
      <c r="A70" s="14"/>
      <c r="B70" s="14" t="s">
        <v>12</v>
      </c>
      <c r="C70" s="6" t="s">
        <v>28</v>
      </c>
      <c r="D70" s="21">
        <f t="shared" si="9"/>
        <v>0.15510077591962212</v>
      </c>
      <c r="E70" s="22">
        <f t="shared" si="10"/>
        <v>1.7999999999999999E-2</v>
      </c>
      <c r="F70" s="9">
        <v>0.157</v>
      </c>
      <c r="G70" s="9">
        <v>1.7999999999999999E-2</v>
      </c>
      <c r="H70" s="12">
        <v>0.14399999999999999</v>
      </c>
      <c r="I70" s="8">
        <v>1.4999999999999999E-2</v>
      </c>
      <c r="J70">
        <f xml:space="preserve"> [2]PbPb!$J70</f>
        <v>0.13563800000000001</v>
      </c>
      <c r="K70">
        <f xml:space="preserve"> [2]PbPb!$K70</f>
        <v>2.3743500000000001E-2</v>
      </c>
      <c r="O70" s="21">
        <v>0.161</v>
      </c>
      <c r="P70" s="21">
        <v>1.72E-2</v>
      </c>
      <c r="Q70" s="21">
        <v>0.155</v>
      </c>
      <c r="R70" s="21">
        <v>1.8200000000000001E-2</v>
      </c>
      <c r="S70" s="21">
        <v>0.157</v>
      </c>
      <c r="T70" s="21">
        <v>1.7899999999999999E-2</v>
      </c>
      <c r="U70" s="21">
        <v>0.159</v>
      </c>
      <c r="V70" s="21">
        <v>1.77E-2</v>
      </c>
      <c r="X70" s="23">
        <f t="shared" si="11"/>
        <v>1.7999999999999999E-2</v>
      </c>
      <c r="Y70" s="16">
        <f t="shared" si="12"/>
        <v>4.0000000000000036E-3</v>
      </c>
      <c r="Z70" s="16">
        <f t="shared" si="13"/>
        <v>2.0000000000000018E-3</v>
      </c>
      <c r="AA70" s="16">
        <f t="shared" si="14"/>
        <v>0</v>
      </c>
      <c r="AB70" s="16">
        <f t="shared" si="15"/>
        <v>2.0000000000000018E-3</v>
      </c>
      <c r="AC70" s="16">
        <f t="shared" si="16"/>
        <v>0.11570638295913982</v>
      </c>
      <c r="AD70" s="16">
        <f t="shared" si="17"/>
        <v>1.8165902124584951E-2</v>
      </c>
      <c r="AX70"/>
    </row>
    <row r="71" spans="1:50">
      <c r="A71" s="14"/>
      <c r="B71" s="14"/>
      <c r="C71" s="6" t="s">
        <v>29</v>
      </c>
      <c r="D71" s="21">
        <f t="shared" si="9"/>
        <v>0.17360685854255969</v>
      </c>
      <c r="E71" s="22">
        <f t="shared" si="10"/>
        <v>1.7999999999999999E-2</v>
      </c>
      <c r="F71" s="9">
        <v>0.17499999999999999</v>
      </c>
      <c r="G71" s="9">
        <v>1.7999999999999999E-2</v>
      </c>
      <c r="H71" s="12">
        <v>0.16200000000000001</v>
      </c>
      <c r="I71" s="8">
        <v>1.4999999999999999E-2</v>
      </c>
      <c r="J71">
        <f xml:space="preserve"> [2]PbPb!$J71</f>
        <v>0.1</v>
      </c>
      <c r="K71">
        <f xml:space="preserve"> [2]PbPb!$K71</f>
        <v>9.6042000000000002E-3</v>
      </c>
      <c r="O71" s="21">
        <v>0.17899999999999999</v>
      </c>
      <c r="P71" s="21">
        <v>1.7100000000000001E-2</v>
      </c>
      <c r="Q71" s="21">
        <v>0.17199999999999999</v>
      </c>
      <c r="R71" s="21">
        <v>1.8100000000000002E-2</v>
      </c>
      <c r="S71" s="21">
        <v>0.17499999999999999</v>
      </c>
      <c r="T71" s="21">
        <v>1.77E-2</v>
      </c>
      <c r="U71" s="21">
        <v>0.17499999999999999</v>
      </c>
      <c r="V71" s="21">
        <v>1.77E-2</v>
      </c>
      <c r="X71" s="23">
        <f t="shared" si="11"/>
        <v>1.7999999999999999E-2</v>
      </c>
      <c r="Y71" s="16">
        <f t="shared" si="12"/>
        <v>4.0000000000000036E-3</v>
      </c>
      <c r="Z71" s="16">
        <f t="shared" si="13"/>
        <v>3.0000000000000027E-3</v>
      </c>
      <c r="AA71" s="16">
        <f t="shared" si="14"/>
        <v>0</v>
      </c>
      <c r="AB71" s="16">
        <f t="shared" si="15"/>
        <v>0</v>
      </c>
      <c r="AC71" s="16">
        <f t="shared" si="16"/>
        <v>0.10384446768792141</v>
      </c>
      <c r="AD71" s="16">
        <f t="shared" si="17"/>
        <v>1.8172781845386246E-2</v>
      </c>
      <c r="AX71"/>
    </row>
    <row r="72" spans="1:50">
      <c r="A72" s="14"/>
      <c r="B72" s="14"/>
      <c r="C72" s="6" t="s">
        <v>30</v>
      </c>
      <c r="D72" s="21">
        <f t="shared" si="9"/>
        <v>0.18468185425185174</v>
      </c>
      <c r="E72" s="22">
        <f t="shared" si="10"/>
        <v>1.7000000000000001E-2</v>
      </c>
      <c r="F72" s="9">
        <v>0.186</v>
      </c>
      <c r="G72" s="9">
        <v>1.7000000000000001E-2</v>
      </c>
      <c r="H72" s="12">
        <v>0.17599999999999999</v>
      </c>
      <c r="I72" s="8">
        <v>1.4999999999999999E-2</v>
      </c>
      <c r="J72">
        <f xml:space="preserve"> [2]PbPb!$J72</f>
        <v>0.12561800000000001</v>
      </c>
      <c r="K72">
        <f xml:space="preserve"> [2]PbPb!$K72</f>
        <v>2.3302300000000001E-2</v>
      </c>
      <c r="O72" s="21">
        <v>0.19</v>
      </c>
      <c r="P72" s="21">
        <v>1.66E-2</v>
      </c>
      <c r="Q72" s="21">
        <v>0.183</v>
      </c>
      <c r="R72" s="21">
        <v>1.7600000000000001E-2</v>
      </c>
      <c r="S72" s="21">
        <v>0.186</v>
      </c>
      <c r="T72" s="21">
        <v>1.7299999999999999E-2</v>
      </c>
      <c r="U72" s="21">
        <v>0.187</v>
      </c>
      <c r="V72" s="21">
        <v>1.7100000000000001E-2</v>
      </c>
      <c r="X72" s="23">
        <f t="shared" si="11"/>
        <v>1.7000000000000001E-2</v>
      </c>
      <c r="Y72" s="16">
        <f t="shared" si="12"/>
        <v>4.0000000000000036E-3</v>
      </c>
      <c r="Z72" s="16">
        <f t="shared" si="13"/>
        <v>3.0000000000000027E-3</v>
      </c>
      <c r="AA72" s="16">
        <f t="shared" si="14"/>
        <v>0</v>
      </c>
      <c r="AB72" s="16">
        <f t="shared" si="15"/>
        <v>1.0000000000000009E-3</v>
      </c>
      <c r="AC72" s="16">
        <f t="shared" si="16"/>
        <v>9.2419964718661762E-2</v>
      </c>
      <c r="AD72" s="16">
        <f t="shared" si="17"/>
        <v>1.7190113437671087E-2</v>
      </c>
      <c r="AX72"/>
    </row>
    <row r="73" spans="1:50">
      <c r="A73" s="14"/>
      <c r="B73" s="14"/>
      <c r="C73" s="6" t="s">
        <v>31</v>
      </c>
      <c r="D73" s="21">
        <f t="shared" si="9"/>
        <v>0.18583793140217578</v>
      </c>
      <c r="E73" s="22">
        <f t="shared" si="10"/>
        <v>1.7000000000000001E-2</v>
      </c>
      <c r="F73" s="9">
        <v>0.187</v>
      </c>
      <c r="G73" s="9">
        <v>1.7000000000000001E-2</v>
      </c>
      <c r="H73" s="12">
        <v>0.17799999999999999</v>
      </c>
      <c r="I73" s="8">
        <v>1.4999999999999999E-2</v>
      </c>
      <c r="J73">
        <f xml:space="preserve"> [2]PbPb!$J73</f>
        <v>0.12367300000000001</v>
      </c>
      <c r="K73">
        <f xml:space="preserve"> [2]PbPb!$K73</f>
        <v>2.7116299999999999E-2</v>
      </c>
      <c r="O73" s="21">
        <v>0.19</v>
      </c>
      <c r="P73" s="21">
        <v>1.6500000000000001E-2</v>
      </c>
      <c r="Q73" s="21">
        <v>0.184</v>
      </c>
      <c r="R73" s="21">
        <v>1.7500000000000002E-2</v>
      </c>
      <c r="S73" s="21">
        <v>0.186</v>
      </c>
      <c r="T73" s="21">
        <v>1.72E-2</v>
      </c>
      <c r="U73" s="21">
        <v>0.188</v>
      </c>
      <c r="V73" s="21">
        <v>1.7100000000000001E-2</v>
      </c>
      <c r="X73" s="23">
        <f t="shared" si="11"/>
        <v>1.7000000000000001E-2</v>
      </c>
      <c r="Y73" s="16">
        <f t="shared" si="12"/>
        <v>3.0000000000000027E-3</v>
      </c>
      <c r="Z73" s="16">
        <f t="shared" si="13"/>
        <v>3.0000000000000027E-3</v>
      </c>
      <c r="AA73" s="16">
        <f t="shared" si="14"/>
        <v>1.0000000000000009E-3</v>
      </c>
      <c r="AB73" s="16">
        <f t="shared" si="15"/>
        <v>1.0000000000000009E-3</v>
      </c>
      <c r="AC73" s="16">
        <f t="shared" si="16"/>
        <v>9.1692129408995987E-2</v>
      </c>
      <c r="AD73" s="16">
        <f t="shared" si="17"/>
        <v>1.7146428199482248E-2</v>
      </c>
      <c r="AX73"/>
    </row>
    <row r="74" spans="1:50">
      <c r="A74" s="14"/>
      <c r="B74" s="14"/>
      <c r="C74" s="6" t="s">
        <v>32</v>
      </c>
      <c r="D74" s="21">
        <f t="shared" si="9"/>
        <v>0.18486365802873483</v>
      </c>
      <c r="E74" s="22">
        <f t="shared" si="10"/>
        <v>1.7000000000000001E-2</v>
      </c>
      <c r="F74" s="9">
        <v>0.185</v>
      </c>
      <c r="G74" s="9">
        <v>1.7000000000000001E-2</v>
      </c>
      <c r="H74" s="12">
        <v>0.184</v>
      </c>
      <c r="I74" s="8">
        <v>1.4999999999999999E-2</v>
      </c>
      <c r="J74">
        <f xml:space="preserve"> [2]PbPb!$J74</f>
        <v>0.13570499999999999</v>
      </c>
      <c r="K74">
        <f xml:space="preserve"> [2]PbPb!$K74</f>
        <v>3.5448500000000001E-2</v>
      </c>
      <c r="O74" s="21">
        <v>0.189</v>
      </c>
      <c r="P74" s="21">
        <v>1.67E-2</v>
      </c>
      <c r="Q74" s="21">
        <v>0.182</v>
      </c>
      <c r="R74" s="21">
        <v>1.77E-2</v>
      </c>
      <c r="S74" s="21">
        <v>0.185</v>
      </c>
      <c r="T74" s="21">
        <v>1.7299999999999999E-2</v>
      </c>
      <c r="U74" s="21">
        <v>0.186</v>
      </c>
      <c r="V74" s="21">
        <v>1.7299999999999999E-2</v>
      </c>
      <c r="X74" s="23">
        <f t="shared" si="11"/>
        <v>1.7000000000000001E-2</v>
      </c>
      <c r="Y74" s="16">
        <f t="shared" si="12"/>
        <v>4.0000000000000036E-3</v>
      </c>
      <c r="Z74" s="16">
        <f t="shared" si="13"/>
        <v>3.0000000000000027E-3</v>
      </c>
      <c r="AA74" s="16">
        <f t="shared" si="14"/>
        <v>0</v>
      </c>
      <c r="AB74" s="16">
        <f t="shared" si="15"/>
        <v>1.0000000000000009E-3</v>
      </c>
      <c r="AC74" s="16">
        <f t="shared" si="16"/>
        <v>9.2919532095519383E-2</v>
      </c>
      <c r="AD74" s="16">
        <f t="shared" si="17"/>
        <v>1.7190113437671087E-2</v>
      </c>
      <c r="AX74"/>
    </row>
    <row r="75" spans="1:50">
      <c r="A75" s="14"/>
      <c r="B75" s="14"/>
      <c r="C75" s="6" t="s">
        <v>33</v>
      </c>
      <c r="D75" s="21">
        <f t="shared" si="9"/>
        <v>0.19610138592499543</v>
      </c>
      <c r="E75" s="22">
        <f t="shared" si="10"/>
        <v>0.01</v>
      </c>
      <c r="F75" s="9">
        <v>0.2</v>
      </c>
      <c r="G75" s="9">
        <v>0.01</v>
      </c>
      <c r="H75" s="12">
        <v>0.182</v>
      </c>
      <c r="I75" s="8">
        <v>8.9999999999999993E-3</v>
      </c>
      <c r="J75">
        <f xml:space="preserve"> [2]PbPb!$J75</f>
        <v>0.201015</v>
      </c>
      <c r="K75">
        <f xml:space="preserve"> [2]PbPb!$K75</f>
        <v>3.9192499999999998E-2</v>
      </c>
      <c r="O75" s="21">
        <v>0.20399999999999999</v>
      </c>
      <c r="P75" s="21">
        <v>9.9600000000000001E-3</v>
      </c>
      <c r="Q75" s="21">
        <v>0.19700000000000001</v>
      </c>
      <c r="R75" s="21">
        <v>1.0500000000000001E-2</v>
      </c>
      <c r="S75" s="21">
        <v>0.2</v>
      </c>
      <c r="T75" s="21">
        <v>1.03E-2</v>
      </c>
      <c r="U75" s="21">
        <v>0.20100000000000001</v>
      </c>
      <c r="V75" s="21">
        <v>1.03E-2</v>
      </c>
      <c r="X75" s="23">
        <f t="shared" si="11"/>
        <v>0.01</v>
      </c>
      <c r="Y75" s="16">
        <f t="shared" si="12"/>
        <v>3.9999999999999758E-3</v>
      </c>
      <c r="Z75" s="16">
        <f t="shared" si="13"/>
        <v>3.0000000000000027E-3</v>
      </c>
      <c r="AA75" s="16">
        <f t="shared" si="14"/>
        <v>0</v>
      </c>
      <c r="AB75" s="16">
        <f t="shared" si="15"/>
        <v>1.0000000000000009E-3</v>
      </c>
      <c r="AC75" s="16">
        <f t="shared" si="16"/>
        <v>5.1599418601375721E-2</v>
      </c>
      <c r="AD75" s="16">
        <f t="shared" si="17"/>
        <v>1.0319883720275145E-2</v>
      </c>
      <c r="AX75"/>
    </row>
    <row r="76" spans="1:50">
      <c r="A76" s="14"/>
      <c r="B76" s="14" t="s">
        <v>36</v>
      </c>
      <c r="C76" s="6" t="s">
        <v>28</v>
      </c>
      <c r="D76" s="21">
        <f t="shared" si="9"/>
        <v>0.11737404453102937</v>
      </c>
      <c r="E76" s="22">
        <f t="shared" si="10"/>
        <v>2.5000000000000001E-2</v>
      </c>
      <c r="F76" s="9">
        <v>0.11899999999999999</v>
      </c>
      <c r="G76" s="9">
        <v>2.5000000000000001E-2</v>
      </c>
      <c r="H76" s="12">
        <v>0.108</v>
      </c>
      <c r="I76" s="8">
        <v>2.5000000000000001E-2</v>
      </c>
      <c r="J76">
        <f xml:space="preserve"> [2]PbPb!$J76</f>
        <v>0.13600899999999999</v>
      </c>
      <c r="K76">
        <f xml:space="preserve"> [2]PbPb!$K76</f>
        <v>2.39107E-2</v>
      </c>
      <c r="O76" s="21"/>
      <c r="P76" s="21"/>
      <c r="Q76" s="21"/>
      <c r="R76" s="21"/>
      <c r="S76" s="21"/>
      <c r="T76" s="21"/>
      <c r="U76" s="21"/>
      <c r="V76" s="21"/>
      <c r="X76" s="23">
        <f t="shared" si="11"/>
        <v>2.5000000000000001E-2</v>
      </c>
      <c r="Y76" s="16">
        <f t="shared" si="12"/>
        <v>0.11899999999999999</v>
      </c>
      <c r="Z76" s="16">
        <f t="shared" si="13"/>
        <v>0.11899999999999999</v>
      </c>
      <c r="AA76" s="16">
        <f t="shared" si="14"/>
        <v>0.11899999999999999</v>
      </c>
      <c r="AB76" s="16">
        <f t="shared" si="15"/>
        <v>0.11899999999999999</v>
      </c>
      <c r="AC76" s="16">
        <f t="shared" si="16"/>
        <v>1.0218293894673882</v>
      </c>
      <c r="AD76" s="16">
        <f t="shared" si="17"/>
        <v>0.1215976973466192</v>
      </c>
    </row>
    <row r="77" spans="1:50">
      <c r="A77" s="14"/>
      <c r="B77" s="14"/>
      <c r="C77" s="6" t="s">
        <v>29</v>
      </c>
      <c r="D77" s="21">
        <f t="shared" si="9"/>
        <v>0.13702127659574467</v>
      </c>
      <c r="E77" s="22">
        <f t="shared" si="10"/>
        <v>2.5000000000000001E-2</v>
      </c>
      <c r="F77" s="9">
        <v>0.14000000000000001</v>
      </c>
      <c r="G77" s="9">
        <v>2.5000000000000001E-2</v>
      </c>
      <c r="H77" s="12">
        <v>0.115</v>
      </c>
      <c r="I77" s="8">
        <v>2.5000000000000001E-2</v>
      </c>
      <c r="J77">
        <f xml:space="preserve"> [2]PbPb!$J77</f>
        <v>0.1</v>
      </c>
      <c r="K77">
        <f xml:space="preserve"> [2]PbPb!$K77</f>
        <v>1.0900399999999999E-2</v>
      </c>
      <c r="O77" s="21"/>
      <c r="P77" s="21"/>
      <c r="Q77" s="21"/>
      <c r="R77" s="21"/>
      <c r="S77" s="21"/>
      <c r="T77" s="21"/>
      <c r="U77" s="21"/>
      <c r="V77" s="21"/>
      <c r="X77" s="23">
        <f t="shared" si="11"/>
        <v>2.5000000000000001E-2</v>
      </c>
      <c r="Y77" s="16">
        <f t="shared" si="12"/>
        <v>0.14000000000000001</v>
      </c>
      <c r="Z77" s="16">
        <f t="shared" si="13"/>
        <v>0.14000000000000001</v>
      </c>
      <c r="AA77" s="16">
        <f t="shared" si="14"/>
        <v>0.14000000000000001</v>
      </c>
      <c r="AB77" s="16">
        <f t="shared" si="15"/>
        <v>0.14000000000000001</v>
      </c>
      <c r="AC77" s="16">
        <f t="shared" si="16"/>
        <v>1.0158187609519922</v>
      </c>
      <c r="AD77" s="16">
        <f t="shared" si="17"/>
        <v>0.14221462653327893</v>
      </c>
    </row>
    <row r="78" spans="1:50">
      <c r="A78" s="14"/>
      <c r="B78" s="14"/>
      <c r="C78" s="6" t="s">
        <v>30</v>
      </c>
      <c r="D78" s="21">
        <f t="shared" si="9"/>
        <v>0.14697747655623797</v>
      </c>
      <c r="E78" s="22">
        <f t="shared" si="10"/>
        <v>2.4E-2</v>
      </c>
      <c r="F78" s="9">
        <v>0.15</v>
      </c>
      <c r="G78" s="9">
        <v>2.4E-2</v>
      </c>
      <c r="H78" s="12">
        <v>0.129</v>
      </c>
      <c r="I78" s="8">
        <v>2.5000000000000001E-2</v>
      </c>
      <c r="J78">
        <f xml:space="preserve"> [2]PbPb!$J78</f>
        <v>0.12632499999999999</v>
      </c>
      <c r="K78">
        <f xml:space="preserve"> [2]PbPb!$K78</f>
        <v>2.3681000000000001E-2</v>
      </c>
      <c r="O78" s="21"/>
      <c r="P78" s="21"/>
      <c r="Q78" s="21"/>
      <c r="R78" s="21"/>
      <c r="S78" s="21"/>
      <c r="T78" s="21"/>
      <c r="U78" s="21"/>
      <c r="V78" s="21"/>
      <c r="X78" s="23">
        <f t="shared" si="11"/>
        <v>2.4E-2</v>
      </c>
      <c r="Y78" s="16">
        <f t="shared" si="12"/>
        <v>0.15</v>
      </c>
      <c r="Z78" s="16">
        <f t="shared" si="13"/>
        <v>0.15</v>
      </c>
      <c r="AA78" s="16">
        <f t="shared" si="14"/>
        <v>0.15</v>
      </c>
      <c r="AB78" s="16">
        <f t="shared" si="15"/>
        <v>0.15</v>
      </c>
      <c r="AC78" s="16">
        <f t="shared" si="16"/>
        <v>1.0127191120937731</v>
      </c>
      <c r="AD78" s="16">
        <f t="shared" si="17"/>
        <v>0.15190786681406596</v>
      </c>
    </row>
    <row r="79" spans="1:50">
      <c r="A79" s="14"/>
      <c r="B79" s="14"/>
      <c r="C79" s="6" t="s">
        <v>31</v>
      </c>
      <c r="D79" s="21">
        <f t="shared" si="9"/>
        <v>0.15069465530377951</v>
      </c>
      <c r="E79" s="22">
        <f t="shared" si="10"/>
        <v>2.4E-2</v>
      </c>
      <c r="F79" s="9">
        <v>0.152</v>
      </c>
      <c r="G79" s="9">
        <v>2.4E-2</v>
      </c>
      <c r="H79" s="12">
        <v>0.14199999999999999</v>
      </c>
      <c r="I79" s="8">
        <v>2.4E-2</v>
      </c>
      <c r="J79">
        <f xml:space="preserve"> [2]PbPb!$J79</f>
        <v>0.123003</v>
      </c>
      <c r="K79">
        <f xml:space="preserve"> [2]PbPb!$K79</f>
        <v>2.7206999999999999E-2</v>
      </c>
      <c r="O79" s="21"/>
      <c r="P79" s="21"/>
      <c r="Q79" s="21"/>
      <c r="R79" s="21"/>
      <c r="S79" s="21"/>
      <c r="T79" s="21"/>
      <c r="U79" s="21"/>
      <c r="V79" s="21"/>
      <c r="X79" s="23">
        <f t="shared" si="11"/>
        <v>2.4E-2</v>
      </c>
      <c r="Y79" s="16">
        <f t="shared" si="12"/>
        <v>0.152</v>
      </c>
      <c r="Z79" s="16">
        <f t="shared" si="13"/>
        <v>0.152</v>
      </c>
      <c r="AA79" s="16">
        <f t="shared" si="14"/>
        <v>0.152</v>
      </c>
      <c r="AB79" s="16">
        <f t="shared" si="15"/>
        <v>0.152</v>
      </c>
      <c r="AC79" s="16">
        <f t="shared" si="16"/>
        <v>1.0123886348248077</v>
      </c>
      <c r="AD79" s="16">
        <f t="shared" si="17"/>
        <v>0.15388307249337077</v>
      </c>
    </row>
    <row r="80" spans="1:50">
      <c r="A80" s="14"/>
      <c r="B80" s="14"/>
      <c r="C80" s="6" t="s">
        <v>32</v>
      </c>
      <c r="D80" s="21">
        <f t="shared" si="9"/>
        <v>0.14344563997973431</v>
      </c>
      <c r="E80" s="22">
        <f t="shared" si="10"/>
        <v>2.4E-2</v>
      </c>
      <c r="F80" s="9">
        <v>0.14399999999999999</v>
      </c>
      <c r="G80" s="9">
        <v>2.4E-2</v>
      </c>
      <c r="H80" s="12">
        <v>0.14000000000000001</v>
      </c>
      <c r="I80" s="8">
        <v>2.4E-2</v>
      </c>
      <c r="J80">
        <f xml:space="preserve"> [2]PbPb!$J80</f>
        <v>0.13526099999999999</v>
      </c>
      <c r="K80">
        <f xml:space="preserve"> [2]PbPb!$K80</f>
        <v>3.4855200000000003E-2</v>
      </c>
      <c r="O80" s="21"/>
      <c r="P80" s="21"/>
      <c r="Q80" s="21"/>
      <c r="R80" s="21"/>
      <c r="S80" s="21"/>
      <c r="T80" s="21"/>
      <c r="U80" s="21"/>
      <c r="V80" s="21"/>
      <c r="X80" s="23">
        <f t="shared" si="11"/>
        <v>2.4E-2</v>
      </c>
      <c r="Y80" s="16">
        <f t="shared" si="12"/>
        <v>0.14399999999999999</v>
      </c>
      <c r="Z80" s="16">
        <f t="shared" si="13"/>
        <v>0.14399999999999999</v>
      </c>
      <c r="AA80" s="16">
        <f t="shared" si="14"/>
        <v>0.14399999999999999</v>
      </c>
      <c r="AB80" s="16">
        <f t="shared" si="15"/>
        <v>0.14399999999999999</v>
      </c>
      <c r="AC80" s="16">
        <f t="shared" si="16"/>
        <v>1.0137937550497034</v>
      </c>
      <c r="AD80" s="16">
        <f t="shared" si="17"/>
        <v>0.14598630072715726</v>
      </c>
    </row>
    <row r="81" spans="1:50">
      <c r="A81" s="14"/>
      <c r="B81" s="14"/>
      <c r="C81" s="6" t="s">
        <v>33</v>
      </c>
      <c r="D81" s="21">
        <f t="shared" si="9"/>
        <v>0.158369253815591</v>
      </c>
      <c r="E81" s="22">
        <f t="shared" si="10"/>
        <v>1.4999999999999999E-2</v>
      </c>
      <c r="F81" s="9">
        <v>0.16300000000000001</v>
      </c>
      <c r="G81" s="9">
        <v>1.4999999999999999E-2</v>
      </c>
      <c r="H81" s="12">
        <v>0.14099999999999999</v>
      </c>
      <c r="I81" s="8">
        <v>1.4999999999999999E-2</v>
      </c>
      <c r="J81">
        <f xml:space="preserve"> [2]PbPb!$J81</f>
        <v>0.18740299999999999</v>
      </c>
      <c r="K81">
        <f xml:space="preserve"> [2]PbPb!$K81</f>
        <v>3.7375400000000003E-2</v>
      </c>
      <c r="O81" s="21"/>
      <c r="P81" s="21"/>
      <c r="Q81" s="21"/>
      <c r="R81" s="21"/>
      <c r="S81" s="21"/>
      <c r="T81" s="21"/>
      <c r="U81" s="21"/>
      <c r="V81" s="21"/>
      <c r="X81" s="23">
        <f t="shared" si="11"/>
        <v>1.4999999999999999E-2</v>
      </c>
      <c r="Y81" s="16">
        <f t="shared" si="12"/>
        <v>0.16300000000000001</v>
      </c>
      <c r="Z81" s="16">
        <f t="shared" si="13"/>
        <v>0.16300000000000001</v>
      </c>
      <c r="AA81" s="16">
        <f t="shared" si="14"/>
        <v>0.16300000000000001</v>
      </c>
      <c r="AB81" s="16">
        <f t="shared" si="15"/>
        <v>0.16300000000000001</v>
      </c>
      <c r="AC81" s="16">
        <f t="shared" si="16"/>
        <v>1.0042253312576959</v>
      </c>
      <c r="AD81" s="16">
        <f t="shared" si="17"/>
        <v>0.16368872899500445</v>
      </c>
    </row>
    <row r="82" spans="1:50">
      <c r="A82" s="5"/>
      <c r="B82" s="5"/>
    </row>
    <row r="83" spans="1:50" s="19" customFormat="1">
      <c r="A83" s="18"/>
      <c r="B83" s="18"/>
      <c r="L83" s="1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17"/>
    </row>
    <row r="84" spans="1:50">
      <c r="A84" s="5"/>
      <c r="B84" s="5"/>
    </row>
    <row r="85" spans="1:50">
      <c r="A85" s="5"/>
      <c r="B85" s="5"/>
    </row>
    <row r="86" spans="1:50">
      <c r="A86" s="5"/>
      <c r="B86" s="5"/>
    </row>
  </sheetData>
  <mergeCells count="18">
    <mergeCell ref="A2:A8"/>
    <mergeCell ref="C2:C14"/>
    <mergeCell ref="A10:A11"/>
    <mergeCell ref="A12:A14"/>
    <mergeCell ref="A15:A33"/>
    <mergeCell ref="B15:B33"/>
    <mergeCell ref="A64:A81"/>
    <mergeCell ref="B64:B69"/>
    <mergeCell ref="B70:B75"/>
    <mergeCell ref="B76:B81"/>
    <mergeCell ref="B40:B45"/>
    <mergeCell ref="A46:A51"/>
    <mergeCell ref="B46:B51"/>
    <mergeCell ref="A52:A63"/>
    <mergeCell ref="B52:B57"/>
    <mergeCell ref="B58:B63"/>
    <mergeCell ref="A34:A45"/>
    <mergeCell ref="B34:B3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showRuler="0" topLeftCell="A65" workbookViewId="0">
      <selection activeCell="G81" sqref="G81"/>
    </sheetView>
  </sheetViews>
  <sheetFormatPr baseColWidth="10" defaultRowHeight="15" x14ac:dyDescent="0"/>
  <sheetData>
    <row r="1" spans="1:7">
      <c r="A1" s="1" t="s">
        <v>0</v>
      </c>
      <c r="B1" s="1" t="s">
        <v>1</v>
      </c>
      <c r="C1" s="1" t="s">
        <v>2</v>
      </c>
      <c r="D1" s="1" t="s">
        <v>62</v>
      </c>
      <c r="E1" s="1" t="s">
        <v>48</v>
      </c>
      <c r="F1" s="1" t="s">
        <v>61</v>
      </c>
      <c r="G1" s="1" t="s">
        <v>63</v>
      </c>
    </row>
    <row r="2" spans="1:7">
      <c r="A2" s="14" t="s">
        <v>3</v>
      </c>
      <c r="B2" s="2" t="s">
        <v>4</v>
      </c>
      <c r="C2" s="15" t="s">
        <v>5</v>
      </c>
      <c r="D2" s="8">
        <f xml:space="preserve"> [4]YieldUncertainty!$D165</f>
        <v>7.5652824391433428E-3</v>
      </c>
      <c r="E2" s="8">
        <f xml:space="preserve"> [4]YieldUncertainty!$F165</f>
        <v>8.1971513967710793E-3</v>
      </c>
      <c r="F2" s="8">
        <f xml:space="preserve"> [4]YieldUncertainty!$H165</f>
        <v>1.3557212661435954E-2</v>
      </c>
      <c r="G2" s="8">
        <f xml:space="preserve"> [4]YieldUncertainty!$J165</f>
        <v>1.094902077388852E-2</v>
      </c>
    </row>
    <row r="3" spans="1:7">
      <c r="A3" s="14"/>
      <c r="B3" s="2" t="s">
        <v>6</v>
      </c>
      <c r="C3" s="15"/>
      <c r="D3" s="8">
        <f xml:space="preserve"> [4]YieldUncertainty!$D166</f>
        <v>1.020849667930991E-2</v>
      </c>
      <c r="E3" s="8">
        <f xml:space="preserve"> [4]YieldUncertainty!$F166</f>
        <v>1.0488024881772567E-2</v>
      </c>
      <c r="F3" s="8">
        <f xml:space="preserve"> [4]YieldUncertainty!$H166</f>
        <v>1.3621439913887446E-2</v>
      </c>
      <c r="G3" s="8">
        <f xml:space="preserve"> [4]YieldUncertainty!$J166</f>
        <v>8.9442806130747687E-3</v>
      </c>
    </row>
    <row r="4" spans="1:7">
      <c r="A4" s="14"/>
      <c r="B4" s="2" t="s">
        <v>14</v>
      </c>
      <c r="C4" s="15"/>
      <c r="D4" s="8">
        <f xml:space="preserve"> [4]YieldUncertainty!$D167</f>
        <v>1.1058382816223653E-2</v>
      </c>
      <c r="E4" s="8">
        <f xml:space="preserve"> [4]YieldUncertainty!$F167</f>
        <v>1.146926231289597E-2</v>
      </c>
      <c r="F4" s="8">
        <f xml:space="preserve"> [4]YieldUncertainty!$H167</f>
        <v>1.8588222940516458E-2</v>
      </c>
      <c r="G4" s="8">
        <f xml:space="preserve"> [4]YieldUncertainty!$J167</f>
        <v>1.4655776276956542E-2</v>
      </c>
    </row>
    <row r="5" spans="1:7">
      <c r="A5" s="14"/>
      <c r="B5" s="2" t="s">
        <v>13</v>
      </c>
      <c r="C5" s="15"/>
      <c r="D5" s="8">
        <f xml:space="preserve"> [4]YieldUncertainty!$D168</f>
        <v>8.3341565167416587E-3</v>
      </c>
      <c r="E5" s="8">
        <f xml:space="preserve"> [4]YieldUncertainty!$F168</f>
        <v>8.3897114097109867E-3</v>
      </c>
      <c r="F5" s="8">
        <f xml:space="preserve"> [4]YieldUncertainty!$H168</f>
        <v>9.8372351153970961E-3</v>
      </c>
      <c r="G5" s="8">
        <f xml:space="preserve"> [4]YieldUncertainty!$J168</f>
        <v>4.7740722931973916E-3</v>
      </c>
    </row>
    <row r="6" spans="1:7">
      <c r="A6" s="14"/>
      <c r="B6" s="2" t="s">
        <v>43</v>
      </c>
      <c r="C6" s="15"/>
      <c r="D6" s="8">
        <f xml:space="preserve"> [4]YieldUncertainty!$D169</f>
        <v>2.6173810911648597E-3</v>
      </c>
      <c r="E6" s="8">
        <f xml:space="preserve"> [4]YieldUncertainty!$F169</f>
        <v>7.5808422907368035E-3</v>
      </c>
      <c r="F6" s="8">
        <f xml:space="preserve"> [4]YieldUncertainty!$H169</f>
        <v>2.1565904986901658E-2</v>
      </c>
      <c r="G6" s="8">
        <f xml:space="preserve"> [4]YieldUncertainty!$J169</f>
        <v>2.1260296070714387E-2</v>
      </c>
    </row>
    <row r="7" spans="1:7">
      <c r="A7" s="14"/>
      <c r="B7" s="2" t="s">
        <v>44</v>
      </c>
      <c r="C7" s="15"/>
      <c r="D7" s="8">
        <f xml:space="preserve"> [4]YieldUncertainty!$D170</f>
        <v>3.8289348579983382E-3</v>
      </c>
      <c r="E7" s="8">
        <f xml:space="preserve"> [4]YieldUncertainty!$F170</f>
        <v>5.8898131023936966E-3</v>
      </c>
      <c r="F7" s="8">
        <f xml:space="preserve"> [4]YieldUncertainty!$H170</f>
        <v>1.1839308835506955E-2</v>
      </c>
      <c r="G7" s="8">
        <f xml:space="preserve"> [4]YieldUncertainty!$J170</f>
        <v>1.0873150915573095E-2</v>
      </c>
    </row>
    <row r="8" spans="1:7">
      <c r="A8" s="14"/>
      <c r="B8" s="2" t="s">
        <v>7</v>
      </c>
      <c r="C8" s="15"/>
      <c r="D8" s="8">
        <f xml:space="preserve"> [4]YieldUncertainty!$D171</f>
        <v>9.5186044390056443E-2</v>
      </c>
      <c r="E8" s="8">
        <f xml:space="preserve"> [4]YieldUncertainty!$F171</f>
        <v>9.4650337562443884E-2</v>
      </c>
      <c r="F8" s="8">
        <f xml:space="preserve"> [4]YieldUncertainty!$H171</f>
        <v>9.6617594092569911E-2</v>
      </c>
      <c r="G8" s="8">
        <f xml:space="preserve"> [4]YieldUncertainty!$J171</f>
        <v>1.5246174853834338E-3</v>
      </c>
    </row>
    <row r="9" spans="1:7">
      <c r="A9" s="3" t="s">
        <v>8</v>
      </c>
      <c r="B9" s="2" t="s">
        <v>4</v>
      </c>
      <c r="C9" s="15"/>
      <c r="D9" s="8">
        <f xml:space="preserve"> [4]YieldUncertainty!$D172</f>
        <v>0.14777752596033253</v>
      </c>
      <c r="E9" s="8">
        <f xml:space="preserve"> [4]YieldUncertainty!$F172</f>
        <v>0.1390924932333486</v>
      </c>
      <c r="F9" s="8">
        <f xml:space="preserve"> [4]YieldUncertainty!$H172</f>
        <v>0.17269937289477175</v>
      </c>
      <c r="G9" s="8">
        <f xml:space="preserve"> [4]YieldUncertainty!$J172</f>
        <v>4.256704997144236E-2</v>
      </c>
    </row>
    <row r="10" spans="1:7">
      <c r="A10" s="14" t="s">
        <v>9</v>
      </c>
      <c r="B10" s="2" t="s">
        <v>4</v>
      </c>
      <c r="C10" s="15"/>
      <c r="D10" s="8">
        <f xml:space="preserve"> [4]YieldUncertainty!$D173</f>
        <v>8.4422729497739671E-2</v>
      </c>
      <c r="E10" s="8">
        <f xml:space="preserve"> [4]YieldUncertainty!$F173</f>
        <v>8.6261686790835831E-2</v>
      </c>
      <c r="F10" s="8">
        <f xml:space="preserve"> [4]YieldUncertainty!$H173</f>
        <v>7.7579420755213027E-2</v>
      </c>
      <c r="G10" s="8">
        <f xml:space="preserve"> [4]YieldUncertainty!$J173</f>
        <v>6.2447750257233082E-3</v>
      </c>
    </row>
    <row r="11" spans="1:7">
      <c r="A11" s="14"/>
      <c r="B11" s="2" t="s">
        <v>10</v>
      </c>
      <c r="C11" s="15"/>
      <c r="D11" s="8">
        <f xml:space="preserve"> [4]YieldUncertainty!$D174</f>
        <v>4.1797802037499117E-2</v>
      </c>
      <c r="E11" s="8">
        <f xml:space="preserve"> [4]YieldUncertainty!$F174</f>
        <v>4.5317285950983104E-2</v>
      </c>
      <c r="F11" s="8">
        <f xml:space="preserve"> [4]YieldUncertainty!$H174</f>
        <v>2.8041089879443176E-2</v>
      </c>
      <c r="G11" s="8">
        <f xml:space="preserve"> [4]YieldUncertainty!$J174</f>
        <v>1.5638018167436082E-2</v>
      </c>
    </row>
    <row r="12" spans="1:7">
      <c r="A12" s="14" t="s">
        <v>11</v>
      </c>
      <c r="B12" s="2" t="s">
        <v>4</v>
      </c>
      <c r="C12" s="15"/>
      <c r="D12" s="8">
        <f xml:space="preserve"> [4]YieldUncertainty!$D175</f>
        <v>0.35451762964841754</v>
      </c>
      <c r="E12" s="8">
        <f xml:space="preserve"> [4]YieldUncertainty!$F175</f>
        <v>0.3723786092022357</v>
      </c>
      <c r="F12" s="8">
        <f xml:space="preserve"> [4]YieldUncertainty!$H175</f>
        <v>0.27448532394745839</v>
      </c>
      <c r="G12" s="8">
        <f xml:space="preserve"> [4]YieldUncertainty!$J175</f>
        <v>4.9581990439953975E-2</v>
      </c>
    </row>
    <row r="13" spans="1:7">
      <c r="A13" s="14"/>
      <c r="B13" s="2" t="s">
        <v>12</v>
      </c>
      <c r="C13" s="15"/>
      <c r="D13" s="8">
        <f xml:space="preserve"> [4]YieldUncertainty!$D176</f>
        <v>9.7661088789910519E-2</v>
      </c>
      <c r="E13" s="8">
        <f xml:space="preserve"> [4]YieldUncertainty!$F176</f>
        <v>9.023789813343723E-2</v>
      </c>
      <c r="F13" s="8">
        <f xml:space="preserve"> [4]YieldUncertainty!$H176</f>
        <v>0.13992126973430583</v>
      </c>
      <c r="G13" s="8">
        <f xml:space="preserve"> [4]YieldUncertainty!$J176</f>
        <v>5.9066532245693221E-2</v>
      </c>
    </row>
    <row r="14" spans="1:7">
      <c r="A14" s="14"/>
      <c r="B14" s="2" t="s">
        <v>36</v>
      </c>
      <c r="C14" s="15"/>
      <c r="D14" s="8">
        <f xml:space="preserve"> [4]YieldUncertainty!$D177</f>
        <v>0.20397561520634455</v>
      </c>
      <c r="E14" s="8">
        <f xml:space="preserve"> [4]YieldUncertainty!$F177</f>
        <v>0.21935380118449382</v>
      </c>
      <c r="F14" s="8">
        <f xml:space="preserve"> [4]YieldUncertainty!$H177</f>
        <v>0.10631598853545747</v>
      </c>
      <c r="G14" s="8">
        <f xml:space="preserve"> [4]YieldUncertainty!$J177</f>
        <v>0.21122798461402106</v>
      </c>
    </row>
    <row r="15" spans="1:7">
      <c r="A15" s="14" t="s">
        <v>3</v>
      </c>
      <c r="B15" s="14" t="s">
        <v>4</v>
      </c>
      <c r="C15" s="10" t="s">
        <v>15</v>
      </c>
      <c r="D15" s="8">
        <f xml:space="preserve"> [4]YieldUncertainty!$D178</f>
        <v>3.2790565975650637E-2</v>
      </c>
      <c r="E15" s="8">
        <f xml:space="preserve"> [4]YieldUncertainty!$F178</f>
        <v>3.4288747683751175E-2</v>
      </c>
      <c r="F15" s="8">
        <f xml:space="preserve"> [4]YieldUncertainty!$H178</f>
        <v>2.8752577825781833E-2</v>
      </c>
      <c r="G15" s="8">
        <f xml:space="preserve"> [4]YieldUncertainty!$J178</f>
        <v>5.010464064231653E-3</v>
      </c>
    </row>
    <row r="16" spans="1:7">
      <c r="A16" s="14"/>
      <c r="B16" s="14"/>
      <c r="C16" s="10" t="s">
        <v>16</v>
      </c>
      <c r="D16" s="8">
        <f xml:space="preserve"> [4]YieldUncertainty!$D179</f>
        <v>1.1830351427625969E-2</v>
      </c>
      <c r="E16" s="8">
        <f xml:space="preserve"> [4]YieldUncertainty!$F179</f>
        <v>1.0180065711973692E-2</v>
      </c>
      <c r="F16" s="8">
        <f xml:space="preserve"> [4]YieldUncertainty!$H179</f>
        <v>1.7668115555734689E-2</v>
      </c>
      <c r="G16" s="8">
        <f xml:space="preserve"> [4]YieldUncertainty!$J179</f>
        <v>7.3219678825421396E-3</v>
      </c>
    </row>
    <row r="17" spans="1:7">
      <c r="A17" s="14"/>
      <c r="B17" s="14"/>
      <c r="C17" s="10" t="s">
        <v>17</v>
      </c>
      <c r="D17" s="8">
        <f xml:space="preserve"> [4]YieldUncertainty!$D180</f>
        <v>2.2608050609471721E-2</v>
      </c>
      <c r="E17" s="8">
        <f xml:space="preserve"> [4]YieldUncertainty!$F180</f>
        <v>2.4777207030331212E-2</v>
      </c>
      <c r="F17" s="8">
        <f xml:space="preserve"> [4]YieldUncertainty!$H180</f>
        <v>1.6563492179913999E-2</v>
      </c>
      <c r="G17" s="8">
        <f xml:space="preserve"> [4]YieldUncertainty!$J180</f>
        <v>8.2408541018423164E-3</v>
      </c>
    </row>
    <row r="18" spans="1:7">
      <c r="A18" s="14"/>
      <c r="B18" s="14"/>
      <c r="C18" s="10" t="s">
        <v>18</v>
      </c>
      <c r="D18" s="8">
        <f xml:space="preserve"> [4]YieldUncertainty!$D181</f>
        <v>3.262717698006444E-2</v>
      </c>
      <c r="E18" s="8">
        <f xml:space="preserve"> [4]YieldUncertainty!$F181</f>
        <v>3.038716506794157E-2</v>
      </c>
      <c r="F18" s="8">
        <f xml:space="preserve"> [4]YieldUncertainty!$H181</f>
        <v>3.975366052331309E-2</v>
      </c>
      <c r="G18" s="8">
        <f xml:space="preserve"> [4]YieldUncertainty!$J181</f>
        <v>8.033128135255755E-3</v>
      </c>
    </row>
    <row r="19" spans="1:7">
      <c r="A19" s="14"/>
      <c r="B19" s="14"/>
      <c r="C19" s="10" t="s">
        <v>19</v>
      </c>
      <c r="D19" s="8">
        <f xml:space="preserve"> [4]YieldUncertainty!$D182</f>
        <v>2.3960174835493477E-2</v>
      </c>
      <c r="E19" s="8">
        <f xml:space="preserve"> [4]YieldUncertainty!$F182</f>
        <v>3.3451095907259344E-2</v>
      </c>
      <c r="F19" s="8">
        <f xml:space="preserve"> [4]YieldUncertainty!$H182</f>
        <v>1.4926231585750675E-2</v>
      </c>
      <c r="G19" s="8">
        <f xml:space="preserve"> [4]YieldUncertainty!$J182</f>
        <v>3.768703210274689E-2</v>
      </c>
    </row>
    <row r="20" spans="1:7">
      <c r="A20" s="14"/>
      <c r="B20" s="14"/>
      <c r="C20" s="10" t="s">
        <v>20</v>
      </c>
      <c r="D20" s="8">
        <f xml:space="preserve"> [4]YieldUncertainty!$D183</f>
        <v>5.276161181323534E-2</v>
      </c>
      <c r="E20" s="8">
        <f xml:space="preserve"> [4]YieldUncertainty!$F183</f>
        <v>4.5512687547556455E-2</v>
      </c>
      <c r="F20" s="8">
        <f xml:space="preserve"> [4]YieldUncertainty!$H183</f>
        <v>7.5951660910762928E-2</v>
      </c>
      <c r="G20" s="8">
        <f xml:space="preserve"> [4]YieldUncertainty!$J183</f>
        <v>2.8203832634382295E-2</v>
      </c>
    </row>
    <row r="21" spans="1:7">
      <c r="A21" s="14"/>
      <c r="B21" s="14"/>
      <c r="C21" s="10" t="s">
        <v>21</v>
      </c>
      <c r="D21" s="8">
        <f xml:space="preserve"> [4]YieldUncertainty!$D184</f>
        <v>4.6744871872631766E-2</v>
      </c>
      <c r="E21" s="8">
        <f xml:space="preserve"> [4]YieldUncertainty!$F184</f>
        <v>5.9133880231863639E-2</v>
      </c>
      <c r="F21" s="8">
        <f xml:space="preserve"> [4]YieldUncertainty!$H184</f>
        <v>1.0226455849000414E-2</v>
      </c>
      <c r="G21" s="8">
        <f xml:space="preserve"> [4]YieldUncertainty!$J184</f>
        <v>6.2513449893157907E-2</v>
      </c>
    </row>
    <row r="22" spans="1:7">
      <c r="A22" s="14"/>
      <c r="B22" s="14"/>
      <c r="C22" s="10" t="s">
        <v>22</v>
      </c>
      <c r="D22" s="8">
        <f xml:space="preserve"> [4]YieldUncertainty!$D185</f>
        <v>2.4585535455041749E-2</v>
      </c>
      <c r="E22" s="8">
        <f xml:space="preserve"> [4]YieldUncertainty!$F185</f>
        <v>2.0032746646443025E-2</v>
      </c>
      <c r="F22" s="8">
        <f xml:space="preserve"> [4]YieldUncertainty!$H185</f>
        <v>4.1054709766041544E-2</v>
      </c>
      <c r="G22" s="8">
        <f xml:space="preserve"> [4]YieldUncertainty!$J185</f>
        <v>1.7985612847167737E-2</v>
      </c>
    </row>
    <row r="23" spans="1:7">
      <c r="A23" s="14"/>
      <c r="B23" s="14"/>
      <c r="C23" s="10" t="s">
        <v>23</v>
      </c>
      <c r="D23" s="8">
        <f xml:space="preserve"> [4]YieldUncertainty!$D186</f>
        <v>4.2640690030004154E-2</v>
      </c>
      <c r="E23" s="8">
        <f xml:space="preserve"> [4]YieldUncertainty!$F186</f>
        <v>6.5555131342375311E-2</v>
      </c>
      <c r="F23" s="8">
        <f xml:space="preserve"> [4]YieldUncertainty!$H186</f>
        <v>5.6579046507646349E-2</v>
      </c>
      <c r="G23" s="8">
        <f xml:space="preserve"> [4]YieldUncertainty!$J186</f>
        <v>0.11208786172933388</v>
      </c>
    </row>
    <row r="24" spans="1:7">
      <c r="A24" s="14"/>
      <c r="B24" s="14"/>
      <c r="C24" s="10" t="s">
        <v>24</v>
      </c>
      <c r="D24" s="8">
        <f xml:space="preserve"> [4]YieldUncertainty!$D187</f>
        <v>6.1170993981954733E-2</v>
      </c>
      <c r="E24" s="8">
        <f xml:space="preserve"> [4]YieldUncertainty!$F187</f>
        <v>8.877967119391153E-2</v>
      </c>
      <c r="F24" s="8">
        <f xml:space="preserve"> [4]YieldUncertainty!$H187</f>
        <v>2.7288660334976508E-2</v>
      </c>
      <c r="G24" s="8">
        <f xml:space="preserve"> [4]YieldUncertainty!$J187</f>
        <v>7.2433320446746788E-2</v>
      </c>
    </row>
    <row r="25" spans="1:7">
      <c r="A25" s="14"/>
      <c r="B25" s="14"/>
      <c r="C25" s="10" t="s">
        <v>25</v>
      </c>
      <c r="D25" s="8">
        <f xml:space="preserve"> [4]YieldUncertainty!$D188</f>
        <v>0.11220677999095015</v>
      </c>
      <c r="E25" s="8">
        <f xml:space="preserve"> [4]YieldUncertainty!$F188</f>
        <v>0.12211824694632967</v>
      </c>
      <c r="F25" s="8">
        <f xml:space="preserve"> [4]YieldUncertainty!$H188</f>
        <v>6.7965846009742911E-2</v>
      </c>
      <c r="G25" s="8">
        <f xml:space="preserve"> [4]YieldUncertainty!$J188</f>
        <v>7.3268054064595869E-2</v>
      </c>
    </row>
    <row r="26" spans="1:7">
      <c r="A26" s="14"/>
      <c r="B26" s="14"/>
      <c r="C26" s="10" t="s">
        <v>26</v>
      </c>
      <c r="D26" s="8">
        <f xml:space="preserve"> [4]YieldUncertainty!$D189</f>
        <v>0.13860584827495742</v>
      </c>
      <c r="E26" s="8">
        <f xml:space="preserve"> [4]YieldUncertainty!$F189</f>
        <v>0.14211018455965796</v>
      </c>
      <c r="F26" s="8">
        <f xml:space="preserve"> [4]YieldUncertainty!$H189</f>
        <v>0.12657466556317781</v>
      </c>
      <c r="G26" s="8">
        <f xml:space="preserve"> [4]YieldUncertainty!$J189</f>
        <v>2.5805464906180256E-2</v>
      </c>
    </row>
    <row r="27" spans="1:7">
      <c r="A27" s="14"/>
      <c r="B27" s="14"/>
      <c r="C27" s="10" t="s">
        <v>27</v>
      </c>
      <c r="D27" s="8">
        <f xml:space="preserve"> [4]YieldUncertainty!$D190</f>
        <v>1.0192779792636242</v>
      </c>
      <c r="E27" s="8">
        <f xml:space="preserve"> [4]YieldUncertainty!$F190</f>
        <v>1.0131902730162983</v>
      </c>
      <c r="F27" s="8">
        <f xml:space="preserve"> [4]YieldUncertainty!$H190</f>
        <v>1.0364858984415812</v>
      </c>
      <c r="G27" s="8">
        <f xml:space="preserve"> [4]YieldUncertainty!$J190</f>
        <v>2.2846770781520268E-2</v>
      </c>
    </row>
    <row r="28" spans="1:7">
      <c r="A28" s="14"/>
      <c r="B28" s="14"/>
      <c r="C28" s="4" t="s">
        <v>28</v>
      </c>
      <c r="D28" s="8">
        <f xml:space="preserve"> [4]YieldUncertainty!$D191</f>
        <v>3.6522218637256285E-2</v>
      </c>
      <c r="E28" s="8">
        <f xml:space="preserve"> [4]YieldUncertainty!$F191</f>
        <v>3.4081045201552543E-2</v>
      </c>
      <c r="F28" s="8">
        <f xml:space="preserve"> [4]YieldUncertainty!$H191</f>
        <v>4.3504984440946186E-2</v>
      </c>
      <c r="G28" s="8">
        <f xml:space="preserve"> [4]YieldUncertainty!$J191</f>
        <v>8.2441358321761245E-3</v>
      </c>
    </row>
    <row r="29" spans="1:7">
      <c r="A29" s="14"/>
      <c r="B29" s="14"/>
      <c r="C29" s="4" t="s">
        <v>29</v>
      </c>
      <c r="D29" s="8">
        <f xml:space="preserve"> [4]YieldUncertainty!$D192</f>
        <v>5.1533699375646169E-2</v>
      </c>
      <c r="E29" s="8">
        <f xml:space="preserve"> [4]YieldUncertainty!$F192</f>
        <v>5.1744276898115692E-2</v>
      </c>
      <c r="F29" s="8">
        <f xml:space="preserve"> [4]YieldUncertainty!$H192</f>
        <v>5.0902774396630483E-2</v>
      </c>
      <c r="G29" s="8">
        <f xml:space="preserve"> [4]YieldUncertainty!$J192</f>
        <v>1.6060780562002655E-3</v>
      </c>
    </row>
    <row r="30" spans="1:7">
      <c r="A30" s="14"/>
      <c r="B30" s="14"/>
      <c r="C30" s="4" t="s">
        <v>30</v>
      </c>
      <c r="D30" s="8">
        <f xml:space="preserve"> [4]YieldUncertainty!$D193</f>
        <v>6.9471459412822456E-2</v>
      </c>
      <c r="E30" s="8">
        <f xml:space="preserve"> [4]YieldUncertainty!$F193</f>
        <v>7.0201171250956318E-2</v>
      </c>
      <c r="F30" s="8">
        <f xml:space="preserve"> [4]YieldUncertainty!$H193</f>
        <v>6.7035962729020751E-2</v>
      </c>
      <c r="G30" s="8">
        <f xml:space="preserve"> [4]YieldUncertainty!$J193</f>
        <v>3.8850158770948225E-3</v>
      </c>
    </row>
    <row r="31" spans="1:7">
      <c r="A31" s="14"/>
      <c r="B31" s="14"/>
      <c r="C31" s="4" t="s">
        <v>31</v>
      </c>
      <c r="D31" s="8">
        <f xml:space="preserve"> [4]YieldUncertainty!$D194</f>
        <v>7.1005494423061408E-2</v>
      </c>
      <c r="E31" s="8">
        <f xml:space="preserve"> [4]YieldUncertainty!$F194</f>
        <v>7.8143952386776933E-2</v>
      </c>
      <c r="F31" s="8">
        <f xml:space="preserve"> [4]YieldUncertainty!$H194</f>
        <v>4.491177078202456E-2</v>
      </c>
      <c r="G31" s="8">
        <f xml:space="preserve"> [4]YieldUncertainty!$J194</f>
        <v>3.4839558355951733E-2</v>
      </c>
    </row>
    <row r="32" spans="1:7">
      <c r="A32" s="14"/>
      <c r="B32" s="14"/>
      <c r="C32" s="4" t="s">
        <v>32</v>
      </c>
      <c r="D32" s="8">
        <f xml:space="preserve"> [4]YieldUncertainty!$D195</f>
        <v>5.6993604583462313E-3</v>
      </c>
      <c r="E32" s="8">
        <f xml:space="preserve"> [4]YieldUncertainty!$F195</f>
        <v>9.6664091135657236E-3</v>
      </c>
      <c r="F32" s="8">
        <f xml:space="preserve"> [4]YieldUncertainty!$H195</f>
        <v>2.6159068421683262E-2</v>
      </c>
      <c r="G32" s="8">
        <f xml:space="preserve"> [4]YieldUncertainty!$J195</f>
        <v>2.5977374602913741E-2</v>
      </c>
    </row>
    <row r="33" spans="1:7">
      <c r="A33" s="14"/>
      <c r="B33" s="14"/>
      <c r="C33" s="4" t="s">
        <v>33</v>
      </c>
      <c r="D33" s="8">
        <f xml:space="preserve"> [4]YieldUncertainty!$D196</f>
        <v>0.21532926469618593</v>
      </c>
      <c r="E33" s="8">
        <f xml:space="preserve"> [4]YieldUncertainty!$F196</f>
        <v>0.19637443787399692</v>
      </c>
      <c r="F33" s="8">
        <f xml:space="preserve"> [4]YieldUncertainty!$H196</f>
        <v>0.28957210129456845</v>
      </c>
      <c r="G33" s="8">
        <f xml:space="preserve"> [4]YieldUncertainty!$J196</f>
        <v>4.9421065756935827E-2</v>
      </c>
    </row>
    <row r="34" spans="1:7">
      <c r="A34" s="14" t="s">
        <v>3</v>
      </c>
      <c r="B34" s="14" t="s">
        <v>6</v>
      </c>
      <c r="C34" s="4" t="s">
        <v>28</v>
      </c>
      <c r="D34" s="8">
        <f xml:space="preserve"> [4]YieldUncertainty!$D197</f>
        <v>4.0432480547080589E-2</v>
      </c>
      <c r="E34" s="8">
        <f xml:space="preserve"> [4]YieldUncertainty!$F197</f>
        <v>3.7069625104680877E-2</v>
      </c>
      <c r="F34" s="8">
        <f xml:space="preserve"> [4]YieldUncertainty!$H197</f>
        <v>5.1337572085116592E-2</v>
      </c>
      <c r="G34" s="8">
        <f xml:space="preserve"> [4]YieldUncertainty!$J197</f>
        <v>1.3161568545003052E-2</v>
      </c>
    </row>
    <row r="35" spans="1:7">
      <c r="A35" s="14"/>
      <c r="B35" s="14"/>
      <c r="C35" s="4" t="s">
        <v>29</v>
      </c>
      <c r="D35" s="8">
        <f xml:space="preserve"> [4]YieldUncertainty!$D198</f>
        <v>4.8589843348553402E-2</v>
      </c>
      <c r="E35" s="8">
        <f xml:space="preserve"> [4]YieldUncertainty!$F198</f>
        <v>4.6107282651150432E-2</v>
      </c>
      <c r="F35" s="8">
        <f xml:space="preserve"> [4]YieldUncertainty!$H198</f>
        <v>5.7701910625599401E-2</v>
      </c>
      <c r="G35" s="8">
        <f xml:space="preserve"> [4]YieldUncertainty!$J198</f>
        <v>1.1058382384061351E-2</v>
      </c>
    </row>
    <row r="36" spans="1:7">
      <c r="A36" s="14"/>
      <c r="B36" s="14"/>
      <c r="C36" s="4" t="s">
        <v>30</v>
      </c>
      <c r="D36" s="8">
        <f xml:space="preserve"> [4]YieldUncertainty!$D199</f>
        <v>7.3625052234891158E-2</v>
      </c>
      <c r="E36" s="8">
        <f xml:space="preserve"> [4]YieldUncertainty!$F199</f>
        <v>8.0055717709518498E-2</v>
      </c>
      <c r="F36" s="8">
        <f xml:space="preserve"> [4]YieldUncertainty!$H199</f>
        <v>4.7130551537716565E-2</v>
      </c>
      <c r="G36" s="8">
        <f xml:space="preserve"> [4]YieldUncertainty!$J199</f>
        <v>3.5999629265235346E-2</v>
      </c>
    </row>
    <row r="37" spans="1:7">
      <c r="A37" s="14"/>
      <c r="B37" s="14"/>
      <c r="C37" s="4" t="s">
        <v>31</v>
      </c>
      <c r="D37" s="8">
        <f xml:space="preserve"> [4]YieldUncertainty!$D200</f>
        <v>8.1462068293301826E-2</v>
      </c>
      <c r="E37" s="8">
        <f xml:space="preserve"> [4]YieldUncertainty!$F200</f>
        <v>8.5835318838827626E-2</v>
      </c>
      <c r="F37" s="8">
        <f xml:space="preserve"> [4]YieldUncertainty!$H200</f>
        <v>6.4240695907835474E-2</v>
      </c>
      <c r="G37" s="8">
        <f xml:space="preserve"> [4]YieldUncertainty!$J200</f>
        <v>2.4174463976654553E-2</v>
      </c>
    </row>
    <row r="38" spans="1:7">
      <c r="A38" s="14"/>
      <c r="B38" s="14"/>
      <c r="C38" s="4" t="s">
        <v>32</v>
      </c>
      <c r="D38" s="8">
        <f xml:space="preserve"> [4]YieldUncertainty!$D201</f>
        <v>3.0664194960125464E-2</v>
      </c>
      <c r="E38" s="8">
        <f xml:space="preserve"> [4]YieldUncertainty!$F201</f>
        <v>3.8932878561318739E-2</v>
      </c>
      <c r="F38" s="8">
        <f xml:space="preserve"> [4]YieldUncertainty!$H201</f>
        <v>1.0353017920885882E-2</v>
      </c>
      <c r="G38" s="8">
        <f xml:space="preserve"> [4]YieldUncertainty!$J201</f>
        <v>3.1033771532174546E-2</v>
      </c>
    </row>
    <row r="39" spans="1:7">
      <c r="A39" s="14"/>
      <c r="B39" s="14"/>
      <c r="C39" s="4" t="s">
        <v>33</v>
      </c>
      <c r="D39" s="8">
        <f xml:space="preserve"> [4]YieldUncertainty!$D202</f>
        <v>4.3656905772851501E-2</v>
      </c>
      <c r="E39" s="8">
        <f xml:space="preserve"> [4]YieldUncertainty!$F202</f>
        <v>5.8679373512684936E-2</v>
      </c>
      <c r="F39" s="8">
        <f xml:space="preserve"> [4]YieldUncertainty!$H202</f>
        <v>2.9895983397961127E-2</v>
      </c>
      <c r="G39" s="8">
        <f xml:space="preserve"> [4]YieldUncertainty!$J202</f>
        <v>8.1325248660843605E-2</v>
      </c>
    </row>
    <row r="40" spans="1:7">
      <c r="A40" s="14"/>
      <c r="B40" s="14" t="s">
        <v>7</v>
      </c>
      <c r="C40" s="4" t="s">
        <v>28</v>
      </c>
      <c r="D40" s="8">
        <f xml:space="preserve"> [4]YieldUncertainty!$D203</f>
        <v>0.13308599298947721</v>
      </c>
      <c r="E40" s="8">
        <f xml:space="preserve"> [4]YieldUncertainty!$F203</f>
        <v>0.13719036423055669</v>
      </c>
      <c r="F40" s="8">
        <f xml:space="preserve"> [4]YieldUncertainty!$H203</f>
        <v>0.12227586892753782</v>
      </c>
      <c r="G40" s="8">
        <f xml:space="preserve"> [4]YieldUncertainty!$J203</f>
        <v>2.1658826044829958E-2</v>
      </c>
    </row>
    <row r="41" spans="1:7">
      <c r="A41" s="14"/>
      <c r="B41" s="14"/>
      <c r="C41" s="4" t="s">
        <v>29</v>
      </c>
      <c r="D41" s="8">
        <f xml:space="preserve"> [4]YieldUncertainty!$D204</f>
        <v>0.15094618072700436</v>
      </c>
      <c r="E41" s="8">
        <f xml:space="preserve"> [4]YieldUncertainty!$F204</f>
        <v>0.15173544525904564</v>
      </c>
      <c r="F41" s="8">
        <f xml:space="preserve"> [4]YieldUncertainty!$H204</f>
        <v>0.14885074005697971</v>
      </c>
      <c r="G41" s="8">
        <f xml:space="preserve"> [4]YieldUncertainty!$J204</f>
        <v>5.2463678739302338E-3</v>
      </c>
    </row>
    <row r="42" spans="1:7">
      <c r="A42" s="14"/>
      <c r="B42" s="14"/>
      <c r="C42" s="4" t="s">
        <v>30</v>
      </c>
      <c r="D42" s="8">
        <f xml:space="preserve"> [4]YieldUncertainty!$D205</f>
        <v>0.17140411705408526</v>
      </c>
      <c r="E42" s="8">
        <f xml:space="preserve"> [4]YieldUncertainty!$F205</f>
        <v>0.17035419987345599</v>
      </c>
      <c r="F42" s="8">
        <f xml:space="preserve"> [4]YieldUncertainty!$H205</f>
        <v>0.17421306061556432</v>
      </c>
      <c r="G42" s="8">
        <f xml:space="preserve"> [4]YieldUncertainty!$J205</f>
        <v>8.2670630095053165E-3</v>
      </c>
    </row>
    <row r="43" spans="1:7">
      <c r="A43" s="14"/>
      <c r="B43" s="14"/>
      <c r="C43" s="4" t="s">
        <v>31</v>
      </c>
      <c r="D43" s="8">
        <f xml:space="preserve"> [4]YieldUncertainty!$D206</f>
        <v>0.78893487771761284</v>
      </c>
      <c r="E43" s="8">
        <f xml:space="preserve"> [4]YieldUncertainty!$F206</f>
        <v>0.8015476658687255</v>
      </c>
      <c r="F43" s="8">
        <f xml:space="preserve"> [4]YieldUncertainty!$H206</f>
        <v>0.74241107895068659</v>
      </c>
      <c r="G43" s="8">
        <f xml:space="preserve"> [4]YieldUncertainty!$J206</f>
        <v>3.2910500510284268E-2</v>
      </c>
    </row>
    <row r="44" spans="1:7">
      <c r="A44" s="14"/>
      <c r="B44" s="14"/>
      <c r="C44" s="4" t="s">
        <v>32</v>
      </c>
      <c r="D44" s="8">
        <f xml:space="preserve"> [4]YieldUncertainty!$D207</f>
        <v>0.20792495292486368</v>
      </c>
      <c r="E44" s="8">
        <f xml:space="preserve"> [4]YieldUncertainty!$F207</f>
        <v>0.20818511097765158</v>
      </c>
      <c r="F44" s="8">
        <f xml:space="preserve"> [4]YieldUncertainty!$H207</f>
        <v>0.20723470127229757</v>
      </c>
      <c r="G44" s="8">
        <f xml:space="preserve"> [4]YieldUncertainty!$J207</f>
        <v>5.0913981496796901E-3</v>
      </c>
    </row>
    <row r="45" spans="1:7">
      <c r="A45" s="14"/>
      <c r="B45" s="14"/>
      <c r="C45" s="4" t="s">
        <v>33</v>
      </c>
      <c r="D45" s="8">
        <f xml:space="preserve"> [4]YieldUncertainty!$D208</f>
        <v>0.20951449840983435</v>
      </c>
      <c r="E45" s="8">
        <f xml:space="preserve"> [4]YieldUncertainty!$F208</f>
        <v>0.20706027482760528</v>
      </c>
      <c r="F45" s="8">
        <f xml:space="preserve"> [4]YieldUncertainty!$H208</f>
        <v>0.21609975678925855</v>
      </c>
      <c r="G45" s="8">
        <f xml:space="preserve"> [4]YieldUncertainty!$J208</f>
        <v>4.3478423027833078E-2</v>
      </c>
    </row>
    <row r="46" spans="1:7">
      <c r="A46" s="14" t="s">
        <v>8</v>
      </c>
      <c r="B46" s="14" t="s">
        <v>4</v>
      </c>
      <c r="C46" s="4" t="s">
        <v>28</v>
      </c>
      <c r="D46" s="8">
        <f xml:space="preserve"> [4]YieldUncertainty!$D209</f>
        <v>0.12141860250901634</v>
      </c>
      <c r="E46" s="8">
        <f xml:space="preserve"> [4]YieldUncertainty!$F209</f>
        <v>0.1126366901847676</v>
      </c>
      <c r="F46" s="8">
        <f xml:space="preserve"> [4]YieldUncertainty!$H209</f>
        <v>0.14230082014510367</v>
      </c>
      <c r="G46" s="8">
        <f xml:space="preserve"> [4]YieldUncertainty!$J209</f>
        <v>3.8733918835595141E-2</v>
      </c>
    </row>
    <row r="47" spans="1:7">
      <c r="A47" s="14"/>
      <c r="B47" s="14"/>
      <c r="C47" s="4" t="s">
        <v>29</v>
      </c>
      <c r="D47" s="8">
        <f xml:space="preserve"> [4]YieldUncertainty!$D210</f>
        <v>0.11532979071149317</v>
      </c>
      <c r="E47" s="8">
        <f xml:space="preserve"> [4]YieldUncertainty!$F210</f>
        <v>0.10730583820216276</v>
      </c>
      <c r="F47" s="8">
        <f xml:space="preserve"> [4]YieldUncertainty!$H210</f>
        <v>0.13713839916646231</v>
      </c>
      <c r="G47" s="8">
        <f xml:space="preserve"> [4]YieldUncertainty!$J210</f>
        <v>3.8501302188332795E-2</v>
      </c>
    </row>
    <row r="48" spans="1:7">
      <c r="A48" s="14"/>
      <c r="B48" s="14"/>
      <c r="C48" s="4" t="s">
        <v>30</v>
      </c>
      <c r="D48" s="8">
        <f xml:space="preserve"> [4]YieldUncertainty!$D211</f>
        <v>0.11026148409052566</v>
      </c>
      <c r="E48" s="8">
        <f xml:space="preserve"> [4]YieldUncertainty!$F211</f>
        <v>0.10999334842082258</v>
      </c>
      <c r="F48" s="8">
        <f xml:space="preserve"> [4]YieldUncertainty!$H211</f>
        <v>0.11107243038219751</v>
      </c>
      <c r="G48" s="8">
        <f xml:space="preserve"> [4]YieldUncertainty!$J211</f>
        <v>1.9505576909178291E-3</v>
      </c>
    </row>
    <row r="49" spans="1:7">
      <c r="A49" s="14"/>
      <c r="B49" s="14"/>
      <c r="C49" s="4" t="s">
        <v>31</v>
      </c>
      <c r="D49" s="8">
        <f xml:space="preserve"> [4]YieldUncertainty!$D212</f>
        <v>0.13649099628284259</v>
      </c>
      <c r="E49" s="8">
        <f xml:space="preserve"> [4]YieldUncertainty!$F212</f>
        <v>0.12445146039605656</v>
      </c>
      <c r="F49" s="8">
        <f xml:space="preserve"> [4]YieldUncertainty!$H212</f>
        <v>0.17735152015179459</v>
      </c>
      <c r="G49" s="8">
        <f xml:space="preserve"> [4]YieldUncertainty!$J212</f>
        <v>8.6952386565627565E-2</v>
      </c>
    </row>
    <row r="50" spans="1:7">
      <c r="A50" s="14"/>
      <c r="B50" s="14"/>
      <c r="C50" s="4" t="s">
        <v>32</v>
      </c>
      <c r="D50" s="8">
        <f xml:space="preserve"> [4]YieldUncertainty!$D213</f>
        <v>0.12198464485208274</v>
      </c>
      <c r="E50" s="8">
        <f xml:space="preserve"> [4]YieldUncertainty!$F213</f>
        <v>0.11435387486889552</v>
      </c>
      <c r="F50" s="8">
        <f xml:space="preserve"> [4]YieldUncertainty!$H213</f>
        <v>0.14453721439477585</v>
      </c>
      <c r="G50" s="8">
        <f xml:space="preserve"> [4]YieldUncertainty!$J213</f>
        <v>4.1833354595652988E-2</v>
      </c>
    </row>
    <row r="51" spans="1:7">
      <c r="A51" s="14"/>
      <c r="B51" s="14"/>
      <c r="C51" s="4" t="s">
        <v>33</v>
      </c>
      <c r="D51" s="8">
        <f xml:space="preserve"> [4]YieldUncertainty!$D214</f>
        <v>0.14269601530957968</v>
      </c>
      <c r="E51" s="8">
        <f xml:space="preserve"> [4]YieldUncertainty!$F214</f>
        <v>0.13951036706526321</v>
      </c>
      <c r="F51" s="8">
        <f xml:space="preserve"> [4]YieldUncertainty!$H214</f>
        <v>0.15479771442432819</v>
      </c>
      <c r="G51" s="8">
        <f xml:space="preserve"> [4]YieldUncertainty!$J214</f>
        <v>2.5098631704702529E-2</v>
      </c>
    </row>
    <row r="52" spans="1:7">
      <c r="A52" s="14" t="s">
        <v>9</v>
      </c>
      <c r="B52" s="14" t="s">
        <v>4</v>
      </c>
      <c r="C52" s="4" t="s">
        <v>28</v>
      </c>
      <c r="D52" s="8">
        <f xml:space="preserve"> [4]YieldUncertainty!$D215</f>
        <v>6.9615071689672153E-2</v>
      </c>
      <c r="E52" s="8">
        <f xml:space="preserve"> [4]YieldUncertainty!$F215</f>
        <v>6.544457187497936E-2</v>
      </c>
      <c r="F52" s="8">
        <f xml:space="preserve"> [4]YieldUncertainty!$H215</f>
        <v>8.2339385996103298E-2</v>
      </c>
      <c r="G52" s="8">
        <f xml:space="preserve"> [4]YieldUncertainty!$J215</f>
        <v>1.0772117495358989E-2</v>
      </c>
    </row>
    <row r="53" spans="1:7">
      <c r="A53" s="14"/>
      <c r="B53" s="14"/>
      <c r="C53" s="4" t="s">
        <v>29</v>
      </c>
      <c r="D53" s="8">
        <f xml:space="preserve"> [4]YieldUncertainty!$D216</f>
        <v>7.5029284231524301E-2</v>
      </c>
      <c r="E53" s="8">
        <f xml:space="preserve"> [4]YieldUncertainty!$F216</f>
        <v>7.9835961434286312E-2</v>
      </c>
      <c r="F53" s="8">
        <f xml:space="preserve"> [4]YieldUncertainty!$H216</f>
        <v>5.7694021383986459E-2</v>
      </c>
      <c r="G53" s="8">
        <f xml:space="preserve"> [4]YieldUncertainty!$J216</f>
        <v>1.4238186272424179E-2</v>
      </c>
    </row>
    <row r="54" spans="1:7">
      <c r="A54" s="14"/>
      <c r="B54" s="14"/>
      <c r="C54" s="4" t="s">
        <v>30</v>
      </c>
      <c r="D54" s="8">
        <f xml:space="preserve"> [4]YieldUncertainty!$D217</f>
        <v>7.1695512301913275E-2</v>
      </c>
      <c r="E54" s="8">
        <f xml:space="preserve"> [4]YieldUncertainty!$F217</f>
        <v>7.5924468967039235E-2</v>
      </c>
      <c r="F54" s="8">
        <f xml:space="preserve"> [4]YieldUncertainty!$H217</f>
        <v>5.6487470998299608E-2</v>
      </c>
      <c r="G54" s="8">
        <f xml:space="preserve"> [4]YieldUncertainty!$J217</f>
        <v>1.251952450412255E-2</v>
      </c>
    </row>
    <row r="55" spans="1:7">
      <c r="A55" s="14"/>
      <c r="B55" s="14"/>
      <c r="C55" s="4" t="s">
        <v>31</v>
      </c>
      <c r="D55" s="8">
        <f xml:space="preserve"> [4]YieldUncertainty!$D218</f>
        <v>4.5875289920926668E-2</v>
      </c>
      <c r="E55" s="8">
        <f xml:space="preserve"> [4]YieldUncertainty!$F218</f>
        <v>4.6933471584742002E-2</v>
      </c>
      <c r="F55" s="8">
        <f xml:space="preserve"> [4]YieldUncertainty!$H218</f>
        <v>3.9027636139002439E-2</v>
      </c>
      <c r="G55" s="8">
        <f xml:space="preserve"> [4]YieldUncertainty!$J218</f>
        <v>6.6827485890976132E-3</v>
      </c>
    </row>
    <row r="56" spans="1:7">
      <c r="A56" s="14"/>
      <c r="B56" s="14"/>
      <c r="C56" s="4" t="s">
        <v>32</v>
      </c>
      <c r="D56" s="8">
        <f xml:space="preserve"> [4]YieldUncertainty!$D219</f>
        <v>6.6101539425211769E-2</v>
      </c>
      <c r="E56" s="8">
        <f xml:space="preserve"> [4]YieldUncertainty!$F219</f>
        <v>6.3542502647443211E-2</v>
      </c>
      <c r="F56" s="8">
        <f xml:space="preserve"> [4]YieldUncertainty!$H219</f>
        <v>7.8368302388524852E-2</v>
      </c>
      <c r="G56" s="8">
        <f xml:space="preserve"> [4]YieldUncertainty!$J219</f>
        <v>1.1505476912053459E-2</v>
      </c>
    </row>
    <row r="57" spans="1:7">
      <c r="A57" s="14"/>
      <c r="B57" s="14"/>
      <c r="C57" s="4" t="s">
        <v>33</v>
      </c>
      <c r="D57" s="8">
        <f xml:space="preserve"> [4]YieldUncertainty!$D220</f>
        <v>9.9592321570638478E-2</v>
      </c>
      <c r="E57" s="8">
        <f xml:space="preserve"> [4]YieldUncertainty!$F220</f>
        <v>0.10064599586188946</v>
      </c>
      <c r="F57" s="8">
        <f xml:space="preserve"> [4]YieldUncertainty!$H220</f>
        <v>9.491690618887412E-2</v>
      </c>
      <c r="G57" s="8">
        <f xml:space="preserve"> [4]YieldUncertainty!$J220</f>
        <v>7.6600996987940305E-3</v>
      </c>
    </row>
    <row r="58" spans="1:7">
      <c r="A58" s="14"/>
      <c r="B58" s="14" t="s">
        <v>10</v>
      </c>
      <c r="C58" s="4" t="s">
        <v>28</v>
      </c>
      <c r="D58" s="8">
        <f xml:space="preserve"> [4]YieldUncertainty!$D221</f>
        <v>1.8895171312873871E-2</v>
      </c>
      <c r="E58" s="8">
        <f xml:space="preserve"> [4]YieldUncertainty!$F221</f>
        <v>1.5035275590883766E-2</v>
      </c>
      <c r="F58" s="8">
        <f xml:space="preserve"> [4]YieldUncertainty!$H221</f>
        <v>4.1128660596907493E-2</v>
      </c>
      <c r="G58" s="8">
        <f xml:space="preserve"> [4]YieldUncertainty!$J221</f>
        <v>2.7867573684179418E-2</v>
      </c>
    </row>
    <row r="59" spans="1:7">
      <c r="A59" s="14"/>
      <c r="B59" s="14"/>
      <c r="C59" s="4" t="s">
        <v>29</v>
      </c>
      <c r="D59" s="8">
        <f xml:space="preserve"> [4]YieldUncertainty!$D222</f>
        <v>3.5140713134366335E-2</v>
      </c>
      <c r="E59" s="8">
        <f xml:space="preserve"> [4]YieldUncertainty!$F222</f>
        <v>3.7100688256946415E-2</v>
      </c>
      <c r="F59" s="8">
        <f xml:space="preserve"> [4]YieldUncertainty!$H222</f>
        <v>2.7731567314702818E-2</v>
      </c>
      <c r="G59" s="8">
        <f xml:space="preserve"> [4]YieldUncertainty!$J222</f>
        <v>9.6814338821564119E-3</v>
      </c>
    </row>
    <row r="60" spans="1:7">
      <c r="A60" s="14"/>
      <c r="B60" s="14"/>
      <c r="C60" s="4" t="s">
        <v>30</v>
      </c>
      <c r="D60" s="8">
        <f xml:space="preserve"> [4]YieldUncertainty!$D223</f>
        <v>5.3061912715433798E-2</v>
      </c>
      <c r="E60" s="8">
        <f xml:space="preserve"> [4]YieldUncertainty!$F223</f>
        <v>5.7279067387299126E-2</v>
      </c>
      <c r="F60" s="8">
        <f xml:space="preserve"> [4]YieldUncertainty!$H223</f>
        <v>3.5533325122959238E-2</v>
      </c>
      <c r="G60" s="8">
        <f xml:space="preserve"> [4]YieldUncertainty!$J223</f>
        <v>2.1764852093889581E-2</v>
      </c>
    </row>
    <row r="61" spans="1:7">
      <c r="A61" s="14"/>
      <c r="B61" s="14"/>
      <c r="C61" s="4" t="s">
        <v>31</v>
      </c>
      <c r="D61" s="8">
        <f xml:space="preserve"> [4]YieldUncertainty!$D224</f>
        <v>1.1454158727635312E-2</v>
      </c>
      <c r="E61" s="8">
        <f xml:space="preserve"> [4]YieldUncertainty!$F224</f>
        <v>2.4527124746898346E-2</v>
      </c>
      <c r="F61" s="8">
        <f xml:space="preserve"> [4]YieldUncertainty!$H224</f>
        <v>0.18977586878372851</v>
      </c>
      <c r="G61" s="8">
        <f xml:space="preserve"> [4]YieldUncertainty!$J224</f>
        <v>0.17618903019987173</v>
      </c>
    </row>
    <row r="62" spans="1:7">
      <c r="A62" s="14"/>
      <c r="B62" s="14"/>
      <c r="C62" s="4" t="s">
        <v>32</v>
      </c>
      <c r="D62" s="8">
        <f xml:space="preserve"> [4]YieldUncertainty!$D225</f>
        <v>5.6409064740512785E-2</v>
      </c>
      <c r="E62" s="8">
        <f xml:space="preserve"> [4]YieldUncertainty!$F225</f>
        <v>7.4499859210817754E-2</v>
      </c>
      <c r="F62" s="8">
        <f xml:space="preserve"> [4]YieldUncertainty!$H225</f>
        <v>4.4972038719866818E-2</v>
      </c>
      <c r="G62" s="8">
        <f xml:space="preserve"> [4]YieldUncertainty!$J225</f>
        <v>0.11218714077267734</v>
      </c>
    </row>
    <row r="63" spans="1:7">
      <c r="A63" s="14"/>
      <c r="B63" s="14"/>
      <c r="C63" s="4" t="s">
        <v>33</v>
      </c>
      <c r="D63" s="8">
        <f xml:space="preserve"> [4]YieldUncertainty!$D226</f>
        <v>4.3107916762075607E-2</v>
      </c>
      <c r="E63" s="8">
        <f xml:space="preserve"> [4]YieldUncertainty!$F226</f>
        <v>4.5407097158674296E-2</v>
      </c>
      <c r="F63" s="8">
        <f xml:space="preserve"> [4]YieldUncertainty!$H226</f>
        <v>3.3178310003271295E-2</v>
      </c>
      <c r="G63" s="8">
        <f xml:space="preserve"> [4]YieldUncertainty!$J226</f>
        <v>1.7221626308682944E-2</v>
      </c>
    </row>
    <row r="64" spans="1:7">
      <c r="A64" s="14" t="s">
        <v>11</v>
      </c>
      <c r="B64" s="14" t="s">
        <v>4</v>
      </c>
      <c r="C64" s="6" t="s">
        <v>28</v>
      </c>
      <c r="D64" s="8">
        <f xml:space="preserve"> [4]YieldUncertainty!$D227</f>
        <v>0.2874586817230384</v>
      </c>
      <c r="E64" s="8">
        <f xml:space="preserve"> [4]YieldUncertainty!$F227</f>
        <v>0.30362035875848287</v>
      </c>
      <c r="F64" s="8">
        <f xml:space="preserve"> [4]YieldUncertainty!$H227</f>
        <v>0.22038247092866664</v>
      </c>
      <c r="G64" s="8">
        <f xml:space="preserve"> [4]YieldUncertainty!$J227</f>
        <v>3.8695342390296678E-2</v>
      </c>
    </row>
    <row r="65" spans="1:7">
      <c r="A65" s="14"/>
      <c r="B65" s="14"/>
      <c r="C65" s="6" t="s">
        <v>29</v>
      </c>
      <c r="D65" s="8">
        <f xml:space="preserve"> [4]YieldUncertainty!$D228</f>
        <v>0.30510067436622662</v>
      </c>
      <c r="E65" s="8">
        <f xml:space="preserve"> [4]YieldUncertainty!$F228</f>
        <v>0.32983842927367163</v>
      </c>
      <c r="F65" s="8">
        <f xml:space="preserve"> [4]YieldUncertainty!$H228</f>
        <v>0.18757251948522671</v>
      </c>
      <c r="G65" s="8">
        <f xml:space="preserve"> [4]YieldUncertainty!$J228</f>
        <v>6.4396052425383266E-2</v>
      </c>
    </row>
    <row r="66" spans="1:7">
      <c r="A66" s="14"/>
      <c r="B66" s="14"/>
      <c r="C66" s="6" t="s">
        <v>30</v>
      </c>
      <c r="D66" s="8">
        <f xml:space="preserve"> [4]YieldUncertainty!$D229</f>
        <v>0.32035532352552504</v>
      </c>
      <c r="E66" s="8">
        <f xml:space="preserve"> [4]YieldUncertainty!$F229</f>
        <v>0.33394712509456087</v>
      </c>
      <c r="F66" s="8">
        <f xml:space="preserve"> [4]YieldUncertainty!$H229</f>
        <v>0.25640562178045556</v>
      </c>
      <c r="G66" s="8">
        <f xml:space="preserve"> [4]YieldUncertainty!$J229</f>
        <v>3.5706731530551983E-2</v>
      </c>
    </row>
    <row r="67" spans="1:7">
      <c r="A67" s="14"/>
      <c r="B67" s="14"/>
      <c r="C67" s="6" t="s">
        <v>31</v>
      </c>
      <c r="D67" s="8">
        <f xml:space="preserve"> [4]YieldUncertainty!$D230</f>
        <v>0.28940551100754719</v>
      </c>
      <c r="E67" s="8">
        <f xml:space="preserve"> [4]YieldUncertainty!$F230</f>
        <v>0.30504166883209033</v>
      </c>
      <c r="F67" s="8">
        <f xml:space="preserve"> [4]YieldUncertainty!$H230</f>
        <v>0.23172923931607189</v>
      </c>
      <c r="G67" s="8">
        <f xml:space="preserve"> [4]YieldUncertainty!$J230</f>
        <v>3.3078351290242114E-2</v>
      </c>
    </row>
    <row r="68" spans="1:7">
      <c r="A68" s="14"/>
      <c r="B68" s="14"/>
      <c r="C68" s="6" t="s">
        <v>32</v>
      </c>
      <c r="D68" s="8">
        <f xml:space="preserve"> [4]YieldUncertainty!$D231</f>
        <v>0.34341613102287266</v>
      </c>
      <c r="E68" s="8">
        <f xml:space="preserve"> [4]YieldUncertainty!$F231</f>
        <v>0.35512330974575779</v>
      </c>
      <c r="F68" s="8">
        <f xml:space="preserve"> [4]YieldUncertainty!$H231</f>
        <v>0.29321143244274944</v>
      </c>
      <c r="G68" s="8">
        <f xml:space="preserve"> [4]YieldUncertainty!$J231</f>
        <v>2.7970238340089621E-2</v>
      </c>
    </row>
    <row r="69" spans="1:7">
      <c r="A69" s="14"/>
      <c r="B69" s="14"/>
      <c r="C69" s="6" t="s">
        <v>33</v>
      </c>
      <c r="D69" s="8">
        <f xml:space="preserve"> [4]YieldUncertainty!$D232</f>
        <v>0.33263866438656392</v>
      </c>
      <c r="E69" s="8">
        <f xml:space="preserve"> [4]YieldUncertainty!$F232</f>
        <v>0.32559844066665233</v>
      </c>
      <c r="F69" s="8">
        <f xml:space="preserve"> [4]YieldUncertainty!$H232</f>
        <v>0.36754608332852023</v>
      </c>
      <c r="G69" s="8">
        <f xml:space="preserve"> [4]YieldUncertainty!$J232</f>
        <v>2.1008622808930837E-2</v>
      </c>
    </row>
    <row r="70" spans="1:7">
      <c r="A70" s="14"/>
      <c r="B70" s="14" t="s">
        <v>12</v>
      </c>
      <c r="C70" s="6" t="s">
        <v>28</v>
      </c>
      <c r="D70" s="8">
        <f xml:space="preserve"> [4]YieldUncertainty!$D233</f>
        <v>7.7824682446834575E-2</v>
      </c>
      <c r="E70" s="8">
        <f xml:space="preserve"> [4]YieldUncertainty!$F233</f>
        <v>7.1538383254405771E-2</v>
      </c>
      <c r="F70" s="8">
        <f xml:space="preserve"> [4]YieldUncertainty!$H233</f>
        <v>0.10884606342096814</v>
      </c>
      <c r="G70" s="8">
        <f xml:space="preserve"> [4]YieldUncertainty!$J233</f>
        <v>4.4893576354200077E-2</v>
      </c>
    </row>
    <row r="71" spans="1:7">
      <c r="A71" s="14"/>
      <c r="B71" s="14"/>
      <c r="C71" s="6" t="s">
        <v>29</v>
      </c>
      <c r="D71" s="8">
        <f xml:space="preserve"> [4]YieldUncertainty!$D234</f>
        <v>7.3612293519559585E-2</v>
      </c>
      <c r="E71" s="8">
        <f xml:space="preserve"> [4]YieldUncertainty!$F234</f>
        <v>6.8784812431918446E-2</v>
      </c>
      <c r="F71" s="8">
        <f xml:space="preserve"> [4]YieldUncertainty!$H234</f>
        <v>0.10754727722576488</v>
      </c>
      <c r="G71" s="8">
        <f xml:space="preserve"> [4]YieldUncertainty!$J234</f>
        <v>4.8850667639433215E-2</v>
      </c>
    </row>
    <row r="72" spans="1:7">
      <c r="A72" s="14"/>
      <c r="B72" s="14"/>
      <c r="C72" s="6" t="s">
        <v>30</v>
      </c>
      <c r="D72" s="8">
        <f xml:space="preserve"> [4]YieldUncertainty!$D235</f>
        <v>7.1738201321915787E-2</v>
      </c>
      <c r="E72" s="8">
        <f xml:space="preserve"> [4]YieldUncertainty!$F235</f>
        <v>6.8353418111258848E-2</v>
      </c>
      <c r="F72" s="8">
        <f xml:space="preserve"> [4]YieldUncertainty!$H235</f>
        <v>9.214613493009069E-2</v>
      </c>
      <c r="G72" s="8">
        <f xml:space="preserve"> [4]YieldUncertainty!$J235</f>
        <v>2.9084214811993872E-2</v>
      </c>
    </row>
    <row r="73" spans="1:7">
      <c r="A73" s="14"/>
      <c r="B73" s="14"/>
      <c r="C73" s="6" t="s">
        <v>31</v>
      </c>
      <c r="D73" s="8">
        <f xml:space="preserve"> [4]YieldUncertainty!$D236</f>
        <v>8.2577606241283907E-2</v>
      </c>
      <c r="E73" s="8">
        <f xml:space="preserve"> [4]YieldUncertainty!$F236</f>
        <v>7.397631979053558E-2</v>
      </c>
      <c r="F73" s="8">
        <f xml:space="preserve"> [4]YieldUncertainty!$H236</f>
        <v>0.12532793206300982</v>
      </c>
      <c r="G73" s="8">
        <f xml:space="preserve"> [4]YieldUncertainty!$J236</f>
        <v>6.0731027988196351E-2</v>
      </c>
    </row>
    <row r="74" spans="1:7">
      <c r="A74" s="14"/>
      <c r="B74" s="14"/>
      <c r="C74" s="6" t="s">
        <v>32</v>
      </c>
      <c r="D74" s="8">
        <f xml:space="preserve"> [4]YieldUncertainty!$D237</f>
        <v>7.9058642621346542E-2</v>
      </c>
      <c r="E74" s="8">
        <f xml:space="preserve"> [4]YieldUncertainty!$F237</f>
        <v>7.8425703342731704E-2</v>
      </c>
      <c r="F74" s="8">
        <f xml:space="preserve"> [4]YieldUncertainty!$H237</f>
        <v>8.3484593301075397E-2</v>
      </c>
      <c r="G74" s="8">
        <f xml:space="preserve"> [4]YieldUncertainty!$J237</f>
        <v>1.147563142187257E-2</v>
      </c>
    </row>
    <row r="75" spans="1:7">
      <c r="A75" s="14"/>
      <c r="B75" s="14"/>
      <c r="C75" s="6" t="s">
        <v>33</v>
      </c>
      <c r="D75" s="8">
        <f xml:space="preserve"> [4]YieldUncertainty!$D238</f>
        <v>7.6732329307847846E-2</v>
      </c>
      <c r="E75" s="8">
        <f xml:space="preserve"> [4]YieldUncertainty!$F238</f>
        <v>8.4406012738653197E-2</v>
      </c>
      <c r="F75" s="8">
        <f xml:space="preserve"> [4]YieldUncertainty!$H238</f>
        <v>3.7935461374901273E-2</v>
      </c>
      <c r="G75" s="8">
        <f xml:space="preserve"> [4]YieldUncertainty!$J238</f>
        <v>5.1613035431640135E-2</v>
      </c>
    </row>
    <row r="76" spans="1:7">
      <c r="A76" s="14"/>
      <c r="B76" s="14" t="s">
        <v>36</v>
      </c>
      <c r="C76" s="6" t="s">
        <v>28</v>
      </c>
      <c r="D76" s="8">
        <f xml:space="preserve"> [4]YieldUncertainty!$D239</f>
        <v>1.0910217936137681E-2</v>
      </c>
      <c r="E76" s="8">
        <f xml:space="preserve"> [4]YieldUncertainty!$F239</f>
        <v>8.1733074211749988E-3</v>
      </c>
      <c r="F76" s="8">
        <f xml:space="preserve"> [4]YieldUncertainty!$H239</f>
        <v>2.9941519370063029E-2</v>
      </c>
      <c r="G76" s="8">
        <f xml:space="preserve"> [4]YieldUncertainty!$J239</f>
        <v>2.0920242590116003E-2</v>
      </c>
    </row>
    <row r="77" spans="1:7">
      <c r="A77" s="14"/>
      <c r="B77" s="14"/>
      <c r="C77" s="6" t="s">
        <v>29</v>
      </c>
      <c r="D77" s="8">
        <f xml:space="preserve"> [4]YieldUncertainty!$D240</f>
        <v>1.649761024334934E-2</v>
      </c>
      <c r="E77" s="8">
        <f xml:space="preserve"> [4]YieldUncertainty!$F240</f>
        <v>1.6644784776283533E-2</v>
      </c>
      <c r="F77" s="8">
        <f xml:space="preserve"> [4]YieldUncertainty!$H240</f>
        <v>3.2936156827847993E-2</v>
      </c>
      <c r="G77" s="8">
        <f xml:space="preserve"> [4]YieldUncertainty!$J240</f>
        <v>2.7632017323988688E-2</v>
      </c>
    </row>
    <row r="78" spans="1:7">
      <c r="A78" s="14"/>
      <c r="B78" s="14"/>
      <c r="C78" s="6" t="s">
        <v>30</v>
      </c>
      <c r="D78" s="8">
        <f xml:space="preserve"> [4]YieldUncertainty!$D241</f>
        <v>1.1606597653003346E-2</v>
      </c>
      <c r="E78" s="8">
        <f xml:space="preserve"> [4]YieldUncertainty!$F241</f>
        <v>1.1865902422096525E-2</v>
      </c>
      <c r="F78" s="8">
        <f xml:space="preserve"> [4]YieldUncertainty!$H241</f>
        <v>1.1093830949410651E-2</v>
      </c>
      <c r="G78" s="8">
        <f xml:space="preserve"> [4]YieldUncertainty!$J241</f>
        <v>5.0928141877022966E-3</v>
      </c>
    </row>
    <row r="79" spans="1:7">
      <c r="A79" s="14"/>
      <c r="B79" s="14"/>
      <c r="C79" s="6" t="s">
        <v>31</v>
      </c>
      <c r="D79" s="8">
        <f xml:space="preserve"> [4]YieldUncertainty!$D242</f>
        <v>1.8115475820948964E-2</v>
      </c>
      <c r="E79" s="8">
        <f xml:space="preserve"> [4]YieldUncertainty!$F242</f>
        <v>1.771813953623291E-2</v>
      </c>
      <c r="F79" s="8">
        <f xml:space="preserve"> [4]YieldUncertainty!$H242</f>
        <v>2.1669438671566666E-2</v>
      </c>
      <c r="G79" s="8">
        <f xml:space="preserve"> [4]YieldUncertainty!$J242</f>
        <v>6.1564671242527822E-3</v>
      </c>
    </row>
    <row r="80" spans="1:7">
      <c r="A80" s="14"/>
      <c r="B80" s="14"/>
      <c r="C80" s="6" t="s">
        <v>32</v>
      </c>
      <c r="D80" s="8">
        <f xml:space="preserve"> [4]YieldUncertainty!$D243</f>
        <v>1.8943177487502011E-3</v>
      </c>
      <c r="E80" s="8">
        <f xml:space="preserve"> [4]YieldUncertainty!$F243</f>
        <v>4.229215408914043E-3</v>
      </c>
      <c r="F80" s="8">
        <f xml:space="preserve"> [4]YieldUncertainty!$H243</f>
        <v>2.391284745841701E-2</v>
      </c>
      <c r="G80" s="8">
        <f xml:space="preserve"> [4]YieldUncertainty!$J243</f>
        <v>2.4175983283841133E-2</v>
      </c>
    </row>
    <row r="81" spans="1:7">
      <c r="A81" s="14"/>
      <c r="B81" s="14"/>
      <c r="C81" s="6" t="s">
        <v>33</v>
      </c>
      <c r="D81" s="8">
        <f xml:space="preserve"> [4]YieldUncertainty!$D244</f>
        <v>5.3857949967618867E-3</v>
      </c>
      <c r="E81" s="8">
        <f xml:space="preserve"> [4]YieldUncertainty!$F244</f>
        <v>5.6364697521068714E-3</v>
      </c>
      <c r="F81" s="8">
        <f xml:space="preserve"> [4]YieldUncertainty!$H244</f>
        <v>2.3057242462448595E-2</v>
      </c>
      <c r="G81" s="8">
        <f xml:space="preserve"> [4]YieldUncertainty!$J244</f>
        <v>2.0553037500168764E-2</v>
      </c>
    </row>
  </sheetData>
  <mergeCells count="18">
    <mergeCell ref="A64:A81"/>
    <mergeCell ref="B64:B69"/>
    <mergeCell ref="B70:B75"/>
    <mergeCell ref="B76:B81"/>
    <mergeCell ref="A34:A45"/>
    <mergeCell ref="B34:B39"/>
    <mergeCell ref="B40:B45"/>
    <mergeCell ref="A46:A51"/>
    <mergeCell ref="B46:B51"/>
    <mergeCell ref="A52:A63"/>
    <mergeCell ref="B52:B57"/>
    <mergeCell ref="B58:B63"/>
    <mergeCell ref="A2:A8"/>
    <mergeCell ref="C2:C14"/>
    <mergeCell ref="A10:A11"/>
    <mergeCell ref="A12:A14"/>
    <mergeCell ref="A15:A33"/>
    <mergeCell ref="B15:B3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1"/>
  <sheetViews>
    <sheetView showRuler="0" workbookViewId="0">
      <pane xSplit="3" topLeftCell="I1" activePane="topRight" state="frozen"/>
      <selection pane="topRight" activeCell="L9" sqref="L9"/>
    </sheetView>
  </sheetViews>
  <sheetFormatPr baseColWidth="10" defaultRowHeight="15" x14ac:dyDescent="0"/>
  <sheetData>
    <row r="1" spans="1:19">
      <c r="A1" s="1" t="s">
        <v>0</v>
      </c>
      <c r="B1" s="1" t="s">
        <v>1</v>
      </c>
      <c r="C1" s="1" t="s">
        <v>2</v>
      </c>
      <c r="D1" s="20" t="s">
        <v>62</v>
      </c>
      <c r="E1" s="1" t="s">
        <v>71</v>
      </c>
      <c r="F1" s="1" t="s">
        <v>65</v>
      </c>
      <c r="G1" s="1"/>
      <c r="H1" s="1" t="s">
        <v>69</v>
      </c>
      <c r="I1" s="20" t="s">
        <v>48</v>
      </c>
      <c r="J1" t="s">
        <v>71</v>
      </c>
      <c r="K1" s="1" t="s">
        <v>65</v>
      </c>
      <c r="M1" t="s">
        <v>69</v>
      </c>
      <c r="N1" s="19" t="s">
        <v>74</v>
      </c>
      <c r="O1" t="s">
        <v>71</v>
      </c>
      <c r="P1" t="s">
        <v>72</v>
      </c>
      <c r="Q1" t="s">
        <v>69</v>
      </c>
      <c r="R1" t="s">
        <v>63</v>
      </c>
      <c r="S1" t="s">
        <v>71</v>
      </c>
    </row>
    <row r="2" spans="1:19">
      <c r="A2" s="14" t="s">
        <v>3</v>
      </c>
      <c r="B2" s="2" t="s">
        <v>4</v>
      </c>
      <c r="C2" s="15" t="s">
        <v>5</v>
      </c>
      <c r="J2" s="16">
        <f xml:space="preserve"> syst_yield_pp!E2</f>
        <v>3.5724475601352549E-3</v>
      </c>
      <c r="K2" s="16"/>
      <c r="L2" s="16"/>
      <c r="M2" s="16"/>
      <c r="N2" s="16"/>
      <c r="O2" s="16">
        <f xml:space="preserve"> syst_yield_pp!F2</f>
        <v>1.213070647913278E-2</v>
      </c>
      <c r="P2" s="16"/>
      <c r="Q2" s="16"/>
      <c r="R2" s="16"/>
      <c r="S2" s="16">
        <f xml:space="preserve"> syst_yield_pp!G2</f>
        <v>8.5000573576056258E-3</v>
      </c>
    </row>
    <row r="3" spans="1:19">
      <c r="A3" s="14"/>
      <c r="B3" s="2" t="s">
        <v>6</v>
      </c>
      <c r="C3" s="15"/>
      <c r="J3" s="16">
        <f xml:space="preserve"> syst_yield_pp!E3</f>
        <v>5.7170976451635658E-3</v>
      </c>
      <c r="K3" s="16"/>
      <c r="L3" s="16"/>
      <c r="M3" s="16"/>
      <c r="N3" s="16"/>
      <c r="O3" s="16">
        <f xml:space="preserve"> syst_yield_pp!F3</f>
        <v>1.4275030906074097E-2</v>
      </c>
      <c r="P3" s="16"/>
      <c r="Q3" s="16"/>
      <c r="R3" s="16"/>
      <c r="S3" s="16">
        <f xml:space="preserve"> syst_yield_pp!G3</f>
        <v>8.3635608315198052E-3</v>
      </c>
    </row>
    <row r="4" spans="1:19">
      <c r="A4" s="14"/>
      <c r="B4" s="2" t="s">
        <v>14</v>
      </c>
      <c r="C4" s="15"/>
      <c r="J4" s="16">
        <f xml:space="preserve"> syst_yield_pp!E4</f>
        <v>8.8888247336868387E-3</v>
      </c>
      <c r="K4" s="16"/>
      <c r="L4" s="16"/>
      <c r="M4" s="16"/>
      <c r="N4" s="16"/>
      <c r="O4" s="16">
        <f xml:space="preserve"> syst_yield_pp!F4</f>
        <v>3.525485441578545E-2</v>
      </c>
      <c r="P4" s="16"/>
      <c r="Q4" s="16"/>
      <c r="R4" s="16"/>
      <c r="S4" s="16">
        <f xml:space="preserve"> syst_yield_pp!G4</f>
        <v>3.0346624696464899E-2</v>
      </c>
    </row>
    <row r="5" spans="1:19">
      <c r="A5" s="14"/>
      <c r="B5" s="2" t="s">
        <v>13</v>
      </c>
      <c r="C5" s="15"/>
      <c r="J5" s="16">
        <f xml:space="preserve"> syst_yield_pp!E5</f>
        <v>4.8523303412524666E-3</v>
      </c>
      <c r="K5" s="16"/>
      <c r="L5" s="16"/>
      <c r="M5" s="16"/>
      <c r="N5" s="16"/>
      <c r="O5" s="16">
        <f xml:space="preserve"> syst_yield_pp!F5</f>
        <v>1.4405297954032595E-2</v>
      </c>
      <c r="P5" s="16"/>
      <c r="Q5" s="16"/>
      <c r="R5" s="16"/>
      <c r="S5" s="16">
        <f xml:space="preserve"> syst_yield_pp!G5</f>
        <v>1.1890287707653928E-2</v>
      </c>
    </row>
    <row r="6" spans="1:19">
      <c r="A6" s="14"/>
      <c r="B6" s="2" t="s">
        <v>43</v>
      </c>
      <c r="C6" s="15"/>
      <c r="J6" s="16">
        <f xml:space="preserve"> syst_yield_pp!E6</f>
        <v>6.3811657419729287E-3</v>
      </c>
      <c r="K6" s="16"/>
      <c r="L6" s="16"/>
      <c r="M6" s="16"/>
      <c r="N6" s="16"/>
      <c r="O6" s="16">
        <f xml:space="preserve"> syst_yield_pp!F6</f>
        <v>1.0785130962456447E-2</v>
      </c>
      <c r="P6" s="16"/>
      <c r="Q6" s="16"/>
      <c r="R6" s="16"/>
      <c r="S6" s="16">
        <f xml:space="preserve"> syst_yield_pp!G6</f>
        <v>5.1324889057726992E-3</v>
      </c>
    </row>
    <row r="7" spans="1:19">
      <c r="A7" s="14"/>
      <c r="B7" s="2" t="s">
        <v>44</v>
      </c>
      <c r="C7" s="15"/>
      <c r="J7" s="16">
        <f xml:space="preserve"> syst_yield_pp!E7</f>
        <v>1.4646734036934908E-2</v>
      </c>
      <c r="K7" s="16"/>
      <c r="L7" s="16"/>
      <c r="M7" s="16"/>
      <c r="N7" s="16"/>
      <c r="O7" s="16">
        <f xml:space="preserve"> syst_yield_pp!F7</f>
        <v>3.7736289122057766E-2</v>
      </c>
      <c r="P7" s="16"/>
      <c r="Q7" s="16"/>
      <c r="R7" s="16"/>
      <c r="S7" s="16">
        <f xml:space="preserve"> syst_yield_pp!G7</f>
        <v>3.2487015274373102E-2</v>
      </c>
    </row>
    <row r="8" spans="1:19">
      <c r="A8" s="14"/>
      <c r="B8" s="2" t="s">
        <v>7</v>
      </c>
      <c r="C8" s="15"/>
      <c r="J8" s="16">
        <f xml:space="preserve"> syst_yield_pp!E8</f>
        <v>9.890503572585814E-3</v>
      </c>
      <c r="K8" s="16"/>
      <c r="L8" s="16"/>
      <c r="M8" s="16"/>
      <c r="N8" s="16"/>
      <c r="O8" s="16">
        <f xml:space="preserve"> syst_yield_pp!F8</f>
        <v>2.3861037129829694E-2</v>
      </c>
      <c r="P8" s="16"/>
      <c r="Q8" s="16"/>
      <c r="R8" s="16"/>
      <c r="S8" s="16">
        <f xml:space="preserve"> syst_yield_pp!G8</f>
        <v>1.5494672565629666E-2</v>
      </c>
    </row>
    <row r="9" spans="1:19">
      <c r="A9" s="3" t="s">
        <v>8</v>
      </c>
      <c r="B9" s="2" t="s">
        <v>4</v>
      </c>
      <c r="C9" s="15"/>
      <c r="J9" s="16">
        <f xml:space="preserve"> syst_yield_pp!E9</f>
        <v>1.199658085108461E-3</v>
      </c>
      <c r="K9" s="16"/>
      <c r="L9" s="16"/>
      <c r="M9" s="16"/>
      <c r="N9" s="16"/>
      <c r="O9" s="16">
        <f xml:space="preserve"> syst_yield_pp!F9</f>
        <v>6.6323607835624939E-3</v>
      </c>
      <c r="P9" s="16"/>
      <c r="Q9" s="16"/>
      <c r="R9" s="16"/>
      <c r="S9" s="16">
        <f xml:space="preserve"> syst_yield_pp!G9</f>
        <v>4.9486898766442494E-3</v>
      </c>
    </row>
    <row r="10" spans="1:19">
      <c r="A10" s="14" t="s">
        <v>9</v>
      </c>
      <c r="B10" s="2" t="s">
        <v>4</v>
      </c>
      <c r="C10" s="15"/>
      <c r="J10" s="16">
        <f xml:space="preserve"> syst_yield_pp!E10</f>
        <v>1.7147432490258574E-2</v>
      </c>
      <c r="K10" s="16"/>
      <c r="L10" s="16"/>
      <c r="M10" s="16"/>
      <c r="N10" s="16"/>
      <c r="O10" s="16">
        <f xml:space="preserve"> syst_yield_pp!F10</f>
        <v>3.9758227244323881E-2</v>
      </c>
      <c r="P10" s="16"/>
      <c r="Q10" s="16"/>
      <c r="R10" s="16"/>
      <c r="S10" s="16">
        <f xml:space="preserve"> syst_yield_pp!G10</f>
        <v>2.317667792444866E-2</v>
      </c>
    </row>
    <row r="11" spans="1:19">
      <c r="A11" s="14"/>
      <c r="B11" s="2" t="s">
        <v>10</v>
      </c>
      <c r="C11" s="15"/>
      <c r="J11" s="16">
        <f xml:space="preserve"> syst_yield_pp!E11</f>
        <v>1.1800466232470537E-2</v>
      </c>
      <c r="K11" s="16"/>
      <c r="L11" s="16"/>
      <c r="M11" s="16"/>
      <c r="N11" s="16"/>
      <c r="O11" s="16">
        <f xml:space="preserve"> syst_yield_pp!F11</f>
        <v>3.021563582464554E-2</v>
      </c>
      <c r="P11" s="16"/>
      <c r="Q11" s="16"/>
      <c r="R11" s="16"/>
      <c r="S11" s="16">
        <f xml:space="preserve"> syst_yield_pp!G11</f>
        <v>2.3044092928995789E-2</v>
      </c>
    </row>
    <row r="12" spans="1:19">
      <c r="A12" s="14" t="s">
        <v>11</v>
      </c>
      <c r="B12" s="2" t="s">
        <v>4</v>
      </c>
      <c r="C12" s="15"/>
      <c r="J12" s="16">
        <f xml:space="preserve"> syst_yield_pp!E12</f>
        <v>7.2622985114986884E-3</v>
      </c>
      <c r="K12" s="16"/>
      <c r="L12" s="16"/>
      <c r="M12" s="16"/>
      <c r="N12" s="16"/>
      <c r="O12" s="16">
        <f xml:space="preserve"> syst_yield_pp!F12</f>
        <v>3.0839135260160307E-2</v>
      </c>
      <c r="P12" s="16"/>
      <c r="Q12" s="16"/>
      <c r="R12" s="16"/>
      <c r="S12" s="16">
        <f xml:space="preserve"> syst_yield_pp!G12</f>
        <v>2.9013249075704028E-2</v>
      </c>
    </row>
    <row r="13" spans="1:19">
      <c r="A13" s="14"/>
      <c r="B13" s="2" t="s">
        <v>12</v>
      </c>
      <c r="C13" s="15"/>
      <c r="J13" s="16">
        <f xml:space="preserve"> syst_yield_pp!E13</f>
        <v>5.0008981206177998E-3</v>
      </c>
      <c r="K13" s="16"/>
      <c r="L13" s="16"/>
      <c r="M13" s="16"/>
      <c r="N13" s="16"/>
      <c r="O13" s="16">
        <f xml:space="preserve"> syst_yield_pp!F13</f>
        <v>2.8347956500886215E-2</v>
      </c>
      <c r="P13" s="16"/>
      <c r="Q13" s="16"/>
      <c r="R13" s="16"/>
      <c r="S13" s="16">
        <f xml:space="preserve"> syst_yield_pp!G13</f>
        <v>2.7818047270494993E-2</v>
      </c>
    </row>
    <row r="14" spans="1:19">
      <c r="A14" s="14"/>
      <c r="B14" s="2" t="s">
        <v>36</v>
      </c>
      <c r="C14" s="15"/>
      <c r="J14" s="16">
        <f xml:space="preserve"> syst_yield_pp!E14</f>
        <v>2.6573439563429119E-3</v>
      </c>
      <c r="K14" s="16"/>
      <c r="L14" s="16"/>
      <c r="M14" s="16"/>
      <c r="N14" s="16"/>
      <c r="O14" s="16">
        <f xml:space="preserve"> syst_yield_pp!F14</f>
        <v>1.3699968165698592E-2</v>
      </c>
      <c r="P14" s="16"/>
      <c r="Q14" s="16"/>
      <c r="R14" s="16"/>
      <c r="S14" s="16">
        <f xml:space="preserve"> syst_yield_pp!G14</f>
        <v>1.3578962878482394E-2</v>
      </c>
    </row>
    <row r="15" spans="1:19">
      <c r="A15" s="14" t="s">
        <v>3</v>
      </c>
      <c r="B15" s="14" t="s">
        <v>4</v>
      </c>
      <c r="C15" s="10" t="s">
        <v>15</v>
      </c>
      <c r="J15" s="16">
        <f xml:space="preserve"> syst_yield_pp!E15</f>
        <v>2.8554765206289705E-3</v>
      </c>
      <c r="K15" s="16"/>
      <c r="L15" s="16"/>
      <c r="M15" s="16"/>
      <c r="N15" s="16"/>
      <c r="O15" s="16">
        <f xml:space="preserve"> syst_yield_pp!F15</f>
        <v>9.6959183628033928E-3</v>
      </c>
      <c r="P15" s="16"/>
      <c r="Q15" s="16"/>
      <c r="R15" s="16"/>
      <c r="S15" s="16">
        <f xml:space="preserve"> syst_yield_pp!G15</f>
        <v>6.7998248791395974E-3</v>
      </c>
    </row>
    <row r="16" spans="1:19">
      <c r="A16" s="14"/>
      <c r="B16" s="14"/>
      <c r="C16" s="10" t="s">
        <v>16</v>
      </c>
      <c r="J16" s="16">
        <f xml:space="preserve"> syst_yield_pp!E16</f>
        <v>2.8554765206289705E-3</v>
      </c>
      <c r="K16" s="16"/>
      <c r="L16" s="16"/>
      <c r="M16" s="16"/>
      <c r="N16" s="16"/>
      <c r="O16" s="16">
        <f xml:space="preserve"> syst_yield_pp!F16</f>
        <v>9.6959183628033928E-3</v>
      </c>
      <c r="P16" s="16"/>
      <c r="Q16" s="16"/>
      <c r="R16" s="16"/>
      <c r="S16" s="16">
        <f xml:space="preserve"> syst_yield_pp!G16</f>
        <v>6.7998248791395974E-3</v>
      </c>
    </row>
    <row r="17" spans="1:19">
      <c r="A17" s="14"/>
      <c r="B17" s="14"/>
      <c r="C17" s="10" t="s">
        <v>17</v>
      </c>
      <c r="J17" s="16">
        <f xml:space="preserve"> syst_yield_pp!E17</f>
        <v>2.8554765206289705E-3</v>
      </c>
      <c r="K17" s="16"/>
      <c r="L17" s="16"/>
      <c r="M17" s="16"/>
      <c r="N17" s="16"/>
      <c r="O17" s="16">
        <f xml:space="preserve"> syst_yield_pp!F17</f>
        <v>9.6959183628033928E-3</v>
      </c>
      <c r="P17" s="16"/>
      <c r="Q17" s="16"/>
      <c r="R17" s="16"/>
      <c r="S17" s="16">
        <f xml:space="preserve"> syst_yield_pp!G17</f>
        <v>6.7998248791395974E-3</v>
      </c>
    </row>
    <row r="18" spans="1:19">
      <c r="A18" s="14"/>
      <c r="B18" s="14"/>
      <c r="C18" s="10" t="s">
        <v>18</v>
      </c>
      <c r="J18" s="16">
        <f xml:space="preserve"> syst_yield_pp!E18</f>
        <v>2.8554765206289705E-3</v>
      </c>
      <c r="K18" s="16"/>
      <c r="L18" s="16"/>
      <c r="M18" s="16"/>
      <c r="N18" s="16"/>
      <c r="O18" s="16">
        <f xml:space="preserve"> syst_yield_pp!F18</f>
        <v>9.6959183628033928E-3</v>
      </c>
      <c r="P18" s="16"/>
      <c r="Q18" s="16"/>
      <c r="R18" s="16"/>
      <c r="S18" s="16">
        <f xml:space="preserve"> syst_yield_pp!G18</f>
        <v>6.7998248791395974E-3</v>
      </c>
    </row>
    <row r="19" spans="1:19">
      <c r="A19" s="14"/>
      <c r="B19" s="14"/>
      <c r="C19" s="10" t="s">
        <v>19</v>
      </c>
      <c r="J19" s="16">
        <f xml:space="preserve"> syst_yield_pp!E19</f>
        <v>2.8554765206289705E-3</v>
      </c>
      <c r="K19" s="16"/>
      <c r="L19" s="16"/>
      <c r="M19" s="16"/>
      <c r="N19" s="16"/>
      <c r="O19" s="16">
        <f xml:space="preserve"> syst_yield_pp!F19</f>
        <v>9.6959183628033928E-3</v>
      </c>
      <c r="P19" s="16"/>
      <c r="Q19" s="16"/>
      <c r="R19" s="16"/>
      <c r="S19" s="16">
        <f xml:space="preserve"> syst_yield_pp!G19</f>
        <v>6.7998248791395974E-3</v>
      </c>
    </row>
    <row r="20" spans="1:19">
      <c r="A20" s="14"/>
      <c r="B20" s="14"/>
      <c r="C20" s="10" t="s">
        <v>20</v>
      </c>
      <c r="J20" s="16">
        <f xml:space="preserve"> syst_yield_pp!E20</f>
        <v>2.8554765206289705E-3</v>
      </c>
      <c r="K20" s="16"/>
      <c r="L20" s="16"/>
      <c r="M20" s="16"/>
      <c r="N20" s="16"/>
      <c r="O20" s="16">
        <f xml:space="preserve"> syst_yield_pp!F20</f>
        <v>9.6959183628033928E-3</v>
      </c>
      <c r="P20" s="16"/>
      <c r="Q20" s="16"/>
      <c r="R20" s="16"/>
      <c r="S20" s="16">
        <f xml:space="preserve"> syst_yield_pp!G20</f>
        <v>6.7998248791395974E-3</v>
      </c>
    </row>
    <row r="21" spans="1:19">
      <c r="A21" s="14"/>
      <c r="B21" s="14"/>
      <c r="C21" s="10" t="s">
        <v>21</v>
      </c>
      <c r="J21" s="16">
        <f xml:space="preserve"> syst_yield_pp!E21</f>
        <v>2.8554765206289705E-3</v>
      </c>
      <c r="K21" s="16"/>
      <c r="L21" s="16"/>
      <c r="M21" s="16"/>
      <c r="N21" s="16"/>
      <c r="O21" s="16">
        <f xml:space="preserve"> syst_yield_pp!F21</f>
        <v>9.6959183628033928E-3</v>
      </c>
      <c r="P21" s="16"/>
      <c r="Q21" s="16"/>
      <c r="R21" s="16"/>
      <c r="S21" s="16">
        <f xml:space="preserve"> syst_yield_pp!G21</f>
        <v>6.7998248791395974E-3</v>
      </c>
    </row>
    <row r="22" spans="1:19">
      <c r="A22" s="14"/>
      <c r="B22" s="14"/>
      <c r="C22" s="10" t="s">
        <v>22</v>
      </c>
      <c r="J22" s="16">
        <f xml:space="preserve"> syst_yield_pp!E22</f>
        <v>2.8554765206289705E-3</v>
      </c>
      <c r="K22" s="16"/>
      <c r="L22" s="16"/>
      <c r="M22" s="16"/>
      <c r="N22" s="16"/>
      <c r="O22" s="16">
        <f xml:space="preserve"> syst_yield_pp!F22</f>
        <v>9.6959183628033928E-3</v>
      </c>
      <c r="P22" s="16"/>
      <c r="Q22" s="16"/>
      <c r="R22" s="16"/>
      <c r="S22" s="16">
        <f xml:space="preserve"> syst_yield_pp!G22</f>
        <v>6.7998248791395974E-3</v>
      </c>
    </row>
    <row r="23" spans="1:19">
      <c r="A23" s="14"/>
      <c r="B23" s="14"/>
      <c r="C23" s="10" t="s">
        <v>23</v>
      </c>
      <c r="J23" s="16">
        <f xml:space="preserve"> syst_yield_pp!E23</f>
        <v>2.8554765206289705E-3</v>
      </c>
      <c r="K23" s="16"/>
      <c r="L23" s="16"/>
      <c r="M23" s="16"/>
      <c r="N23" s="16"/>
      <c r="O23" s="16">
        <f xml:space="preserve"> syst_yield_pp!F23</f>
        <v>9.6959183628033928E-3</v>
      </c>
      <c r="P23" s="16"/>
      <c r="Q23" s="16"/>
      <c r="R23" s="16"/>
      <c r="S23" s="16">
        <f xml:space="preserve"> syst_yield_pp!G23</f>
        <v>6.7998248791395974E-3</v>
      </c>
    </row>
    <row r="24" spans="1:19">
      <c r="A24" s="14"/>
      <c r="B24" s="14"/>
      <c r="C24" s="10" t="s">
        <v>24</v>
      </c>
      <c r="J24" s="16">
        <f xml:space="preserve"> syst_yield_pp!E24</f>
        <v>2.8554765206289705E-3</v>
      </c>
      <c r="K24" s="16"/>
      <c r="L24" s="16"/>
      <c r="M24" s="16"/>
      <c r="N24" s="16"/>
      <c r="O24" s="16">
        <f xml:space="preserve"> syst_yield_pp!F24</f>
        <v>9.6959183628033928E-3</v>
      </c>
      <c r="P24" s="16"/>
      <c r="Q24" s="16"/>
      <c r="R24" s="16"/>
      <c r="S24" s="16">
        <f xml:space="preserve"> syst_yield_pp!G24</f>
        <v>6.7998248791395974E-3</v>
      </c>
    </row>
    <row r="25" spans="1:19">
      <c r="A25" s="14"/>
      <c r="B25" s="14"/>
      <c r="C25" s="10" t="s">
        <v>25</v>
      </c>
      <c r="J25" s="16">
        <f xml:space="preserve"> syst_yield_pp!E25</f>
        <v>2.8554765206289705E-3</v>
      </c>
      <c r="K25" s="16"/>
      <c r="L25" s="16"/>
      <c r="M25" s="16"/>
      <c r="N25" s="16"/>
      <c r="O25" s="16">
        <f xml:space="preserve"> syst_yield_pp!F25</f>
        <v>9.6959183628033928E-3</v>
      </c>
      <c r="P25" s="16"/>
      <c r="Q25" s="16"/>
      <c r="R25" s="16"/>
      <c r="S25" s="16">
        <f xml:space="preserve"> syst_yield_pp!G25</f>
        <v>6.7998248791395974E-3</v>
      </c>
    </row>
    <row r="26" spans="1:19">
      <c r="A26" s="14"/>
      <c r="B26" s="14"/>
      <c r="C26" s="10" t="s">
        <v>26</v>
      </c>
      <c r="J26" s="16">
        <f xml:space="preserve"> syst_yield_pp!E26</f>
        <v>2.8554765206289705E-3</v>
      </c>
      <c r="K26" s="16"/>
      <c r="L26" s="16"/>
      <c r="M26" s="16"/>
      <c r="N26" s="16"/>
      <c r="O26" s="16">
        <f xml:space="preserve"> syst_yield_pp!F26</f>
        <v>9.6959183628033928E-3</v>
      </c>
      <c r="P26" s="16"/>
      <c r="Q26" s="16"/>
      <c r="R26" s="16"/>
      <c r="S26" s="16">
        <f xml:space="preserve"> syst_yield_pp!G26</f>
        <v>6.7998248791395974E-3</v>
      </c>
    </row>
    <row r="27" spans="1:19">
      <c r="A27" s="14"/>
      <c r="B27" s="14"/>
      <c r="C27" s="10" t="s">
        <v>27</v>
      </c>
      <c r="J27" s="16">
        <f xml:space="preserve"> syst_yield_pp!E27</f>
        <v>2.8554765206289705E-3</v>
      </c>
      <c r="K27" s="16"/>
      <c r="L27" s="16"/>
      <c r="M27" s="16"/>
      <c r="N27" s="16"/>
      <c r="O27" s="16">
        <f xml:space="preserve"> syst_yield_pp!F27</f>
        <v>9.6959183628033928E-3</v>
      </c>
      <c r="P27" s="16"/>
      <c r="Q27" s="16"/>
      <c r="R27" s="16"/>
      <c r="S27" s="16">
        <f xml:space="preserve"> syst_yield_pp!G27</f>
        <v>6.7998248791395974E-3</v>
      </c>
    </row>
    <row r="28" spans="1:19">
      <c r="A28" s="14"/>
      <c r="B28" s="14"/>
      <c r="C28" s="4" t="s">
        <v>28</v>
      </c>
      <c r="J28" s="16">
        <f xml:space="preserve"> syst_yield_pp!E28</f>
        <v>2.8554765206289705E-3</v>
      </c>
      <c r="K28" s="16"/>
      <c r="L28" s="16"/>
      <c r="M28" s="16"/>
      <c r="N28" s="16"/>
      <c r="O28" s="16">
        <f xml:space="preserve"> syst_yield_pp!F28</f>
        <v>9.6959183628033928E-3</v>
      </c>
      <c r="P28" s="16"/>
      <c r="Q28" s="16"/>
      <c r="R28" s="16"/>
      <c r="S28" s="16">
        <f xml:space="preserve"> syst_yield_pp!G28</f>
        <v>6.7998248791395974E-3</v>
      </c>
    </row>
    <row r="29" spans="1:19">
      <c r="A29" s="14"/>
      <c r="B29" s="14"/>
      <c r="C29" s="4" t="s">
        <v>29</v>
      </c>
      <c r="J29" s="16">
        <f xml:space="preserve"> syst_yield_pp!E29</f>
        <v>2.8554765206289705E-3</v>
      </c>
      <c r="K29" s="16"/>
      <c r="L29" s="16"/>
      <c r="M29" s="16"/>
      <c r="N29" s="16"/>
      <c r="O29" s="16">
        <f xml:space="preserve"> syst_yield_pp!F29</f>
        <v>9.6959183628033928E-3</v>
      </c>
      <c r="P29" s="16"/>
      <c r="Q29" s="16"/>
      <c r="R29" s="16"/>
      <c r="S29" s="16">
        <f xml:space="preserve"> syst_yield_pp!G29</f>
        <v>6.7998248791395974E-3</v>
      </c>
    </row>
    <row r="30" spans="1:19">
      <c r="A30" s="14"/>
      <c r="B30" s="14"/>
      <c r="C30" s="4" t="s">
        <v>30</v>
      </c>
      <c r="J30" s="16">
        <f xml:space="preserve"> syst_yield_pp!E30</f>
        <v>2.8554765206289705E-3</v>
      </c>
      <c r="K30" s="16"/>
      <c r="L30" s="16"/>
      <c r="M30" s="16"/>
      <c r="N30" s="16"/>
      <c r="O30" s="16">
        <f xml:space="preserve"> syst_yield_pp!F30</f>
        <v>9.6959183628033928E-3</v>
      </c>
      <c r="P30" s="16"/>
      <c r="Q30" s="16"/>
      <c r="R30" s="16"/>
      <c r="S30" s="16">
        <f xml:space="preserve"> syst_yield_pp!G30</f>
        <v>6.7998248791395974E-3</v>
      </c>
    </row>
    <row r="31" spans="1:19">
      <c r="A31" s="14"/>
      <c r="B31" s="14"/>
      <c r="C31" s="4" t="s">
        <v>31</v>
      </c>
      <c r="J31" s="16">
        <f xml:space="preserve"> syst_yield_pp!E31</f>
        <v>2.8554765206289705E-3</v>
      </c>
      <c r="K31" s="16"/>
      <c r="L31" s="16"/>
      <c r="M31" s="16"/>
      <c r="N31" s="16"/>
      <c r="O31" s="16">
        <f xml:space="preserve"> syst_yield_pp!F31</f>
        <v>9.6959183628033928E-3</v>
      </c>
      <c r="P31" s="16"/>
      <c r="Q31" s="16"/>
      <c r="R31" s="16"/>
      <c r="S31" s="16">
        <f xml:space="preserve"> syst_yield_pp!G31</f>
        <v>6.7998248791395974E-3</v>
      </c>
    </row>
    <row r="32" spans="1:19">
      <c r="A32" s="14"/>
      <c r="B32" s="14"/>
      <c r="C32" s="4" t="s">
        <v>32</v>
      </c>
      <c r="J32" s="16">
        <f xml:space="preserve"> syst_yield_pp!E32</f>
        <v>2.8554765206289705E-3</v>
      </c>
      <c r="K32" s="16"/>
      <c r="L32" s="16"/>
      <c r="M32" s="16"/>
      <c r="N32" s="16"/>
      <c r="O32" s="16">
        <f xml:space="preserve"> syst_yield_pp!F32</f>
        <v>9.6959183628033928E-3</v>
      </c>
      <c r="P32" s="16"/>
      <c r="Q32" s="16"/>
      <c r="R32" s="16"/>
      <c r="S32" s="16">
        <f xml:space="preserve"> syst_yield_pp!G32</f>
        <v>6.7998248791395974E-3</v>
      </c>
    </row>
    <row r="33" spans="1:19">
      <c r="A33" s="14"/>
      <c r="B33" s="14"/>
      <c r="C33" s="4" t="s">
        <v>33</v>
      </c>
      <c r="J33" s="16">
        <f xml:space="preserve"> syst_yield_pp!E33</f>
        <v>2.8554765206289705E-3</v>
      </c>
      <c r="K33" s="16"/>
      <c r="L33" s="16"/>
      <c r="M33" s="16"/>
      <c r="N33" s="16"/>
      <c r="O33" s="16">
        <f xml:space="preserve"> syst_yield_pp!F33</f>
        <v>9.6959183628033928E-3</v>
      </c>
      <c r="P33" s="16"/>
      <c r="Q33" s="16"/>
      <c r="R33" s="16"/>
      <c r="S33" s="16">
        <f xml:space="preserve"> syst_yield_pp!G33</f>
        <v>6.7998248791395974E-3</v>
      </c>
    </row>
    <row r="34" spans="1:19">
      <c r="A34" s="14" t="s">
        <v>3</v>
      </c>
      <c r="B34" s="14" t="s">
        <v>6</v>
      </c>
      <c r="C34" s="4" t="s">
        <v>28</v>
      </c>
      <c r="J34" s="16">
        <f xml:space="preserve"> syst_yield_pp!E34</f>
        <v>4.568307534332048E-3</v>
      </c>
      <c r="K34" s="16"/>
      <c r="L34" s="16"/>
      <c r="M34" s="16"/>
      <c r="N34" s="16"/>
      <c r="O34" s="16">
        <f xml:space="preserve"> syst_yield_pp!F34</f>
        <v>1.1402797551275105E-2</v>
      </c>
      <c r="P34" s="16"/>
      <c r="Q34" s="16"/>
      <c r="R34" s="16"/>
      <c r="S34" s="16">
        <f xml:space="preserve"> syst_yield_pp!G34</f>
        <v>6.6888523216663692E-3</v>
      </c>
    </row>
    <row r="35" spans="1:19">
      <c r="A35" s="14"/>
      <c r="B35" s="14"/>
      <c r="C35" s="4" t="s">
        <v>29</v>
      </c>
      <c r="J35" s="16">
        <f xml:space="preserve"> syst_yield_pp!E35</f>
        <v>4.568307534332048E-3</v>
      </c>
      <c r="K35" s="16"/>
      <c r="L35" s="16"/>
      <c r="M35" s="16"/>
      <c r="N35" s="16"/>
      <c r="O35" s="16">
        <f xml:space="preserve"> syst_yield_pp!F35</f>
        <v>1.1402797551275105E-2</v>
      </c>
      <c r="P35" s="16"/>
      <c r="Q35" s="16"/>
      <c r="R35" s="16"/>
      <c r="S35" s="16">
        <f xml:space="preserve"> syst_yield_pp!G35</f>
        <v>6.6888523216663692E-3</v>
      </c>
    </row>
    <row r="36" spans="1:19">
      <c r="A36" s="14"/>
      <c r="B36" s="14"/>
      <c r="C36" s="4" t="s">
        <v>30</v>
      </c>
      <c r="J36" s="16">
        <f xml:space="preserve"> syst_yield_pp!E36</f>
        <v>4.568307534332048E-3</v>
      </c>
      <c r="K36" s="16"/>
      <c r="L36" s="16"/>
      <c r="M36" s="16"/>
      <c r="N36" s="16"/>
      <c r="O36" s="16">
        <f xml:space="preserve"> syst_yield_pp!F36</f>
        <v>1.1402797551275105E-2</v>
      </c>
      <c r="P36" s="16"/>
      <c r="Q36" s="16"/>
      <c r="R36" s="16"/>
      <c r="S36" s="16">
        <f xml:space="preserve"> syst_yield_pp!G36</f>
        <v>6.6888523216663692E-3</v>
      </c>
    </row>
    <row r="37" spans="1:19">
      <c r="A37" s="14"/>
      <c r="B37" s="14"/>
      <c r="C37" s="4" t="s">
        <v>31</v>
      </c>
      <c r="J37" s="16">
        <f xml:space="preserve"> syst_yield_pp!E37</f>
        <v>4.568307534332048E-3</v>
      </c>
      <c r="K37" s="16"/>
      <c r="L37" s="16"/>
      <c r="M37" s="16"/>
      <c r="N37" s="16"/>
      <c r="O37" s="16">
        <f xml:space="preserve"> syst_yield_pp!F37</f>
        <v>1.1402797551275105E-2</v>
      </c>
      <c r="P37" s="16"/>
      <c r="Q37" s="16"/>
      <c r="R37" s="16"/>
      <c r="S37" s="16">
        <f xml:space="preserve"> syst_yield_pp!G37</f>
        <v>6.6888523216663692E-3</v>
      </c>
    </row>
    <row r="38" spans="1:19">
      <c r="A38" s="14"/>
      <c r="B38" s="14"/>
      <c r="C38" s="4" t="s">
        <v>32</v>
      </c>
      <c r="J38" s="16">
        <f xml:space="preserve"> syst_yield_pp!E38</f>
        <v>4.568307534332048E-3</v>
      </c>
      <c r="K38" s="16"/>
      <c r="L38" s="16"/>
      <c r="M38" s="16"/>
      <c r="N38" s="16"/>
      <c r="O38" s="16">
        <f xml:space="preserve"> syst_yield_pp!F38</f>
        <v>1.1402797551275105E-2</v>
      </c>
      <c r="P38" s="16"/>
      <c r="Q38" s="16"/>
      <c r="R38" s="16"/>
      <c r="S38" s="16">
        <f xml:space="preserve"> syst_yield_pp!G38</f>
        <v>6.6888523216663692E-3</v>
      </c>
    </row>
    <row r="39" spans="1:19">
      <c r="A39" s="14"/>
      <c r="B39" s="14"/>
      <c r="C39" s="4" t="s">
        <v>33</v>
      </c>
      <c r="J39" s="16">
        <f xml:space="preserve"> syst_yield_pp!E39</f>
        <v>4.568307534332048E-3</v>
      </c>
      <c r="K39" s="16"/>
      <c r="L39" s="16"/>
      <c r="M39" s="16"/>
      <c r="N39" s="16"/>
      <c r="O39" s="16">
        <f xml:space="preserve"> syst_yield_pp!F39</f>
        <v>1.1402797551275105E-2</v>
      </c>
      <c r="P39" s="16"/>
      <c r="Q39" s="16"/>
      <c r="R39" s="16"/>
      <c r="S39" s="16">
        <f xml:space="preserve"> syst_yield_pp!G39</f>
        <v>6.6888523216663692E-3</v>
      </c>
    </row>
    <row r="40" spans="1:19">
      <c r="A40" s="14"/>
      <c r="B40" s="14" t="s">
        <v>7</v>
      </c>
      <c r="C40" s="4" t="s">
        <v>28</v>
      </c>
      <c r="J40" s="16">
        <f xml:space="preserve"> syst_yield_pp!E40</f>
        <v>7.895190011995009E-3</v>
      </c>
      <c r="K40" s="16"/>
      <c r="L40" s="16"/>
      <c r="M40" s="16"/>
      <c r="N40" s="16"/>
      <c r="O40" s="16">
        <f xml:space="preserve"> syst_yield_pp!F40</f>
        <v>1.9053875076654726E-2</v>
      </c>
      <c r="P40" s="16"/>
      <c r="Q40" s="16"/>
      <c r="R40" s="16"/>
      <c r="S40" s="16">
        <f xml:space="preserve"> syst_yield_pp!G40</f>
        <v>1.2398131958234904E-2</v>
      </c>
    </row>
    <row r="41" spans="1:19">
      <c r="A41" s="14"/>
      <c r="B41" s="14"/>
      <c r="C41" s="4" t="s">
        <v>29</v>
      </c>
      <c r="J41" s="16">
        <f xml:space="preserve"> syst_yield_pp!E41</f>
        <v>7.895190011995009E-3</v>
      </c>
      <c r="K41" s="16"/>
      <c r="L41" s="16"/>
      <c r="M41" s="16"/>
      <c r="N41" s="16"/>
      <c r="O41" s="16">
        <f xml:space="preserve"> syst_yield_pp!F41</f>
        <v>1.9053875076654726E-2</v>
      </c>
      <c r="P41" s="16"/>
      <c r="Q41" s="16"/>
      <c r="R41" s="16"/>
      <c r="S41" s="16">
        <f xml:space="preserve"> syst_yield_pp!G41</f>
        <v>1.2398131958234904E-2</v>
      </c>
    </row>
    <row r="42" spans="1:19">
      <c r="A42" s="14"/>
      <c r="B42" s="14"/>
      <c r="C42" s="4" t="s">
        <v>30</v>
      </c>
      <c r="J42" s="16">
        <f xml:space="preserve"> syst_yield_pp!E42</f>
        <v>7.895190011995009E-3</v>
      </c>
      <c r="K42" s="16"/>
      <c r="L42" s="16"/>
      <c r="M42" s="16"/>
      <c r="N42" s="16"/>
      <c r="O42" s="16">
        <f xml:space="preserve"> syst_yield_pp!F42</f>
        <v>1.9053875076654726E-2</v>
      </c>
      <c r="P42" s="16"/>
      <c r="Q42" s="16"/>
      <c r="R42" s="16"/>
      <c r="S42" s="16">
        <f xml:space="preserve"> syst_yield_pp!G42</f>
        <v>1.2398131958234904E-2</v>
      </c>
    </row>
    <row r="43" spans="1:19">
      <c r="A43" s="14"/>
      <c r="B43" s="14"/>
      <c r="C43" s="4" t="s">
        <v>31</v>
      </c>
      <c r="J43" s="16">
        <f xml:space="preserve"> syst_yield_pp!E43</f>
        <v>7.895190011995009E-3</v>
      </c>
      <c r="K43" s="16"/>
      <c r="L43" s="16"/>
      <c r="M43" s="16"/>
      <c r="N43" s="16"/>
      <c r="O43" s="16">
        <f xml:space="preserve"> syst_yield_pp!F43</f>
        <v>1.9053875076654726E-2</v>
      </c>
      <c r="P43" s="16"/>
      <c r="Q43" s="16"/>
      <c r="R43" s="16"/>
      <c r="S43" s="16">
        <f xml:space="preserve"> syst_yield_pp!G43</f>
        <v>1.2398131958234904E-2</v>
      </c>
    </row>
    <row r="44" spans="1:19">
      <c r="A44" s="14"/>
      <c r="B44" s="14"/>
      <c r="C44" s="4" t="s">
        <v>32</v>
      </c>
      <c r="J44" s="16">
        <f xml:space="preserve"> syst_yield_pp!E44</f>
        <v>7.895190011995009E-3</v>
      </c>
      <c r="K44" s="16"/>
      <c r="L44" s="16"/>
      <c r="M44" s="16"/>
      <c r="N44" s="16"/>
      <c r="O44" s="16">
        <f xml:space="preserve"> syst_yield_pp!F44</f>
        <v>1.9053875076654726E-2</v>
      </c>
      <c r="P44" s="16"/>
      <c r="Q44" s="16"/>
      <c r="R44" s="16"/>
      <c r="S44" s="16">
        <f xml:space="preserve"> syst_yield_pp!G44</f>
        <v>1.2398131958234904E-2</v>
      </c>
    </row>
    <row r="45" spans="1:19">
      <c r="A45" s="14"/>
      <c r="B45" s="14"/>
      <c r="C45" s="4" t="s">
        <v>33</v>
      </c>
      <c r="J45" s="16">
        <f xml:space="preserve"> syst_yield_pp!E45</f>
        <v>7.895190011995009E-3</v>
      </c>
      <c r="K45" s="16"/>
      <c r="L45" s="16"/>
      <c r="M45" s="16"/>
      <c r="N45" s="16"/>
      <c r="O45" s="16">
        <f xml:space="preserve"> syst_yield_pp!F45</f>
        <v>1.9053875076654726E-2</v>
      </c>
      <c r="P45" s="16"/>
      <c r="Q45" s="16"/>
      <c r="R45" s="16"/>
      <c r="S45" s="16">
        <f xml:space="preserve"> syst_yield_pp!G45</f>
        <v>1.2398131958234904E-2</v>
      </c>
    </row>
    <row r="46" spans="1:19">
      <c r="A46" s="14" t="s">
        <v>8</v>
      </c>
      <c r="B46" s="14" t="s">
        <v>4</v>
      </c>
      <c r="C46" s="4" t="s">
        <v>28</v>
      </c>
      <c r="J46" s="16">
        <f xml:space="preserve"> syst_yield_pp!E46</f>
        <v>9.595155835147879E-4</v>
      </c>
      <c r="K46" s="16"/>
      <c r="L46" s="16"/>
      <c r="M46" s="16"/>
      <c r="N46" s="16"/>
      <c r="O46" s="16">
        <f xml:space="preserve"> syst_yield_pp!F46</f>
        <v>5.308476761204944E-3</v>
      </c>
      <c r="P46" s="16"/>
      <c r="Q46" s="16"/>
      <c r="R46" s="16"/>
      <c r="S46" s="16">
        <f xml:space="preserve"> syst_yield_pp!G46</f>
        <v>3.9611656022007649E-3</v>
      </c>
    </row>
    <row r="47" spans="1:19">
      <c r="A47" s="14"/>
      <c r="B47" s="14"/>
      <c r="C47" s="4" t="s">
        <v>29</v>
      </c>
      <c r="J47" s="16">
        <f xml:space="preserve"> syst_yield_pp!E47</f>
        <v>9.595155835147879E-4</v>
      </c>
      <c r="K47" s="16"/>
      <c r="L47" s="16"/>
      <c r="M47" s="16"/>
      <c r="N47" s="16"/>
      <c r="O47" s="16">
        <f xml:space="preserve"> syst_yield_pp!F47</f>
        <v>5.308476761204944E-3</v>
      </c>
      <c r="P47" s="16"/>
      <c r="Q47" s="16"/>
      <c r="R47" s="16"/>
      <c r="S47" s="16">
        <f xml:space="preserve"> syst_yield_pp!G47</f>
        <v>3.9611656022007649E-3</v>
      </c>
    </row>
    <row r="48" spans="1:19">
      <c r="A48" s="14"/>
      <c r="B48" s="14"/>
      <c r="C48" s="4" t="s">
        <v>30</v>
      </c>
      <c r="J48" s="16">
        <f xml:space="preserve"> syst_yield_pp!E48</f>
        <v>9.595155835147879E-4</v>
      </c>
      <c r="K48" s="16"/>
      <c r="L48" s="16"/>
      <c r="M48" s="16"/>
      <c r="N48" s="16"/>
      <c r="O48" s="16">
        <f xml:space="preserve"> syst_yield_pp!F48</f>
        <v>5.308476761204944E-3</v>
      </c>
      <c r="P48" s="16"/>
      <c r="Q48" s="16"/>
      <c r="R48" s="16"/>
      <c r="S48" s="16">
        <f xml:space="preserve"> syst_yield_pp!G48</f>
        <v>3.9611656022007649E-3</v>
      </c>
    </row>
    <row r="49" spans="1:19">
      <c r="A49" s="14"/>
      <c r="B49" s="14"/>
      <c r="C49" s="4" t="s">
        <v>31</v>
      </c>
      <c r="J49" s="16">
        <f xml:space="preserve"> syst_yield_pp!E49</f>
        <v>9.595155835147879E-4</v>
      </c>
      <c r="K49" s="16"/>
      <c r="L49" s="16"/>
      <c r="M49" s="16"/>
      <c r="N49" s="16"/>
      <c r="O49" s="16">
        <f xml:space="preserve"> syst_yield_pp!F49</f>
        <v>5.308476761204944E-3</v>
      </c>
      <c r="P49" s="16"/>
      <c r="Q49" s="16"/>
      <c r="R49" s="16"/>
      <c r="S49" s="16">
        <f xml:space="preserve"> syst_yield_pp!G49</f>
        <v>3.9611656022007649E-3</v>
      </c>
    </row>
    <row r="50" spans="1:19">
      <c r="A50" s="14"/>
      <c r="B50" s="14"/>
      <c r="C50" s="4" t="s">
        <v>32</v>
      </c>
      <c r="J50" s="16">
        <f xml:space="preserve"> syst_yield_pp!E50</f>
        <v>9.595155835147879E-4</v>
      </c>
      <c r="K50" s="16"/>
      <c r="L50" s="16"/>
      <c r="M50" s="16"/>
      <c r="N50" s="16"/>
      <c r="O50" s="16">
        <f xml:space="preserve"> syst_yield_pp!F50</f>
        <v>5.308476761204944E-3</v>
      </c>
      <c r="P50" s="16"/>
      <c r="Q50" s="16"/>
      <c r="R50" s="16"/>
      <c r="S50" s="16">
        <f xml:space="preserve"> syst_yield_pp!G50</f>
        <v>3.9611656022007649E-3</v>
      </c>
    </row>
    <row r="51" spans="1:19">
      <c r="A51" s="14"/>
      <c r="B51" s="14"/>
      <c r="C51" s="4" t="s">
        <v>33</v>
      </c>
      <c r="J51" s="16">
        <f xml:space="preserve"> syst_yield_pp!E51</f>
        <v>9.595155835147879E-4</v>
      </c>
      <c r="K51" s="16"/>
      <c r="L51" s="16"/>
      <c r="M51" s="16"/>
      <c r="N51" s="16"/>
      <c r="O51" s="16">
        <f xml:space="preserve"> syst_yield_pp!F51</f>
        <v>5.308476761204944E-3</v>
      </c>
      <c r="P51" s="16"/>
      <c r="Q51" s="16"/>
      <c r="R51" s="16"/>
      <c r="S51" s="16">
        <f xml:space="preserve"> syst_yield_pp!G51</f>
        <v>3.9611656022007649E-3</v>
      </c>
    </row>
    <row r="52" spans="1:19">
      <c r="A52" s="14" t="s">
        <v>9</v>
      </c>
      <c r="B52" s="14" t="s">
        <v>4</v>
      </c>
      <c r="C52" s="4" t="s">
        <v>28</v>
      </c>
      <c r="J52" s="16">
        <f xml:space="preserve"> syst_yield_pp!E52</f>
        <v>1.3690825368428304E-2</v>
      </c>
      <c r="K52" s="16"/>
      <c r="L52" s="16"/>
      <c r="M52" s="16"/>
      <c r="N52" s="16"/>
      <c r="O52" s="16">
        <f xml:space="preserve"> syst_yield_pp!F52</f>
        <v>3.1551409571870921E-2</v>
      </c>
      <c r="P52" s="16"/>
      <c r="Q52" s="16"/>
      <c r="R52" s="16"/>
      <c r="S52" s="16">
        <f xml:space="preserve"> syst_yield_pp!G52</f>
        <v>1.845698858397276E-2</v>
      </c>
    </row>
    <row r="53" spans="1:19">
      <c r="A53" s="14"/>
      <c r="B53" s="14"/>
      <c r="C53" s="4" t="s">
        <v>29</v>
      </c>
      <c r="J53" s="16">
        <f xml:space="preserve"> syst_yield_pp!E53</f>
        <v>1.3690825368428304E-2</v>
      </c>
      <c r="K53" s="16"/>
      <c r="L53" s="16"/>
      <c r="M53" s="16"/>
      <c r="N53" s="16"/>
      <c r="O53" s="16">
        <f xml:space="preserve"> syst_yield_pp!F53</f>
        <v>3.1551409571870921E-2</v>
      </c>
      <c r="P53" s="16"/>
      <c r="Q53" s="16"/>
      <c r="R53" s="16"/>
      <c r="S53" s="16">
        <f xml:space="preserve"> syst_yield_pp!G53</f>
        <v>1.845698858397276E-2</v>
      </c>
    </row>
    <row r="54" spans="1:19">
      <c r="A54" s="14"/>
      <c r="B54" s="14"/>
      <c r="C54" s="4" t="s">
        <v>30</v>
      </c>
      <c r="J54" s="16">
        <f xml:space="preserve"> syst_yield_pp!E54</f>
        <v>1.3690825368428304E-2</v>
      </c>
      <c r="K54" s="16"/>
      <c r="L54" s="16"/>
      <c r="M54" s="16"/>
      <c r="N54" s="16"/>
      <c r="O54" s="16">
        <f xml:space="preserve"> syst_yield_pp!F54</f>
        <v>3.1551409571870921E-2</v>
      </c>
      <c r="P54" s="16"/>
      <c r="Q54" s="16"/>
      <c r="R54" s="16"/>
      <c r="S54" s="16">
        <f xml:space="preserve"> syst_yield_pp!G54</f>
        <v>1.845698858397276E-2</v>
      </c>
    </row>
    <row r="55" spans="1:19">
      <c r="A55" s="14"/>
      <c r="B55" s="14"/>
      <c r="C55" s="4" t="s">
        <v>31</v>
      </c>
      <c r="J55" s="16">
        <f xml:space="preserve"> syst_yield_pp!E55</f>
        <v>1.3690825368428304E-2</v>
      </c>
      <c r="K55" s="16"/>
      <c r="L55" s="16"/>
      <c r="M55" s="16"/>
      <c r="N55" s="16"/>
      <c r="O55" s="16">
        <f xml:space="preserve"> syst_yield_pp!F55</f>
        <v>3.1551409571870921E-2</v>
      </c>
      <c r="P55" s="16"/>
      <c r="Q55" s="16"/>
      <c r="R55" s="16"/>
      <c r="S55" s="16">
        <f xml:space="preserve"> syst_yield_pp!G55</f>
        <v>1.845698858397276E-2</v>
      </c>
    </row>
    <row r="56" spans="1:19">
      <c r="A56" s="14"/>
      <c r="B56" s="14"/>
      <c r="C56" s="4" t="s">
        <v>32</v>
      </c>
      <c r="J56" s="16">
        <f xml:space="preserve"> syst_yield_pp!E56</f>
        <v>1.3690825368428304E-2</v>
      </c>
      <c r="K56" s="16"/>
      <c r="L56" s="16"/>
      <c r="M56" s="16"/>
      <c r="N56" s="16"/>
      <c r="O56" s="16">
        <f xml:space="preserve"> syst_yield_pp!F56</f>
        <v>3.1551409571870921E-2</v>
      </c>
      <c r="P56" s="16"/>
      <c r="Q56" s="16"/>
      <c r="R56" s="16"/>
      <c r="S56" s="16">
        <f xml:space="preserve"> syst_yield_pp!G56</f>
        <v>1.845698858397276E-2</v>
      </c>
    </row>
    <row r="57" spans="1:19">
      <c r="A57" s="14"/>
      <c r="B57" s="14"/>
      <c r="C57" s="4" t="s">
        <v>33</v>
      </c>
      <c r="J57" s="16">
        <f xml:space="preserve"> syst_yield_pp!E57</f>
        <v>1.3690825368428304E-2</v>
      </c>
      <c r="K57" s="16"/>
      <c r="L57" s="16"/>
      <c r="M57" s="16"/>
      <c r="N57" s="16"/>
      <c r="O57" s="16">
        <f xml:space="preserve"> syst_yield_pp!F57</f>
        <v>3.1551409571870921E-2</v>
      </c>
      <c r="P57" s="16"/>
      <c r="Q57" s="16"/>
      <c r="R57" s="16"/>
      <c r="S57" s="16">
        <f xml:space="preserve"> syst_yield_pp!G57</f>
        <v>1.845698858397276E-2</v>
      </c>
    </row>
    <row r="58" spans="1:19">
      <c r="A58" s="14"/>
      <c r="B58" s="14" t="s">
        <v>10</v>
      </c>
      <c r="C58" s="4" t="s">
        <v>28</v>
      </c>
      <c r="J58" s="16">
        <f xml:space="preserve"> syst_yield_pp!E58</f>
        <v>9.4311709339034936E-3</v>
      </c>
      <c r="K58" s="16"/>
      <c r="L58" s="16"/>
      <c r="M58" s="16"/>
      <c r="N58" s="16"/>
      <c r="O58" s="16">
        <f xml:space="preserve"> syst_yield_pp!F58</f>
        <v>2.4010084510701066E-2</v>
      </c>
      <c r="P58" s="16"/>
      <c r="Q58" s="16"/>
      <c r="R58" s="16"/>
      <c r="S58" s="16">
        <f xml:space="preserve"> syst_yield_pp!G58</f>
        <v>1.8354407627862047E-2</v>
      </c>
    </row>
    <row r="59" spans="1:19">
      <c r="A59" s="14"/>
      <c r="B59" s="14"/>
      <c r="C59" s="4" t="s">
        <v>29</v>
      </c>
      <c r="J59" s="16">
        <f xml:space="preserve"> syst_yield_pp!E59</f>
        <v>9.4311709339034936E-3</v>
      </c>
      <c r="K59" s="16"/>
      <c r="L59" s="16"/>
      <c r="M59" s="16"/>
      <c r="N59" s="16"/>
      <c r="O59" s="16">
        <f xml:space="preserve"> syst_yield_pp!F59</f>
        <v>2.4010084510701066E-2</v>
      </c>
      <c r="P59" s="16"/>
      <c r="Q59" s="16"/>
      <c r="R59" s="16"/>
      <c r="S59" s="16">
        <f xml:space="preserve"> syst_yield_pp!G59</f>
        <v>1.8354407627862047E-2</v>
      </c>
    </row>
    <row r="60" spans="1:19">
      <c r="A60" s="14"/>
      <c r="B60" s="14"/>
      <c r="C60" s="4" t="s">
        <v>30</v>
      </c>
      <c r="J60" s="16">
        <f xml:space="preserve"> syst_yield_pp!E60</f>
        <v>9.4311709339034936E-3</v>
      </c>
      <c r="K60" s="16"/>
      <c r="L60" s="16"/>
      <c r="M60" s="16"/>
      <c r="N60" s="16"/>
      <c r="O60" s="16">
        <f xml:space="preserve"> syst_yield_pp!F60</f>
        <v>2.4010084510701066E-2</v>
      </c>
      <c r="P60" s="16"/>
      <c r="Q60" s="16"/>
      <c r="R60" s="16"/>
      <c r="S60" s="16">
        <f xml:space="preserve"> syst_yield_pp!G60</f>
        <v>1.8354407627862047E-2</v>
      </c>
    </row>
    <row r="61" spans="1:19">
      <c r="A61" s="14"/>
      <c r="B61" s="14"/>
      <c r="C61" s="4" t="s">
        <v>31</v>
      </c>
      <c r="J61" s="16">
        <f xml:space="preserve"> syst_yield_pp!E61</f>
        <v>9.4311709339034936E-3</v>
      </c>
      <c r="K61" s="16"/>
      <c r="L61" s="16"/>
      <c r="M61" s="16"/>
      <c r="N61" s="16"/>
      <c r="O61" s="16">
        <f xml:space="preserve"> syst_yield_pp!F61</f>
        <v>2.4010084510701066E-2</v>
      </c>
      <c r="P61" s="16"/>
      <c r="Q61" s="16"/>
      <c r="R61" s="16"/>
      <c r="S61" s="16">
        <f xml:space="preserve"> syst_yield_pp!G61</f>
        <v>1.8354407627862047E-2</v>
      </c>
    </row>
    <row r="62" spans="1:19">
      <c r="A62" s="14"/>
      <c r="B62" s="14"/>
      <c r="C62" s="4" t="s">
        <v>32</v>
      </c>
      <c r="J62" s="16">
        <f xml:space="preserve"> syst_yield_pp!E62</f>
        <v>9.4311709339034936E-3</v>
      </c>
      <c r="K62" s="16"/>
      <c r="L62" s="16"/>
      <c r="M62" s="16"/>
      <c r="N62" s="16"/>
      <c r="O62" s="16">
        <f xml:space="preserve"> syst_yield_pp!F62</f>
        <v>2.4010084510701066E-2</v>
      </c>
      <c r="P62" s="16"/>
      <c r="Q62" s="16"/>
      <c r="R62" s="16"/>
      <c r="S62" s="16">
        <f xml:space="preserve"> syst_yield_pp!G62</f>
        <v>1.8354407627862047E-2</v>
      </c>
    </row>
    <row r="63" spans="1:19">
      <c r="A63" s="14"/>
      <c r="B63" s="14"/>
      <c r="C63" s="4" t="s">
        <v>33</v>
      </c>
      <c r="J63" s="16">
        <f xml:space="preserve"> syst_yield_pp!E63</f>
        <v>9.4311709339034936E-3</v>
      </c>
      <c r="K63" s="16"/>
      <c r="L63" s="16"/>
      <c r="M63" s="16"/>
      <c r="N63" s="16"/>
      <c r="O63" s="16">
        <f xml:space="preserve"> syst_yield_pp!F63</f>
        <v>2.4010084510701066E-2</v>
      </c>
      <c r="P63" s="16"/>
      <c r="Q63" s="16"/>
      <c r="R63" s="16"/>
      <c r="S63" s="16">
        <f xml:space="preserve"> syst_yield_pp!G63</f>
        <v>1.8354407627862047E-2</v>
      </c>
    </row>
    <row r="64" spans="1:19">
      <c r="A64" s="14" t="s">
        <v>11</v>
      </c>
      <c r="B64" s="14" t="s">
        <v>4</v>
      </c>
      <c r="C64" s="6" t="s">
        <v>28</v>
      </c>
      <c r="J64" s="16">
        <f xml:space="preserve"> syst_yield_pp!E64</f>
        <v>5.8011245161350752E-3</v>
      </c>
      <c r="K64" s="16"/>
      <c r="L64" s="16"/>
      <c r="M64" s="16"/>
      <c r="N64" s="16"/>
      <c r="O64" s="16">
        <f xml:space="preserve"> syst_yield_pp!F64</f>
        <v>2.4712212787540103E-2</v>
      </c>
      <c r="P64" s="16"/>
      <c r="Q64" s="16"/>
      <c r="R64" s="16"/>
      <c r="S64" s="16">
        <f xml:space="preserve"> syst_yield_pp!G64</f>
        <v>2.3269348808302653E-2</v>
      </c>
    </row>
    <row r="65" spans="1:19">
      <c r="A65" s="14"/>
      <c r="B65" s="14"/>
      <c r="C65" s="6" t="s">
        <v>29</v>
      </c>
      <c r="J65" s="16">
        <f xml:space="preserve"> syst_yield_pp!E65</f>
        <v>5.8011245161350752E-3</v>
      </c>
      <c r="K65" s="16"/>
      <c r="L65" s="16"/>
      <c r="M65" s="16"/>
      <c r="N65" s="16"/>
      <c r="O65" s="16">
        <f xml:space="preserve"> syst_yield_pp!F65</f>
        <v>2.4712212787540103E-2</v>
      </c>
      <c r="P65" s="16"/>
      <c r="Q65" s="16"/>
      <c r="R65" s="16"/>
      <c r="S65" s="16">
        <f xml:space="preserve"> syst_yield_pp!G65</f>
        <v>2.3269348808302653E-2</v>
      </c>
    </row>
    <row r="66" spans="1:19">
      <c r="A66" s="14"/>
      <c r="B66" s="14"/>
      <c r="C66" s="6" t="s">
        <v>30</v>
      </c>
      <c r="J66" s="16">
        <f xml:space="preserve"> syst_yield_pp!E66</f>
        <v>5.8011245161350752E-3</v>
      </c>
      <c r="K66" s="16"/>
      <c r="L66" s="16"/>
      <c r="M66" s="16"/>
      <c r="N66" s="16"/>
      <c r="O66" s="16">
        <f xml:space="preserve"> syst_yield_pp!F66</f>
        <v>2.4712212787540103E-2</v>
      </c>
      <c r="P66" s="16"/>
      <c r="Q66" s="16"/>
      <c r="R66" s="16"/>
      <c r="S66" s="16">
        <f xml:space="preserve"> syst_yield_pp!G66</f>
        <v>2.3269348808302653E-2</v>
      </c>
    </row>
    <row r="67" spans="1:19">
      <c r="A67" s="14"/>
      <c r="B67" s="14"/>
      <c r="C67" s="6" t="s">
        <v>31</v>
      </c>
      <c r="J67" s="16">
        <f xml:space="preserve"> syst_yield_pp!E67</f>
        <v>5.8011245161350752E-3</v>
      </c>
      <c r="K67" s="16"/>
      <c r="L67" s="16"/>
      <c r="M67" s="16"/>
      <c r="N67" s="16"/>
      <c r="O67" s="16">
        <f xml:space="preserve"> syst_yield_pp!F67</f>
        <v>2.4712212787540103E-2</v>
      </c>
      <c r="P67" s="16"/>
      <c r="Q67" s="16"/>
      <c r="R67" s="16"/>
      <c r="S67" s="16">
        <f xml:space="preserve"> syst_yield_pp!G67</f>
        <v>2.3269348808302653E-2</v>
      </c>
    </row>
    <row r="68" spans="1:19">
      <c r="A68" s="14"/>
      <c r="B68" s="14"/>
      <c r="C68" s="6" t="s">
        <v>32</v>
      </c>
      <c r="J68" s="16">
        <f xml:space="preserve"> syst_yield_pp!E68</f>
        <v>5.8011245161350752E-3</v>
      </c>
      <c r="K68" s="16"/>
      <c r="L68" s="16"/>
      <c r="M68" s="16"/>
      <c r="N68" s="16"/>
      <c r="O68" s="16">
        <f xml:space="preserve"> syst_yield_pp!F68</f>
        <v>2.4712212787540103E-2</v>
      </c>
      <c r="P68" s="16"/>
      <c r="Q68" s="16"/>
      <c r="R68" s="16"/>
      <c r="S68" s="16">
        <f xml:space="preserve"> syst_yield_pp!G68</f>
        <v>2.3269348808302653E-2</v>
      </c>
    </row>
    <row r="69" spans="1:19">
      <c r="A69" s="14"/>
      <c r="B69" s="14"/>
      <c r="C69" s="6" t="s">
        <v>33</v>
      </c>
      <c r="J69" s="16">
        <f xml:space="preserve"> syst_yield_pp!E69</f>
        <v>5.8011245161350752E-3</v>
      </c>
      <c r="K69" s="16"/>
      <c r="L69" s="16"/>
      <c r="M69" s="16"/>
      <c r="N69" s="16"/>
      <c r="O69" s="16">
        <f xml:space="preserve"> syst_yield_pp!F69</f>
        <v>2.4712212787540103E-2</v>
      </c>
      <c r="P69" s="16"/>
      <c r="Q69" s="16"/>
      <c r="R69" s="16"/>
      <c r="S69" s="16">
        <f xml:space="preserve"> syst_yield_pp!G69</f>
        <v>2.3269348808302653E-2</v>
      </c>
    </row>
    <row r="70" spans="1:19">
      <c r="A70" s="14"/>
      <c r="B70" s="14" t="s">
        <v>12</v>
      </c>
      <c r="C70" s="6" t="s">
        <v>28</v>
      </c>
      <c r="J70" s="16">
        <f xml:space="preserve"> syst_yield_pp!E70</f>
        <v>3.9965954214369855E-3</v>
      </c>
      <c r="K70" s="16"/>
      <c r="L70" s="16"/>
      <c r="M70" s="16"/>
      <c r="N70" s="16"/>
      <c r="O70" s="16">
        <f xml:space="preserve"> syst_yield_pp!F70</f>
        <v>2.2749894501835437E-2</v>
      </c>
      <c r="P70" s="16"/>
      <c r="Q70" s="16"/>
      <c r="R70" s="16"/>
      <c r="S70" s="16">
        <f xml:space="preserve"> syst_yield_pp!G70</f>
        <v>2.2334652009914115E-2</v>
      </c>
    </row>
    <row r="71" spans="1:19">
      <c r="A71" s="14"/>
      <c r="B71" s="14"/>
      <c r="C71" s="6" t="s">
        <v>29</v>
      </c>
      <c r="J71" s="16">
        <f xml:space="preserve"> syst_yield_pp!E71</f>
        <v>3.9965954214369855E-3</v>
      </c>
      <c r="K71" s="16"/>
      <c r="L71" s="16"/>
      <c r="M71" s="16"/>
      <c r="N71" s="16"/>
      <c r="O71" s="16">
        <f xml:space="preserve"> syst_yield_pp!F71</f>
        <v>2.2749894501835437E-2</v>
      </c>
      <c r="P71" s="16"/>
      <c r="Q71" s="16"/>
      <c r="R71" s="16"/>
      <c r="S71" s="16">
        <f xml:space="preserve"> syst_yield_pp!G71</f>
        <v>2.2334652009914115E-2</v>
      </c>
    </row>
    <row r="72" spans="1:19">
      <c r="A72" s="14"/>
      <c r="B72" s="14"/>
      <c r="C72" s="6" t="s">
        <v>30</v>
      </c>
      <c r="J72" s="16">
        <f xml:space="preserve"> syst_yield_pp!E72</f>
        <v>3.9965954214369855E-3</v>
      </c>
      <c r="K72" s="16"/>
      <c r="L72" s="16"/>
      <c r="M72" s="16"/>
      <c r="N72" s="16"/>
      <c r="O72" s="16">
        <f xml:space="preserve"> syst_yield_pp!F72</f>
        <v>2.2749894501835437E-2</v>
      </c>
      <c r="P72" s="16"/>
      <c r="Q72" s="16"/>
      <c r="R72" s="16"/>
      <c r="S72" s="16">
        <f xml:space="preserve"> syst_yield_pp!G72</f>
        <v>2.2334652009914115E-2</v>
      </c>
    </row>
    <row r="73" spans="1:19">
      <c r="A73" s="14"/>
      <c r="B73" s="14"/>
      <c r="C73" s="6" t="s">
        <v>31</v>
      </c>
      <c r="J73" s="16">
        <f xml:space="preserve"> syst_yield_pp!E73</f>
        <v>3.9965954214369855E-3</v>
      </c>
      <c r="K73" s="16"/>
      <c r="L73" s="16"/>
      <c r="M73" s="16"/>
      <c r="N73" s="16"/>
      <c r="O73" s="16">
        <f xml:space="preserve"> syst_yield_pp!F73</f>
        <v>2.2749894501835437E-2</v>
      </c>
      <c r="P73" s="16"/>
      <c r="Q73" s="16"/>
      <c r="R73" s="16"/>
      <c r="S73" s="16">
        <f xml:space="preserve"> syst_yield_pp!G73</f>
        <v>2.2334652009914115E-2</v>
      </c>
    </row>
    <row r="74" spans="1:19">
      <c r="A74" s="14"/>
      <c r="B74" s="14"/>
      <c r="C74" s="6" t="s">
        <v>32</v>
      </c>
      <c r="J74" s="16">
        <f xml:space="preserve"> syst_yield_pp!E74</f>
        <v>3.9965954214369855E-3</v>
      </c>
      <c r="K74" s="16"/>
      <c r="L74" s="16"/>
      <c r="M74" s="16"/>
      <c r="N74" s="16"/>
      <c r="O74" s="16">
        <f xml:space="preserve"> syst_yield_pp!F74</f>
        <v>2.2749894501835437E-2</v>
      </c>
      <c r="P74" s="16"/>
      <c r="Q74" s="16"/>
      <c r="R74" s="16"/>
      <c r="S74" s="16">
        <f xml:space="preserve"> syst_yield_pp!G74</f>
        <v>2.2334652009914115E-2</v>
      </c>
    </row>
    <row r="75" spans="1:19">
      <c r="A75" s="14"/>
      <c r="B75" s="14"/>
      <c r="C75" s="6" t="s">
        <v>33</v>
      </c>
      <c r="J75" s="16">
        <f xml:space="preserve"> syst_yield_pp!E75</f>
        <v>3.9965954214369855E-3</v>
      </c>
      <c r="K75" s="16"/>
      <c r="L75" s="16"/>
      <c r="M75" s="16"/>
      <c r="N75" s="16"/>
      <c r="O75" s="16">
        <f xml:space="preserve"> syst_yield_pp!F75</f>
        <v>2.2749894501835437E-2</v>
      </c>
      <c r="P75" s="16"/>
      <c r="Q75" s="16"/>
      <c r="R75" s="16"/>
      <c r="S75" s="16">
        <f xml:space="preserve"> syst_yield_pp!G75</f>
        <v>2.2334652009914115E-2</v>
      </c>
    </row>
    <row r="76" spans="1:19">
      <c r="A76" s="14"/>
      <c r="B76" s="14" t="s">
        <v>36</v>
      </c>
      <c r="C76" s="6" t="s">
        <v>28</v>
      </c>
      <c r="J76" s="16">
        <f xml:space="preserve"> syst_yield_pp!E76</f>
        <v>2.1246300063828588E-3</v>
      </c>
      <c r="K76" s="16"/>
      <c r="L76" s="16"/>
      <c r="M76" s="16"/>
      <c r="N76" s="16"/>
      <c r="O76" s="16">
        <f xml:space="preserve"> syst_yield_pp!F76</f>
        <v>1.0983290376954096E-2</v>
      </c>
      <c r="P76" s="16"/>
      <c r="Q76" s="16"/>
      <c r="R76" s="16"/>
      <c r="S76" s="16">
        <f xml:space="preserve"> syst_yield_pp!G76</f>
        <v>1.0889410619027493E-2</v>
      </c>
    </row>
    <row r="77" spans="1:19">
      <c r="A77" s="14"/>
      <c r="B77" s="14"/>
      <c r="C77" s="6" t="s">
        <v>29</v>
      </c>
      <c r="J77" s="16">
        <f xml:space="preserve"> syst_yield_pp!E77</f>
        <v>2.1246300063828588E-3</v>
      </c>
      <c r="K77" s="16"/>
      <c r="L77" s="16"/>
      <c r="M77" s="16"/>
      <c r="N77" s="16"/>
      <c r="O77" s="16">
        <f xml:space="preserve"> syst_yield_pp!F77</f>
        <v>1.0983290376954096E-2</v>
      </c>
      <c r="P77" s="16"/>
      <c r="Q77" s="16"/>
      <c r="R77" s="16"/>
      <c r="S77" s="16">
        <f xml:space="preserve"> syst_yield_pp!G77</f>
        <v>1.0889410619027493E-2</v>
      </c>
    </row>
    <row r="78" spans="1:19">
      <c r="A78" s="14"/>
      <c r="B78" s="14"/>
      <c r="C78" s="6" t="s">
        <v>30</v>
      </c>
      <c r="J78" s="16">
        <f xml:space="preserve"> syst_yield_pp!E78</f>
        <v>2.1246300063828588E-3</v>
      </c>
      <c r="K78" s="16"/>
      <c r="L78" s="16"/>
      <c r="M78" s="16"/>
      <c r="N78" s="16"/>
      <c r="O78" s="16">
        <f xml:space="preserve"> syst_yield_pp!F78</f>
        <v>1.0983290376954096E-2</v>
      </c>
      <c r="P78" s="16"/>
      <c r="Q78" s="16"/>
      <c r="R78" s="16"/>
      <c r="S78" s="16">
        <f xml:space="preserve"> syst_yield_pp!G78</f>
        <v>1.0889410619027493E-2</v>
      </c>
    </row>
    <row r="79" spans="1:19">
      <c r="A79" s="14"/>
      <c r="B79" s="14"/>
      <c r="C79" s="6" t="s">
        <v>31</v>
      </c>
      <c r="J79" s="16">
        <f xml:space="preserve"> syst_yield_pp!E79</f>
        <v>2.1246300063828588E-3</v>
      </c>
      <c r="K79" s="16"/>
      <c r="L79" s="16"/>
      <c r="M79" s="16"/>
      <c r="N79" s="16"/>
      <c r="O79" s="16">
        <f xml:space="preserve"> syst_yield_pp!F79</f>
        <v>1.0983290376954096E-2</v>
      </c>
      <c r="P79" s="16"/>
      <c r="Q79" s="16"/>
      <c r="R79" s="16"/>
      <c r="S79" s="16">
        <f xml:space="preserve"> syst_yield_pp!G79</f>
        <v>1.0889410619027493E-2</v>
      </c>
    </row>
    <row r="80" spans="1:19">
      <c r="A80" s="14"/>
      <c r="B80" s="14"/>
      <c r="C80" s="6" t="s">
        <v>32</v>
      </c>
      <c r="J80" s="16">
        <f xml:space="preserve"> syst_yield_pp!E80</f>
        <v>2.1246300063828588E-3</v>
      </c>
      <c r="K80" s="16"/>
      <c r="L80" s="16"/>
      <c r="M80" s="16"/>
      <c r="N80" s="16"/>
      <c r="O80" s="16">
        <f xml:space="preserve"> syst_yield_pp!F80</f>
        <v>1.0983290376954096E-2</v>
      </c>
      <c r="P80" s="16"/>
      <c r="Q80" s="16"/>
      <c r="R80" s="16"/>
      <c r="S80" s="16">
        <f xml:space="preserve"> syst_yield_pp!G80</f>
        <v>1.0889410619027493E-2</v>
      </c>
    </row>
    <row r="81" spans="1:19">
      <c r="A81" s="14"/>
      <c r="B81" s="14"/>
      <c r="C81" s="6" t="s">
        <v>33</v>
      </c>
      <c r="J81" s="16">
        <f xml:space="preserve"> syst_yield_pp!E81</f>
        <v>2.1246300063828588E-3</v>
      </c>
      <c r="K81" s="16"/>
      <c r="L81" s="16"/>
      <c r="M81" s="16"/>
      <c r="N81" s="16"/>
      <c r="O81" s="16">
        <f xml:space="preserve"> syst_yield_pp!F81</f>
        <v>1.0983290376954096E-2</v>
      </c>
      <c r="P81" s="16"/>
      <c r="Q81" s="16"/>
      <c r="R81" s="16"/>
      <c r="S81" s="16">
        <f xml:space="preserve"> syst_yield_pp!G81</f>
        <v>1.0889410619027493E-2</v>
      </c>
    </row>
  </sheetData>
  <mergeCells count="18">
    <mergeCell ref="A64:A81"/>
    <mergeCell ref="B64:B69"/>
    <mergeCell ref="B70:B75"/>
    <mergeCell ref="B76:B81"/>
    <mergeCell ref="A34:A45"/>
    <mergeCell ref="B34:B39"/>
    <mergeCell ref="B40:B45"/>
    <mergeCell ref="A46:A51"/>
    <mergeCell ref="B46:B51"/>
    <mergeCell ref="A52:A63"/>
    <mergeCell ref="B52:B57"/>
    <mergeCell ref="B58:B63"/>
    <mergeCell ref="A2:A8"/>
    <mergeCell ref="C2:C14"/>
    <mergeCell ref="A10:A11"/>
    <mergeCell ref="A12:A14"/>
    <mergeCell ref="A15:A33"/>
    <mergeCell ref="B15:B3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showRuler="0" workbookViewId="0">
      <selection activeCell="E2" sqref="E2"/>
    </sheetView>
  </sheetViews>
  <sheetFormatPr baseColWidth="10" defaultRowHeight="15" x14ac:dyDescent="0"/>
  <sheetData>
    <row r="1" spans="1:7">
      <c r="A1" s="1" t="s">
        <v>0</v>
      </c>
      <c r="B1" s="1" t="s">
        <v>1</v>
      </c>
      <c r="C1" s="1" t="s">
        <v>2</v>
      </c>
      <c r="D1" s="1" t="s">
        <v>62</v>
      </c>
      <c r="E1" s="1" t="s">
        <v>48</v>
      </c>
      <c r="F1" s="1" t="s">
        <v>61</v>
      </c>
      <c r="G1" s="1" t="s">
        <v>63</v>
      </c>
    </row>
    <row r="2" spans="1:7">
      <c r="A2" s="14" t="s">
        <v>3</v>
      </c>
      <c r="B2" s="2" t="s">
        <v>4</v>
      </c>
      <c r="C2" s="15" t="s">
        <v>5</v>
      </c>
      <c r="D2" s="8">
        <f xml:space="preserve"> [3]YieldUncertainty!$D165</f>
        <v>4.6436498836560482E-3</v>
      </c>
      <c r="E2" s="8">
        <f xml:space="preserve"> [3]YieldUncertainty!$F165</f>
        <v>3.5724475601352549E-3</v>
      </c>
      <c r="F2" s="8">
        <f xml:space="preserve"> [3]YieldUncertainty!$H165</f>
        <v>1.213070647913278E-2</v>
      </c>
      <c r="G2" s="8">
        <f xml:space="preserve"> [3]YieldUncertainty!$J165</f>
        <v>8.5000573576056258E-3</v>
      </c>
    </row>
    <row r="3" spans="1:7">
      <c r="A3" s="14"/>
      <c r="B3" s="2" t="s">
        <v>6</v>
      </c>
      <c r="C3" s="15"/>
      <c r="D3" s="8">
        <f xml:space="preserve"> [3]YieldUncertainty!$D166</f>
        <v>6.8708468986211392E-3</v>
      </c>
      <c r="E3" s="8">
        <f xml:space="preserve"> [3]YieldUncertainty!$F166</f>
        <v>5.7170976451635658E-3</v>
      </c>
      <c r="F3" s="8">
        <f xml:space="preserve"> [3]YieldUncertainty!$H166</f>
        <v>1.4275030906074097E-2</v>
      </c>
      <c r="G3" s="8">
        <f xml:space="preserve"> [3]YieldUncertainty!$J166</f>
        <v>8.3635608315198052E-3</v>
      </c>
    </row>
    <row r="4" spans="1:7">
      <c r="A4" s="14"/>
      <c r="B4" s="2" t="s">
        <v>14</v>
      </c>
      <c r="C4" s="15"/>
      <c r="D4" s="8">
        <f xml:space="preserve"> [3]YieldUncertainty!$D167</f>
        <v>9.5605559445566361E-3</v>
      </c>
      <c r="E4" s="8">
        <f xml:space="preserve"> [3]YieldUncertainty!$F167</f>
        <v>8.8888247336868387E-3</v>
      </c>
      <c r="F4" s="8">
        <f xml:space="preserve"> [3]YieldUncertainty!$H167</f>
        <v>3.525485441578545E-2</v>
      </c>
      <c r="G4" s="8">
        <f xml:space="preserve"> [3]YieldUncertainty!$J167</f>
        <v>3.0346624696464899E-2</v>
      </c>
    </row>
    <row r="5" spans="1:7">
      <c r="A5" s="14"/>
      <c r="B5" s="2" t="s">
        <v>13</v>
      </c>
      <c r="C5" s="15"/>
      <c r="D5" s="8">
        <f xml:space="preserve"> [3]YieldUncertainty!$D168</f>
        <v>4.9345391846556588E-3</v>
      </c>
      <c r="E5" s="8">
        <f xml:space="preserve"> [3]YieldUncertainty!$F168</f>
        <v>4.8523303412524666E-3</v>
      </c>
      <c r="F5" s="8">
        <f xml:space="preserve"> [3]YieldUncertainty!$H168</f>
        <v>1.4405297954032595E-2</v>
      </c>
      <c r="G5" s="8">
        <f xml:space="preserve"> [3]YieldUncertainty!$J168</f>
        <v>1.1890287707653928E-2</v>
      </c>
    </row>
    <row r="6" spans="1:7">
      <c r="A6" s="14"/>
      <c r="B6" s="2" t="s">
        <v>43</v>
      </c>
      <c r="C6" s="15"/>
      <c r="D6" s="8">
        <f xml:space="preserve"> [3]YieldUncertainty!$D169</f>
        <v>7.1312992883824462E-3</v>
      </c>
      <c r="E6" s="8">
        <f xml:space="preserve"> [3]YieldUncertainty!$F169</f>
        <v>6.3811657419729287E-3</v>
      </c>
      <c r="F6" s="8">
        <f xml:space="preserve"> [3]YieldUncertainty!$H169</f>
        <v>1.0785130962456447E-2</v>
      </c>
      <c r="G6" s="8">
        <f xml:space="preserve"> [3]YieldUncertainty!$J169</f>
        <v>5.1324889057726992E-3</v>
      </c>
    </row>
    <row r="7" spans="1:7">
      <c r="A7" s="14"/>
      <c r="B7" s="2" t="s">
        <v>44</v>
      </c>
      <c r="C7" s="15"/>
      <c r="D7" s="8">
        <f xml:space="preserve"> [3]YieldUncertainty!$D170</f>
        <v>1.2958373291073135E-2</v>
      </c>
      <c r="E7" s="8">
        <f xml:space="preserve"> [3]YieldUncertainty!$F170</f>
        <v>1.4646734036934908E-2</v>
      </c>
      <c r="F7" s="8">
        <f xml:space="preserve"> [3]YieldUncertainty!$H170</f>
        <v>3.7736289122057766E-2</v>
      </c>
      <c r="G7" s="8">
        <f xml:space="preserve"> [3]YieldUncertainty!$J170</f>
        <v>3.2487015274373102E-2</v>
      </c>
    </row>
    <row r="8" spans="1:7">
      <c r="A8" s="14"/>
      <c r="B8" s="2" t="s">
        <v>7</v>
      </c>
      <c r="C8" s="15"/>
      <c r="D8" s="8">
        <f xml:space="preserve"> [3]YieldUncertainty!$D171</f>
        <v>1.166996879716662E-2</v>
      </c>
      <c r="E8" s="8">
        <f xml:space="preserve"> [3]YieldUncertainty!$F171</f>
        <v>9.890503572585814E-3</v>
      </c>
      <c r="F8" s="8">
        <f xml:space="preserve"> [3]YieldUncertainty!$H171</f>
        <v>2.3861037129829694E-2</v>
      </c>
      <c r="G8" s="8">
        <f xml:space="preserve"> [3]YieldUncertainty!$J171</f>
        <v>1.5494672565629666E-2</v>
      </c>
    </row>
    <row r="9" spans="1:7">
      <c r="A9" s="3" t="s">
        <v>8</v>
      </c>
      <c r="B9" s="2" t="s">
        <v>4</v>
      </c>
      <c r="C9" s="15"/>
      <c r="D9" s="8">
        <f xml:space="preserve"> [3]YieldUncertainty!$D172</f>
        <v>1.9623232045503139E-3</v>
      </c>
      <c r="E9" s="8">
        <f xml:space="preserve"> [3]YieldUncertainty!$F172</f>
        <v>1.199658085108461E-3</v>
      </c>
      <c r="F9" s="8">
        <f xml:space="preserve"> [3]YieldUncertainty!$H172</f>
        <v>6.6323607835624939E-3</v>
      </c>
      <c r="G9" s="8">
        <f xml:space="preserve"> [3]YieldUncertainty!$J172</f>
        <v>4.9486898766442494E-3</v>
      </c>
    </row>
    <row r="10" spans="1:7">
      <c r="A10" s="14" t="s">
        <v>9</v>
      </c>
      <c r="B10" s="2" t="s">
        <v>4</v>
      </c>
      <c r="C10" s="15"/>
      <c r="D10" s="8">
        <f xml:space="preserve"> [3]YieldUncertainty!$D173</f>
        <v>2.08336031739467E-2</v>
      </c>
      <c r="E10" s="8">
        <f xml:space="preserve"> [3]YieldUncertainty!$F173</f>
        <v>1.7147432490258574E-2</v>
      </c>
      <c r="F10" s="8">
        <f xml:space="preserve"> [3]YieldUncertainty!$H173</f>
        <v>3.9758227244323881E-2</v>
      </c>
      <c r="G10" s="8">
        <f xml:space="preserve"> [3]YieldUncertainty!$J173</f>
        <v>2.317667792444866E-2</v>
      </c>
    </row>
    <row r="11" spans="1:7">
      <c r="A11" s="14"/>
      <c r="B11" s="2" t="s">
        <v>10</v>
      </c>
      <c r="C11" s="15"/>
      <c r="D11" s="8">
        <f xml:space="preserve"> [3]YieldUncertainty!$D174</f>
        <v>1.243136544569874E-2</v>
      </c>
      <c r="E11" s="8">
        <f xml:space="preserve"> [3]YieldUncertainty!$F174</f>
        <v>1.1800466232470537E-2</v>
      </c>
      <c r="F11" s="8">
        <f xml:space="preserve"> [3]YieldUncertainty!$H174</f>
        <v>3.021563582464554E-2</v>
      </c>
      <c r="G11" s="8">
        <f xml:space="preserve"> [3]YieldUncertainty!$J174</f>
        <v>2.3044092928995789E-2</v>
      </c>
    </row>
    <row r="12" spans="1:7">
      <c r="A12" s="14" t="s">
        <v>11</v>
      </c>
      <c r="B12" s="2" t="s">
        <v>4</v>
      </c>
      <c r="C12" s="15"/>
      <c r="D12" s="8">
        <f xml:space="preserve"> [3]YieldUncertainty!$D175</f>
        <v>5.147051631548806E-3</v>
      </c>
      <c r="E12" s="8">
        <f xml:space="preserve"> [3]YieldUncertainty!$F175</f>
        <v>7.2622985114986884E-3</v>
      </c>
      <c r="F12" s="8">
        <f xml:space="preserve"> [3]YieldUncertainty!$H175</f>
        <v>3.0839135260160307E-2</v>
      </c>
      <c r="G12" s="8">
        <f xml:space="preserve"> [3]YieldUncertainty!$J175</f>
        <v>2.9013249075704028E-2</v>
      </c>
    </row>
    <row r="13" spans="1:7">
      <c r="A13" s="14"/>
      <c r="B13" s="2" t="s">
        <v>12</v>
      </c>
      <c r="C13" s="15"/>
      <c r="D13" s="8">
        <f xml:space="preserve"> [3]YieldUncertainty!$D176</f>
        <v>3.0055212844164255E-3</v>
      </c>
      <c r="E13" s="8">
        <f xml:space="preserve"> [3]YieldUncertainty!$F176</f>
        <v>5.0008981206177998E-3</v>
      </c>
      <c r="F13" s="8">
        <f xml:space="preserve"> [3]YieldUncertainty!$H176</f>
        <v>2.8347956500886215E-2</v>
      </c>
      <c r="G13" s="8">
        <f xml:space="preserve"> [3]YieldUncertainty!$J176</f>
        <v>2.7818047270494993E-2</v>
      </c>
    </row>
    <row r="14" spans="1:7">
      <c r="A14" s="14"/>
      <c r="B14" s="2" t="s">
        <v>36</v>
      </c>
      <c r="C14" s="15"/>
      <c r="D14" s="8">
        <f xml:space="preserve"> [3]YieldUncertainty!$D177</f>
        <v>2.0470186747166253E-3</v>
      </c>
      <c r="E14" s="8">
        <f xml:space="preserve"> [3]YieldUncertainty!$F177</f>
        <v>2.6573439563429119E-3</v>
      </c>
      <c r="F14" s="8">
        <f xml:space="preserve"> [3]YieldUncertainty!$H177</f>
        <v>1.3699968165698592E-2</v>
      </c>
      <c r="G14" s="8">
        <f xml:space="preserve"> [3]YieldUncertainty!$J177</f>
        <v>1.3578962878482394E-2</v>
      </c>
    </row>
    <row r="15" spans="1:7">
      <c r="A15" s="14" t="s">
        <v>3</v>
      </c>
      <c r="B15" s="14" t="s">
        <v>4</v>
      </c>
      <c r="C15" s="10" t="s">
        <v>15</v>
      </c>
      <c r="D15" s="8">
        <f xml:space="preserve"> [3]YieldUncertainty!$D178</f>
        <v>3.7116779503104489E-3</v>
      </c>
      <c r="E15" s="8">
        <f xml:space="preserve"> [3]YieldUncertainty!$F178</f>
        <v>2.8554765206289705E-3</v>
      </c>
      <c r="F15" s="8">
        <f xml:space="preserve"> [3]YieldUncertainty!$H178</f>
        <v>9.6959183628033928E-3</v>
      </c>
      <c r="G15" s="8">
        <f xml:space="preserve"> [3]YieldUncertainty!$J178</f>
        <v>6.7998248791395974E-3</v>
      </c>
    </row>
    <row r="16" spans="1:7">
      <c r="A16" s="14"/>
      <c r="B16" s="14"/>
      <c r="C16" s="10" t="s">
        <v>16</v>
      </c>
      <c r="D16" s="8">
        <f xml:space="preserve"> [3]YieldUncertainty!$D179</f>
        <v>3.7116779503104489E-3</v>
      </c>
      <c r="E16" s="8">
        <f xml:space="preserve"> [3]YieldUncertainty!$F179</f>
        <v>2.8554765206289705E-3</v>
      </c>
      <c r="F16" s="8">
        <f xml:space="preserve"> [3]YieldUncertainty!$H179</f>
        <v>9.6959183628033928E-3</v>
      </c>
      <c r="G16" s="8">
        <f xml:space="preserve"> [3]YieldUncertainty!$J179</f>
        <v>6.7998248791395974E-3</v>
      </c>
    </row>
    <row r="17" spans="1:7">
      <c r="A17" s="14"/>
      <c r="B17" s="14"/>
      <c r="C17" s="10" t="s">
        <v>17</v>
      </c>
      <c r="D17" s="8">
        <f xml:space="preserve"> [3]YieldUncertainty!$D180</f>
        <v>3.7116779503104489E-3</v>
      </c>
      <c r="E17" s="8">
        <f xml:space="preserve"> [3]YieldUncertainty!$F180</f>
        <v>2.8554765206289705E-3</v>
      </c>
      <c r="F17" s="8">
        <f xml:space="preserve"> [3]YieldUncertainty!$H180</f>
        <v>9.6959183628033928E-3</v>
      </c>
      <c r="G17" s="8">
        <f xml:space="preserve"> [3]YieldUncertainty!$J180</f>
        <v>6.7998248791395974E-3</v>
      </c>
    </row>
    <row r="18" spans="1:7">
      <c r="A18" s="14"/>
      <c r="B18" s="14"/>
      <c r="C18" s="10" t="s">
        <v>18</v>
      </c>
      <c r="D18" s="8">
        <f xml:space="preserve"> [3]YieldUncertainty!$D181</f>
        <v>3.7116779503104489E-3</v>
      </c>
      <c r="E18" s="8">
        <f xml:space="preserve"> [3]YieldUncertainty!$F181</f>
        <v>2.8554765206289705E-3</v>
      </c>
      <c r="F18" s="8">
        <f xml:space="preserve"> [3]YieldUncertainty!$H181</f>
        <v>9.6959183628033928E-3</v>
      </c>
      <c r="G18" s="8">
        <f xml:space="preserve"> [3]YieldUncertainty!$J181</f>
        <v>6.7998248791395974E-3</v>
      </c>
    </row>
    <row r="19" spans="1:7">
      <c r="A19" s="14"/>
      <c r="B19" s="14"/>
      <c r="C19" s="10" t="s">
        <v>19</v>
      </c>
      <c r="D19" s="8">
        <f xml:space="preserve"> [3]YieldUncertainty!$D182</f>
        <v>3.7116779503104489E-3</v>
      </c>
      <c r="E19" s="8">
        <f xml:space="preserve"> [3]YieldUncertainty!$F182</f>
        <v>2.8554765206289705E-3</v>
      </c>
      <c r="F19" s="8">
        <f xml:space="preserve"> [3]YieldUncertainty!$H182</f>
        <v>9.6959183628033928E-3</v>
      </c>
      <c r="G19" s="8">
        <f xml:space="preserve"> [3]YieldUncertainty!$J182</f>
        <v>6.7998248791395974E-3</v>
      </c>
    </row>
    <row r="20" spans="1:7">
      <c r="A20" s="14"/>
      <c r="B20" s="14"/>
      <c r="C20" s="10" t="s">
        <v>20</v>
      </c>
      <c r="D20" s="8">
        <f xml:space="preserve"> [3]YieldUncertainty!$D183</f>
        <v>3.7116779503104489E-3</v>
      </c>
      <c r="E20" s="8">
        <f xml:space="preserve"> [3]YieldUncertainty!$F183</f>
        <v>2.8554765206289705E-3</v>
      </c>
      <c r="F20" s="8">
        <f xml:space="preserve"> [3]YieldUncertainty!$H183</f>
        <v>9.6959183628033928E-3</v>
      </c>
      <c r="G20" s="8">
        <f xml:space="preserve"> [3]YieldUncertainty!$J183</f>
        <v>6.7998248791395974E-3</v>
      </c>
    </row>
    <row r="21" spans="1:7">
      <c r="A21" s="14"/>
      <c r="B21" s="14"/>
      <c r="C21" s="10" t="s">
        <v>21</v>
      </c>
      <c r="D21" s="8">
        <f xml:space="preserve"> [3]YieldUncertainty!$D184</f>
        <v>3.7116779503104489E-3</v>
      </c>
      <c r="E21" s="8">
        <f xml:space="preserve"> [3]YieldUncertainty!$F184</f>
        <v>2.8554765206289705E-3</v>
      </c>
      <c r="F21" s="8">
        <f xml:space="preserve"> [3]YieldUncertainty!$H184</f>
        <v>9.6959183628033928E-3</v>
      </c>
      <c r="G21" s="8">
        <f xml:space="preserve"> [3]YieldUncertainty!$J184</f>
        <v>6.7998248791395974E-3</v>
      </c>
    </row>
    <row r="22" spans="1:7">
      <c r="A22" s="14"/>
      <c r="B22" s="14"/>
      <c r="C22" s="10" t="s">
        <v>22</v>
      </c>
      <c r="D22" s="8">
        <f xml:space="preserve"> [3]YieldUncertainty!$D185</f>
        <v>3.7116779503104489E-3</v>
      </c>
      <c r="E22" s="8">
        <f xml:space="preserve"> [3]YieldUncertainty!$F185</f>
        <v>2.8554765206289705E-3</v>
      </c>
      <c r="F22" s="8">
        <f xml:space="preserve"> [3]YieldUncertainty!$H185</f>
        <v>9.6959183628033928E-3</v>
      </c>
      <c r="G22" s="8">
        <f xml:space="preserve"> [3]YieldUncertainty!$J185</f>
        <v>6.7998248791395974E-3</v>
      </c>
    </row>
    <row r="23" spans="1:7">
      <c r="A23" s="14"/>
      <c r="B23" s="14"/>
      <c r="C23" s="10" t="s">
        <v>23</v>
      </c>
      <c r="D23" s="8">
        <f xml:space="preserve"> [3]YieldUncertainty!$D186</f>
        <v>3.7116779503104489E-3</v>
      </c>
      <c r="E23" s="8">
        <f xml:space="preserve"> [3]YieldUncertainty!$F186</f>
        <v>2.8554765206289705E-3</v>
      </c>
      <c r="F23" s="8">
        <f xml:space="preserve"> [3]YieldUncertainty!$H186</f>
        <v>9.6959183628033928E-3</v>
      </c>
      <c r="G23" s="8">
        <f xml:space="preserve"> [3]YieldUncertainty!$J186</f>
        <v>6.7998248791395974E-3</v>
      </c>
    </row>
    <row r="24" spans="1:7">
      <c r="A24" s="14"/>
      <c r="B24" s="14"/>
      <c r="C24" s="10" t="s">
        <v>24</v>
      </c>
      <c r="D24" s="8">
        <f xml:space="preserve"> [3]YieldUncertainty!$D187</f>
        <v>3.7116779503104489E-3</v>
      </c>
      <c r="E24" s="8">
        <f xml:space="preserve"> [3]YieldUncertainty!$F187</f>
        <v>2.8554765206289705E-3</v>
      </c>
      <c r="F24" s="8">
        <f xml:space="preserve"> [3]YieldUncertainty!$H187</f>
        <v>9.6959183628033928E-3</v>
      </c>
      <c r="G24" s="8">
        <f xml:space="preserve"> [3]YieldUncertainty!$J187</f>
        <v>6.7998248791395974E-3</v>
      </c>
    </row>
    <row r="25" spans="1:7">
      <c r="A25" s="14"/>
      <c r="B25" s="14"/>
      <c r="C25" s="10" t="s">
        <v>25</v>
      </c>
      <c r="D25" s="8">
        <f xml:space="preserve"> [3]YieldUncertainty!$D188</f>
        <v>3.7116779503104489E-3</v>
      </c>
      <c r="E25" s="8">
        <f xml:space="preserve"> [3]YieldUncertainty!$F188</f>
        <v>2.8554765206289705E-3</v>
      </c>
      <c r="F25" s="8">
        <f xml:space="preserve"> [3]YieldUncertainty!$H188</f>
        <v>9.6959183628033928E-3</v>
      </c>
      <c r="G25" s="8">
        <f xml:space="preserve"> [3]YieldUncertainty!$J188</f>
        <v>6.7998248791395974E-3</v>
      </c>
    </row>
    <row r="26" spans="1:7">
      <c r="A26" s="14"/>
      <c r="B26" s="14"/>
      <c r="C26" s="10" t="s">
        <v>26</v>
      </c>
      <c r="D26" s="8">
        <f xml:space="preserve"> [3]YieldUncertainty!$D189</f>
        <v>3.7116779503104489E-3</v>
      </c>
      <c r="E26" s="8">
        <f xml:space="preserve"> [3]YieldUncertainty!$F189</f>
        <v>2.8554765206289705E-3</v>
      </c>
      <c r="F26" s="8">
        <f xml:space="preserve"> [3]YieldUncertainty!$H189</f>
        <v>9.6959183628033928E-3</v>
      </c>
      <c r="G26" s="8">
        <f xml:space="preserve"> [3]YieldUncertainty!$J189</f>
        <v>6.7998248791395974E-3</v>
      </c>
    </row>
    <row r="27" spans="1:7">
      <c r="A27" s="14"/>
      <c r="B27" s="14"/>
      <c r="C27" s="10" t="s">
        <v>27</v>
      </c>
      <c r="D27" s="8">
        <f xml:space="preserve"> [3]YieldUncertainty!$D190</f>
        <v>3.7116779503104489E-3</v>
      </c>
      <c r="E27" s="8">
        <f xml:space="preserve"> [3]YieldUncertainty!$F190</f>
        <v>2.8554765206289705E-3</v>
      </c>
      <c r="F27" s="8">
        <f xml:space="preserve"> [3]YieldUncertainty!$H190</f>
        <v>9.6959183628033928E-3</v>
      </c>
      <c r="G27" s="8">
        <f xml:space="preserve"> [3]YieldUncertainty!$J190</f>
        <v>6.7998248791395974E-3</v>
      </c>
    </row>
    <row r="28" spans="1:7">
      <c r="A28" s="14"/>
      <c r="B28" s="14"/>
      <c r="C28" s="4" t="s">
        <v>28</v>
      </c>
      <c r="D28" s="8">
        <f xml:space="preserve"> [3]YieldUncertainty!$D191</f>
        <v>3.7116779503104489E-3</v>
      </c>
      <c r="E28" s="8">
        <f xml:space="preserve"> [3]YieldUncertainty!$F191</f>
        <v>2.8554765206289705E-3</v>
      </c>
      <c r="F28" s="8">
        <f xml:space="preserve"> [3]YieldUncertainty!$H191</f>
        <v>9.6959183628033928E-3</v>
      </c>
      <c r="G28" s="8">
        <f xml:space="preserve"> [3]YieldUncertainty!$J191</f>
        <v>6.7998248791395974E-3</v>
      </c>
    </row>
    <row r="29" spans="1:7">
      <c r="A29" s="14"/>
      <c r="B29" s="14"/>
      <c r="C29" s="4" t="s">
        <v>29</v>
      </c>
      <c r="D29" s="8">
        <f xml:space="preserve"> [3]YieldUncertainty!$D192</f>
        <v>3.7116779503104489E-3</v>
      </c>
      <c r="E29" s="8">
        <f xml:space="preserve"> [3]YieldUncertainty!$F192</f>
        <v>2.8554765206289705E-3</v>
      </c>
      <c r="F29" s="8">
        <f xml:space="preserve"> [3]YieldUncertainty!$H192</f>
        <v>9.6959183628033928E-3</v>
      </c>
      <c r="G29" s="8">
        <f xml:space="preserve"> [3]YieldUncertainty!$J192</f>
        <v>6.7998248791395974E-3</v>
      </c>
    </row>
    <row r="30" spans="1:7">
      <c r="A30" s="14"/>
      <c r="B30" s="14"/>
      <c r="C30" s="4" t="s">
        <v>30</v>
      </c>
      <c r="D30" s="8">
        <f xml:space="preserve"> [3]YieldUncertainty!$D193</f>
        <v>3.7116779503104489E-3</v>
      </c>
      <c r="E30" s="8">
        <f xml:space="preserve"> [3]YieldUncertainty!$F193</f>
        <v>2.8554765206289705E-3</v>
      </c>
      <c r="F30" s="8">
        <f xml:space="preserve"> [3]YieldUncertainty!$H193</f>
        <v>9.6959183628033928E-3</v>
      </c>
      <c r="G30" s="8">
        <f xml:space="preserve"> [3]YieldUncertainty!$J193</f>
        <v>6.7998248791395974E-3</v>
      </c>
    </row>
    <row r="31" spans="1:7">
      <c r="A31" s="14"/>
      <c r="B31" s="14"/>
      <c r="C31" s="4" t="s">
        <v>31</v>
      </c>
      <c r="D31" s="8">
        <f xml:space="preserve"> [3]YieldUncertainty!$D194</f>
        <v>3.7116779503104489E-3</v>
      </c>
      <c r="E31" s="8">
        <f xml:space="preserve"> [3]YieldUncertainty!$F194</f>
        <v>2.8554765206289705E-3</v>
      </c>
      <c r="F31" s="8">
        <f xml:space="preserve"> [3]YieldUncertainty!$H194</f>
        <v>9.6959183628033928E-3</v>
      </c>
      <c r="G31" s="8">
        <f xml:space="preserve"> [3]YieldUncertainty!$J194</f>
        <v>6.7998248791395974E-3</v>
      </c>
    </row>
    <row r="32" spans="1:7">
      <c r="A32" s="14"/>
      <c r="B32" s="14"/>
      <c r="C32" s="4" t="s">
        <v>32</v>
      </c>
      <c r="D32" s="8">
        <f xml:space="preserve"> [3]YieldUncertainty!$D195</f>
        <v>3.7116779503104489E-3</v>
      </c>
      <c r="E32" s="8">
        <f xml:space="preserve"> [3]YieldUncertainty!$F195</f>
        <v>2.8554765206289705E-3</v>
      </c>
      <c r="F32" s="8">
        <f xml:space="preserve"> [3]YieldUncertainty!$H195</f>
        <v>9.6959183628033928E-3</v>
      </c>
      <c r="G32" s="8">
        <f xml:space="preserve"> [3]YieldUncertainty!$J195</f>
        <v>6.7998248791395974E-3</v>
      </c>
    </row>
    <row r="33" spans="1:7">
      <c r="A33" s="14"/>
      <c r="B33" s="14"/>
      <c r="C33" s="4" t="s">
        <v>33</v>
      </c>
      <c r="D33" s="8">
        <f xml:space="preserve"> [3]YieldUncertainty!$D196</f>
        <v>3.7116779503104489E-3</v>
      </c>
      <c r="E33" s="8">
        <f xml:space="preserve"> [3]YieldUncertainty!$F196</f>
        <v>2.8554765206289705E-3</v>
      </c>
      <c r="F33" s="8">
        <f xml:space="preserve"> [3]YieldUncertainty!$H196</f>
        <v>9.6959183628033928E-3</v>
      </c>
      <c r="G33" s="8">
        <f xml:space="preserve"> [3]YieldUncertainty!$J196</f>
        <v>6.7998248791395974E-3</v>
      </c>
    </row>
    <row r="34" spans="1:7">
      <c r="A34" s="14" t="s">
        <v>3</v>
      </c>
      <c r="B34" s="14" t="s">
        <v>6</v>
      </c>
      <c r="C34" s="4" t="s">
        <v>28</v>
      </c>
      <c r="D34" s="8">
        <f xml:space="preserve"> [3]YieldUncertainty!$D197</f>
        <v>5.4899192188353164E-3</v>
      </c>
      <c r="E34" s="8">
        <f xml:space="preserve"> [3]YieldUncertainty!$F197</f>
        <v>4.568307534332048E-3</v>
      </c>
      <c r="F34" s="8">
        <f xml:space="preserve"> [3]YieldUncertainty!$H197</f>
        <v>1.1402797551275105E-2</v>
      </c>
      <c r="G34" s="8">
        <f xml:space="preserve"> [3]YieldUncertainty!$J197</f>
        <v>6.6888523216663692E-3</v>
      </c>
    </row>
    <row r="35" spans="1:7">
      <c r="A35" s="14"/>
      <c r="B35" s="14"/>
      <c r="C35" s="4" t="s">
        <v>29</v>
      </c>
      <c r="D35" s="8">
        <f xml:space="preserve"> [3]YieldUncertainty!$D198</f>
        <v>5.4899192188353164E-3</v>
      </c>
      <c r="E35" s="8">
        <f xml:space="preserve"> [3]YieldUncertainty!$F198</f>
        <v>4.568307534332048E-3</v>
      </c>
      <c r="F35" s="8">
        <f xml:space="preserve"> [3]YieldUncertainty!$H198</f>
        <v>1.1402797551275105E-2</v>
      </c>
      <c r="G35" s="8">
        <f xml:space="preserve"> [3]YieldUncertainty!$J198</f>
        <v>6.6888523216663692E-3</v>
      </c>
    </row>
    <row r="36" spans="1:7">
      <c r="A36" s="14"/>
      <c r="B36" s="14"/>
      <c r="C36" s="4" t="s">
        <v>30</v>
      </c>
      <c r="D36" s="8">
        <f xml:space="preserve"> [3]YieldUncertainty!$D199</f>
        <v>5.4899192188353164E-3</v>
      </c>
      <c r="E36" s="8">
        <f xml:space="preserve"> [3]YieldUncertainty!$F199</f>
        <v>4.568307534332048E-3</v>
      </c>
      <c r="F36" s="8">
        <f xml:space="preserve"> [3]YieldUncertainty!$H199</f>
        <v>1.1402797551275105E-2</v>
      </c>
      <c r="G36" s="8">
        <f xml:space="preserve"> [3]YieldUncertainty!$J199</f>
        <v>6.6888523216663692E-3</v>
      </c>
    </row>
    <row r="37" spans="1:7">
      <c r="A37" s="14"/>
      <c r="B37" s="14"/>
      <c r="C37" s="4" t="s">
        <v>31</v>
      </c>
      <c r="D37" s="8">
        <f xml:space="preserve"> [3]YieldUncertainty!$D200</f>
        <v>5.4899192188353164E-3</v>
      </c>
      <c r="E37" s="8">
        <f xml:space="preserve"> [3]YieldUncertainty!$F200</f>
        <v>4.568307534332048E-3</v>
      </c>
      <c r="F37" s="8">
        <f xml:space="preserve"> [3]YieldUncertainty!$H200</f>
        <v>1.1402797551275105E-2</v>
      </c>
      <c r="G37" s="8">
        <f xml:space="preserve"> [3]YieldUncertainty!$J200</f>
        <v>6.6888523216663692E-3</v>
      </c>
    </row>
    <row r="38" spans="1:7">
      <c r="A38" s="14"/>
      <c r="B38" s="14"/>
      <c r="C38" s="4" t="s">
        <v>32</v>
      </c>
      <c r="D38" s="8">
        <f xml:space="preserve"> [3]YieldUncertainty!$D201</f>
        <v>5.4899192188353164E-3</v>
      </c>
      <c r="E38" s="8">
        <f xml:space="preserve"> [3]YieldUncertainty!$F201</f>
        <v>4.568307534332048E-3</v>
      </c>
      <c r="F38" s="8">
        <f xml:space="preserve"> [3]YieldUncertainty!$H201</f>
        <v>1.1402797551275105E-2</v>
      </c>
      <c r="G38" s="8">
        <f xml:space="preserve"> [3]YieldUncertainty!$J201</f>
        <v>6.6888523216663692E-3</v>
      </c>
    </row>
    <row r="39" spans="1:7">
      <c r="A39" s="14"/>
      <c r="B39" s="14"/>
      <c r="C39" s="4" t="s">
        <v>33</v>
      </c>
      <c r="D39" s="8">
        <f xml:space="preserve"> [3]YieldUncertainty!$D202</f>
        <v>5.4899192188353164E-3</v>
      </c>
      <c r="E39" s="8">
        <f xml:space="preserve"> [3]YieldUncertainty!$F202</f>
        <v>4.568307534332048E-3</v>
      </c>
      <c r="F39" s="8">
        <f xml:space="preserve"> [3]YieldUncertainty!$H202</f>
        <v>1.1402797551275105E-2</v>
      </c>
      <c r="G39" s="8">
        <f xml:space="preserve"> [3]YieldUncertainty!$J202</f>
        <v>6.6888523216663692E-3</v>
      </c>
    </row>
    <row r="40" spans="1:7">
      <c r="A40" s="14"/>
      <c r="B40" s="14" t="s">
        <v>7</v>
      </c>
      <c r="C40" s="4" t="s">
        <v>28</v>
      </c>
      <c r="D40" s="8">
        <f xml:space="preserve"> [3]YieldUncertainty!$D203</f>
        <v>9.3165407768098178E-3</v>
      </c>
      <c r="E40" s="8">
        <f xml:space="preserve"> [3]YieldUncertainty!$F203</f>
        <v>7.895190011995009E-3</v>
      </c>
      <c r="F40" s="8">
        <f xml:space="preserve"> [3]YieldUncertainty!$H203</f>
        <v>1.9053875076654726E-2</v>
      </c>
      <c r="G40" s="8">
        <f xml:space="preserve"> [3]YieldUncertainty!$J203</f>
        <v>1.2398131958234904E-2</v>
      </c>
    </row>
    <row r="41" spans="1:7">
      <c r="A41" s="14"/>
      <c r="B41" s="14"/>
      <c r="C41" s="4" t="s">
        <v>29</v>
      </c>
      <c r="D41" s="8">
        <f xml:space="preserve"> [3]YieldUncertainty!$D204</f>
        <v>9.3165407768098178E-3</v>
      </c>
      <c r="E41" s="8">
        <f xml:space="preserve"> [3]YieldUncertainty!$F204</f>
        <v>7.895190011995009E-3</v>
      </c>
      <c r="F41" s="8">
        <f xml:space="preserve"> [3]YieldUncertainty!$H204</f>
        <v>1.9053875076654726E-2</v>
      </c>
      <c r="G41" s="8">
        <f xml:space="preserve"> [3]YieldUncertainty!$J204</f>
        <v>1.2398131958234904E-2</v>
      </c>
    </row>
    <row r="42" spans="1:7">
      <c r="A42" s="14"/>
      <c r="B42" s="14"/>
      <c r="C42" s="4" t="s">
        <v>30</v>
      </c>
      <c r="D42" s="8">
        <f xml:space="preserve"> [3]YieldUncertainty!$D205</f>
        <v>9.3165407768098178E-3</v>
      </c>
      <c r="E42" s="8">
        <f xml:space="preserve"> [3]YieldUncertainty!$F205</f>
        <v>7.895190011995009E-3</v>
      </c>
      <c r="F42" s="8">
        <f xml:space="preserve"> [3]YieldUncertainty!$H205</f>
        <v>1.9053875076654726E-2</v>
      </c>
      <c r="G42" s="8">
        <f xml:space="preserve"> [3]YieldUncertainty!$J205</f>
        <v>1.2398131958234904E-2</v>
      </c>
    </row>
    <row r="43" spans="1:7">
      <c r="A43" s="14"/>
      <c r="B43" s="14"/>
      <c r="C43" s="4" t="s">
        <v>31</v>
      </c>
      <c r="D43" s="8">
        <f xml:space="preserve"> [3]YieldUncertainty!$D206</f>
        <v>9.3165407768098178E-3</v>
      </c>
      <c r="E43" s="8">
        <f xml:space="preserve"> [3]YieldUncertainty!$F206</f>
        <v>7.895190011995009E-3</v>
      </c>
      <c r="F43" s="8">
        <f xml:space="preserve"> [3]YieldUncertainty!$H206</f>
        <v>1.9053875076654726E-2</v>
      </c>
      <c r="G43" s="8">
        <f xml:space="preserve"> [3]YieldUncertainty!$J206</f>
        <v>1.2398131958234904E-2</v>
      </c>
    </row>
    <row r="44" spans="1:7">
      <c r="A44" s="14"/>
      <c r="B44" s="14"/>
      <c r="C44" s="4" t="s">
        <v>32</v>
      </c>
      <c r="D44" s="8">
        <f xml:space="preserve"> [3]YieldUncertainty!$D207</f>
        <v>9.3165407768098178E-3</v>
      </c>
      <c r="E44" s="8">
        <f xml:space="preserve"> [3]YieldUncertainty!$F207</f>
        <v>7.895190011995009E-3</v>
      </c>
      <c r="F44" s="8">
        <f xml:space="preserve"> [3]YieldUncertainty!$H207</f>
        <v>1.9053875076654726E-2</v>
      </c>
      <c r="G44" s="8">
        <f xml:space="preserve"> [3]YieldUncertainty!$J207</f>
        <v>1.2398131958234904E-2</v>
      </c>
    </row>
    <row r="45" spans="1:7">
      <c r="A45" s="14"/>
      <c r="B45" s="14"/>
      <c r="C45" s="4" t="s">
        <v>33</v>
      </c>
      <c r="D45" s="8">
        <f xml:space="preserve"> [3]YieldUncertainty!$D208</f>
        <v>9.3165407768098178E-3</v>
      </c>
      <c r="E45" s="8">
        <f xml:space="preserve"> [3]YieldUncertainty!$F208</f>
        <v>7.895190011995009E-3</v>
      </c>
      <c r="F45" s="8">
        <f xml:space="preserve"> [3]YieldUncertainty!$H208</f>
        <v>1.9053875076654726E-2</v>
      </c>
      <c r="G45" s="8">
        <f xml:space="preserve"> [3]YieldUncertainty!$J208</f>
        <v>1.2398131958234904E-2</v>
      </c>
    </row>
    <row r="46" spans="1:7">
      <c r="A46" s="14" t="s">
        <v>8</v>
      </c>
      <c r="B46" s="14" t="s">
        <v>4</v>
      </c>
      <c r="C46" s="4" t="s">
        <v>28</v>
      </c>
      <c r="D46" s="8">
        <f xml:space="preserve"> [3]YieldUncertainty!$D209</f>
        <v>1.569739555468826E-3</v>
      </c>
      <c r="E46" s="8">
        <f xml:space="preserve"> [3]YieldUncertainty!$F209</f>
        <v>9.595155835147879E-4</v>
      </c>
      <c r="F46" s="8">
        <f xml:space="preserve"> [3]YieldUncertainty!$H209</f>
        <v>5.308476761204944E-3</v>
      </c>
      <c r="G46" s="8">
        <f xml:space="preserve"> [3]YieldUncertainty!$J209</f>
        <v>3.9611656022007649E-3</v>
      </c>
    </row>
    <row r="47" spans="1:7">
      <c r="A47" s="14"/>
      <c r="B47" s="14"/>
      <c r="C47" s="4" t="s">
        <v>29</v>
      </c>
      <c r="D47" s="8">
        <f xml:space="preserve"> [3]YieldUncertainty!$D210</f>
        <v>1.569739555468826E-3</v>
      </c>
      <c r="E47" s="8">
        <f xml:space="preserve"> [3]YieldUncertainty!$F210</f>
        <v>9.595155835147879E-4</v>
      </c>
      <c r="F47" s="8">
        <f xml:space="preserve"> [3]YieldUncertainty!$H210</f>
        <v>5.308476761204944E-3</v>
      </c>
      <c r="G47" s="8">
        <f xml:space="preserve"> [3]YieldUncertainty!$J210</f>
        <v>3.9611656022007649E-3</v>
      </c>
    </row>
    <row r="48" spans="1:7">
      <c r="A48" s="14"/>
      <c r="B48" s="14"/>
      <c r="C48" s="4" t="s">
        <v>30</v>
      </c>
      <c r="D48" s="8">
        <f xml:space="preserve"> [3]YieldUncertainty!$D211</f>
        <v>1.569739555468826E-3</v>
      </c>
      <c r="E48" s="8">
        <f xml:space="preserve"> [3]YieldUncertainty!$F211</f>
        <v>9.595155835147879E-4</v>
      </c>
      <c r="F48" s="8">
        <f xml:space="preserve"> [3]YieldUncertainty!$H211</f>
        <v>5.308476761204944E-3</v>
      </c>
      <c r="G48" s="8">
        <f xml:space="preserve"> [3]YieldUncertainty!$J211</f>
        <v>3.9611656022007649E-3</v>
      </c>
    </row>
    <row r="49" spans="1:7">
      <c r="A49" s="14"/>
      <c r="B49" s="14"/>
      <c r="C49" s="4" t="s">
        <v>31</v>
      </c>
      <c r="D49" s="8">
        <f xml:space="preserve"> [3]YieldUncertainty!$D212</f>
        <v>1.569739555468826E-3</v>
      </c>
      <c r="E49" s="8">
        <f xml:space="preserve"> [3]YieldUncertainty!$F212</f>
        <v>9.595155835147879E-4</v>
      </c>
      <c r="F49" s="8">
        <f xml:space="preserve"> [3]YieldUncertainty!$H212</f>
        <v>5.308476761204944E-3</v>
      </c>
      <c r="G49" s="8">
        <f xml:space="preserve"> [3]YieldUncertainty!$J212</f>
        <v>3.9611656022007649E-3</v>
      </c>
    </row>
    <row r="50" spans="1:7">
      <c r="A50" s="14"/>
      <c r="B50" s="14"/>
      <c r="C50" s="4" t="s">
        <v>32</v>
      </c>
      <c r="D50" s="8">
        <f xml:space="preserve"> [3]YieldUncertainty!$D213</f>
        <v>1.569739555468826E-3</v>
      </c>
      <c r="E50" s="8">
        <f xml:space="preserve"> [3]YieldUncertainty!$F213</f>
        <v>9.595155835147879E-4</v>
      </c>
      <c r="F50" s="8">
        <f xml:space="preserve"> [3]YieldUncertainty!$H213</f>
        <v>5.308476761204944E-3</v>
      </c>
      <c r="G50" s="8">
        <f xml:space="preserve"> [3]YieldUncertainty!$J213</f>
        <v>3.9611656022007649E-3</v>
      </c>
    </row>
    <row r="51" spans="1:7">
      <c r="A51" s="14"/>
      <c r="B51" s="14"/>
      <c r="C51" s="4" t="s">
        <v>33</v>
      </c>
      <c r="D51" s="8">
        <f xml:space="preserve"> [3]YieldUncertainty!$D214</f>
        <v>1.569739555468826E-3</v>
      </c>
      <c r="E51" s="8">
        <f xml:space="preserve"> [3]YieldUncertainty!$F214</f>
        <v>9.595155835147879E-4</v>
      </c>
      <c r="F51" s="8">
        <f xml:space="preserve"> [3]YieldUncertainty!$H214</f>
        <v>5.308476761204944E-3</v>
      </c>
      <c r="G51" s="8">
        <f xml:space="preserve"> [3]YieldUncertainty!$J214</f>
        <v>3.9611656022007649E-3</v>
      </c>
    </row>
    <row r="52" spans="1:7">
      <c r="A52" s="14" t="s">
        <v>9</v>
      </c>
      <c r="B52" s="14" t="s">
        <v>4</v>
      </c>
      <c r="C52" s="4" t="s">
        <v>28</v>
      </c>
      <c r="D52" s="8">
        <f xml:space="preserve"> [3]YieldUncertainty!$D215</f>
        <v>1.6608870693449181E-2</v>
      </c>
      <c r="E52" s="8">
        <f xml:space="preserve"> [3]YieldUncertainty!$F215</f>
        <v>1.3690825368428304E-2</v>
      </c>
      <c r="F52" s="8">
        <f xml:space="preserve"> [3]YieldUncertainty!$H215</f>
        <v>3.1551409571870921E-2</v>
      </c>
      <c r="G52" s="8">
        <f xml:space="preserve"> [3]YieldUncertainty!$J215</f>
        <v>1.845698858397276E-2</v>
      </c>
    </row>
    <row r="53" spans="1:7">
      <c r="A53" s="14"/>
      <c r="B53" s="14"/>
      <c r="C53" s="4" t="s">
        <v>29</v>
      </c>
      <c r="D53" s="8">
        <f xml:space="preserve"> [3]YieldUncertainty!$D216</f>
        <v>1.6608870693449181E-2</v>
      </c>
      <c r="E53" s="8">
        <f xml:space="preserve"> [3]YieldUncertainty!$F216</f>
        <v>1.3690825368428304E-2</v>
      </c>
      <c r="F53" s="8">
        <f xml:space="preserve"> [3]YieldUncertainty!$H216</f>
        <v>3.1551409571870921E-2</v>
      </c>
      <c r="G53" s="8">
        <f xml:space="preserve"> [3]YieldUncertainty!$J216</f>
        <v>1.845698858397276E-2</v>
      </c>
    </row>
    <row r="54" spans="1:7">
      <c r="A54" s="14"/>
      <c r="B54" s="14"/>
      <c r="C54" s="4" t="s">
        <v>30</v>
      </c>
      <c r="D54" s="8">
        <f xml:space="preserve"> [3]YieldUncertainty!$D217</f>
        <v>1.6608870693449181E-2</v>
      </c>
      <c r="E54" s="8">
        <f xml:space="preserve"> [3]YieldUncertainty!$F217</f>
        <v>1.3690825368428304E-2</v>
      </c>
      <c r="F54" s="8">
        <f xml:space="preserve"> [3]YieldUncertainty!$H217</f>
        <v>3.1551409571870921E-2</v>
      </c>
      <c r="G54" s="8">
        <f xml:space="preserve"> [3]YieldUncertainty!$J217</f>
        <v>1.845698858397276E-2</v>
      </c>
    </row>
    <row r="55" spans="1:7">
      <c r="A55" s="14"/>
      <c r="B55" s="14"/>
      <c r="C55" s="4" t="s">
        <v>31</v>
      </c>
      <c r="D55" s="8">
        <f xml:space="preserve"> [3]YieldUncertainty!$D218</f>
        <v>1.6608870693449181E-2</v>
      </c>
      <c r="E55" s="8">
        <f xml:space="preserve"> [3]YieldUncertainty!$F218</f>
        <v>1.3690825368428304E-2</v>
      </c>
      <c r="F55" s="8">
        <f xml:space="preserve"> [3]YieldUncertainty!$H218</f>
        <v>3.1551409571870921E-2</v>
      </c>
      <c r="G55" s="8">
        <f xml:space="preserve"> [3]YieldUncertainty!$J218</f>
        <v>1.845698858397276E-2</v>
      </c>
    </row>
    <row r="56" spans="1:7">
      <c r="A56" s="14"/>
      <c r="B56" s="14"/>
      <c r="C56" s="4" t="s">
        <v>32</v>
      </c>
      <c r="D56" s="8">
        <f xml:space="preserve"> [3]YieldUncertainty!$D219</f>
        <v>1.6608870693449181E-2</v>
      </c>
      <c r="E56" s="8">
        <f xml:space="preserve"> [3]YieldUncertainty!$F219</f>
        <v>1.3690825368428304E-2</v>
      </c>
      <c r="F56" s="8">
        <f xml:space="preserve"> [3]YieldUncertainty!$H219</f>
        <v>3.1551409571870921E-2</v>
      </c>
      <c r="G56" s="8">
        <f xml:space="preserve"> [3]YieldUncertainty!$J219</f>
        <v>1.845698858397276E-2</v>
      </c>
    </row>
    <row r="57" spans="1:7">
      <c r="A57" s="14"/>
      <c r="B57" s="14"/>
      <c r="C57" s="4" t="s">
        <v>33</v>
      </c>
      <c r="D57" s="8">
        <f xml:space="preserve"> [3]YieldUncertainty!$D220</f>
        <v>1.6608870693449181E-2</v>
      </c>
      <c r="E57" s="8">
        <f xml:space="preserve"> [3]YieldUncertainty!$F220</f>
        <v>1.3690825368428304E-2</v>
      </c>
      <c r="F57" s="8">
        <f xml:space="preserve"> [3]YieldUncertainty!$H220</f>
        <v>3.1551409571870921E-2</v>
      </c>
      <c r="G57" s="8">
        <f xml:space="preserve"> [3]YieldUncertainty!$J220</f>
        <v>1.845698858397276E-2</v>
      </c>
    </row>
    <row r="58" spans="1:7">
      <c r="A58" s="14"/>
      <c r="B58" s="14" t="s">
        <v>10</v>
      </c>
      <c r="C58" s="4" t="s">
        <v>28</v>
      </c>
      <c r="D58" s="8">
        <f xml:space="preserve"> [3]YieldUncertainty!$D221</f>
        <v>9.9223421415505341E-3</v>
      </c>
      <c r="E58" s="8">
        <f xml:space="preserve"> [3]YieldUncertainty!$F221</f>
        <v>9.4311709339034936E-3</v>
      </c>
      <c r="F58" s="8">
        <f xml:space="preserve"> [3]YieldUncertainty!$H221</f>
        <v>2.4010084510701066E-2</v>
      </c>
      <c r="G58" s="8">
        <f xml:space="preserve"> [3]YieldUncertainty!$J221</f>
        <v>1.8354407627862047E-2</v>
      </c>
    </row>
    <row r="59" spans="1:7">
      <c r="A59" s="14"/>
      <c r="B59" s="14"/>
      <c r="C59" s="4" t="s">
        <v>29</v>
      </c>
      <c r="D59" s="8">
        <f xml:space="preserve"> [3]YieldUncertainty!$D222</f>
        <v>9.9223421415505341E-3</v>
      </c>
      <c r="E59" s="8">
        <f xml:space="preserve"> [3]YieldUncertainty!$F222</f>
        <v>9.4311709339034936E-3</v>
      </c>
      <c r="F59" s="8">
        <f xml:space="preserve"> [3]YieldUncertainty!$H222</f>
        <v>2.4010084510701066E-2</v>
      </c>
      <c r="G59" s="8">
        <f xml:space="preserve"> [3]YieldUncertainty!$J222</f>
        <v>1.8354407627862047E-2</v>
      </c>
    </row>
    <row r="60" spans="1:7">
      <c r="A60" s="14"/>
      <c r="B60" s="14"/>
      <c r="C60" s="4" t="s">
        <v>30</v>
      </c>
      <c r="D60" s="8">
        <f xml:space="preserve"> [3]YieldUncertainty!$D223</f>
        <v>9.9223421415505341E-3</v>
      </c>
      <c r="E60" s="8">
        <f xml:space="preserve"> [3]YieldUncertainty!$F223</f>
        <v>9.4311709339034936E-3</v>
      </c>
      <c r="F60" s="8">
        <f xml:space="preserve"> [3]YieldUncertainty!$H223</f>
        <v>2.4010084510701066E-2</v>
      </c>
      <c r="G60" s="8">
        <f xml:space="preserve"> [3]YieldUncertainty!$J223</f>
        <v>1.8354407627862047E-2</v>
      </c>
    </row>
    <row r="61" spans="1:7">
      <c r="A61" s="14"/>
      <c r="B61" s="14"/>
      <c r="C61" s="4" t="s">
        <v>31</v>
      </c>
      <c r="D61" s="8">
        <f xml:space="preserve"> [3]YieldUncertainty!$D224</f>
        <v>9.9223421415505341E-3</v>
      </c>
      <c r="E61" s="8">
        <f xml:space="preserve"> [3]YieldUncertainty!$F224</f>
        <v>9.4311709339034936E-3</v>
      </c>
      <c r="F61" s="8">
        <f xml:space="preserve"> [3]YieldUncertainty!$H224</f>
        <v>2.4010084510701066E-2</v>
      </c>
      <c r="G61" s="8">
        <f xml:space="preserve"> [3]YieldUncertainty!$J224</f>
        <v>1.8354407627862047E-2</v>
      </c>
    </row>
    <row r="62" spans="1:7">
      <c r="A62" s="14"/>
      <c r="B62" s="14"/>
      <c r="C62" s="4" t="s">
        <v>32</v>
      </c>
      <c r="D62" s="8">
        <f xml:space="preserve"> [3]YieldUncertainty!$D225</f>
        <v>9.9223421415505341E-3</v>
      </c>
      <c r="E62" s="8">
        <f xml:space="preserve"> [3]YieldUncertainty!$F225</f>
        <v>9.4311709339034936E-3</v>
      </c>
      <c r="F62" s="8">
        <f xml:space="preserve"> [3]YieldUncertainty!$H225</f>
        <v>2.4010084510701066E-2</v>
      </c>
      <c r="G62" s="8">
        <f xml:space="preserve"> [3]YieldUncertainty!$J225</f>
        <v>1.8354407627862047E-2</v>
      </c>
    </row>
    <row r="63" spans="1:7">
      <c r="A63" s="14"/>
      <c r="B63" s="14"/>
      <c r="C63" s="4" t="s">
        <v>33</v>
      </c>
      <c r="D63" s="8">
        <f xml:space="preserve"> [3]YieldUncertainty!$D226</f>
        <v>9.9223421415505341E-3</v>
      </c>
      <c r="E63" s="8">
        <f xml:space="preserve"> [3]YieldUncertainty!$F226</f>
        <v>9.4311709339034936E-3</v>
      </c>
      <c r="F63" s="8">
        <f xml:space="preserve"> [3]YieldUncertainty!$H226</f>
        <v>2.4010084510701066E-2</v>
      </c>
      <c r="G63" s="8">
        <f xml:space="preserve"> [3]YieldUncertainty!$J226</f>
        <v>1.8354407627862047E-2</v>
      </c>
    </row>
    <row r="64" spans="1:7">
      <c r="A64" s="14" t="s">
        <v>11</v>
      </c>
      <c r="B64" s="14" t="s">
        <v>4</v>
      </c>
      <c r="C64" s="6" t="s">
        <v>28</v>
      </c>
      <c r="D64" s="8">
        <f xml:space="preserve"> [3]YieldUncertainty!$D227</f>
        <v>4.1138652017807479E-3</v>
      </c>
      <c r="E64" s="8">
        <f xml:space="preserve"> [3]YieldUncertainty!$F227</f>
        <v>5.8011245161350752E-3</v>
      </c>
      <c r="F64" s="8">
        <f xml:space="preserve"> [3]YieldUncertainty!$H227</f>
        <v>2.4712212787540103E-2</v>
      </c>
      <c r="G64" s="8">
        <f xml:space="preserve"> [3]YieldUncertainty!$J227</f>
        <v>2.3269348808302653E-2</v>
      </c>
    </row>
    <row r="65" spans="1:7">
      <c r="A65" s="14"/>
      <c r="B65" s="14"/>
      <c r="C65" s="6" t="s">
        <v>29</v>
      </c>
      <c r="D65" s="8">
        <f xml:space="preserve"> [3]YieldUncertainty!$D228</f>
        <v>4.1138652017807479E-3</v>
      </c>
      <c r="E65" s="8">
        <f xml:space="preserve"> [3]YieldUncertainty!$F228</f>
        <v>5.8011245161350752E-3</v>
      </c>
      <c r="F65" s="8">
        <f xml:space="preserve"> [3]YieldUncertainty!$H228</f>
        <v>2.4712212787540103E-2</v>
      </c>
      <c r="G65" s="8">
        <f xml:space="preserve"> [3]YieldUncertainty!$J228</f>
        <v>2.3269348808302653E-2</v>
      </c>
    </row>
    <row r="66" spans="1:7">
      <c r="A66" s="14"/>
      <c r="B66" s="14"/>
      <c r="C66" s="6" t="s">
        <v>30</v>
      </c>
      <c r="D66" s="8">
        <f xml:space="preserve"> [3]YieldUncertainty!$D229</f>
        <v>4.1138652017807479E-3</v>
      </c>
      <c r="E66" s="8">
        <f xml:space="preserve"> [3]YieldUncertainty!$F229</f>
        <v>5.8011245161350752E-3</v>
      </c>
      <c r="F66" s="8">
        <f xml:space="preserve"> [3]YieldUncertainty!$H229</f>
        <v>2.4712212787540103E-2</v>
      </c>
      <c r="G66" s="8">
        <f xml:space="preserve"> [3]YieldUncertainty!$J229</f>
        <v>2.3269348808302653E-2</v>
      </c>
    </row>
    <row r="67" spans="1:7">
      <c r="A67" s="14"/>
      <c r="B67" s="14"/>
      <c r="C67" s="6" t="s">
        <v>31</v>
      </c>
      <c r="D67" s="8">
        <f xml:space="preserve"> [3]YieldUncertainty!$D230</f>
        <v>4.1138652017807479E-3</v>
      </c>
      <c r="E67" s="8">
        <f xml:space="preserve"> [3]YieldUncertainty!$F230</f>
        <v>5.8011245161350752E-3</v>
      </c>
      <c r="F67" s="8">
        <f xml:space="preserve"> [3]YieldUncertainty!$H230</f>
        <v>2.4712212787540103E-2</v>
      </c>
      <c r="G67" s="8">
        <f xml:space="preserve"> [3]YieldUncertainty!$J230</f>
        <v>2.3269348808302653E-2</v>
      </c>
    </row>
    <row r="68" spans="1:7">
      <c r="A68" s="14"/>
      <c r="B68" s="14"/>
      <c r="C68" s="6" t="s">
        <v>32</v>
      </c>
      <c r="D68" s="8">
        <f xml:space="preserve"> [3]YieldUncertainty!$D231</f>
        <v>4.1138652017807479E-3</v>
      </c>
      <c r="E68" s="8">
        <f xml:space="preserve"> [3]YieldUncertainty!$F231</f>
        <v>5.8011245161350752E-3</v>
      </c>
      <c r="F68" s="8">
        <f xml:space="preserve"> [3]YieldUncertainty!$H231</f>
        <v>2.4712212787540103E-2</v>
      </c>
      <c r="G68" s="8">
        <f xml:space="preserve"> [3]YieldUncertainty!$J231</f>
        <v>2.3269348808302653E-2</v>
      </c>
    </row>
    <row r="69" spans="1:7">
      <c r="A69" s="14"/>
      <c r="B69" s="14"/>
      <c r="C69" s="6" t="s">
        <v>33</v>
      </c>
      <c r="D69" s="8">
        <f xml:space="preserve"> [3]YieldUncertainty!$D232</f>
        <v>4.1138652017807479E-3</v>
      </c>
      <c r="E69" s="8">
        <f xml:space="preserve"> [3]YieldUncertainty!$F232</f>
        <v>5.8011245161350752E-3</v>
      </c>
      <c r="F69" s="8">
        <f xml:space="preserve"> [3]YieldUncertainty!$H232</f>
        <v>2.4712212787540103E-2</v>
      </c>
      <c r="G69" s="8">
        <f xml:space="preserve"> [3]YieldUncertainty!$J232</f>
        <v>2.3269348808302653E-2</v>
      </c>
    </row>
    <row r="70" spans="1:7">
      <c r="A70" s="14"/>
      <c r="B70" s="14" t="s">
        <v>12</v>
      </c>
      <c r="C70" s="6" t="s">
        <v>28</v>
      </c>
      <c r="D70" s="8">
        <f xml:space="preserve"> [3]YieldUncertainty!$D233</f>
        <v>2.4032821971112241E-3</v>
      </c>
      <c r="E70" s="8">
        <f xml:space="preserve"> [3]YieldUncertainty!$F233</f>
        <v>3.9965954214369855E-3</v>
      </c>
      <c r="F70" s="8">
        <f xml:space="preserve"> [3]YieldUncertainty!$H233</f>
        <v>2.2749894501835437E-2</v>
      </c>
      <c r="G70" s="8">
        <f xml:space="preserve"> [3]YieldUncertainty!$J233</f>
        <v>2.2334652009914115E-2</v>
      </c>
    </row>
    <row r="71" spans="1:7">
      <c r="A71" s="14"/>
      <c r="B71" s="14"/>
      <c r="C71" s="6" t="s">
        <v>29</v>
      </c>
      <c r="D71" s="8">
        <f xml:space="preserve"> [3]YieldUncertainty!$D234</f>
        <v>2.4032821971112241E-3</v>
      </c>
      <c r="E71" s="8">
        <f xml:space="preserve"> [3]YieldUncertainty!$F234</f>
        <v>3.9965954214369855E-3</v>
      </c>
      <c r="F71" s="8">
        <f xml:space="preserve"> [3]YieldUncertainty!$H234</f>
        <v>2.2749894501835437E-2</v>
      </c>
      <c r="G71" s="8">
        <f xml:space="preserve"> [3]YieldUncertainty!$J234</f>
        <v>2.2334652009914115E-2</v>
      </c>
    </row>
    <row r="72" spans="1:7">
      <c r="A72" s="14"/>
      <c r="B72" s="14"/>
      <c r="C72" s="6" t="s">
        <v>30</v>
      </c>
      <c r="D72" s="8">
        <f xml:space="preserve"> [3]YieldUncertainty!$D235</f>
        <v>2.4032821971112241E-3</v>
      </c>
      <c r="E72" s="8">
        <f xml:space="preserve"> [3]YieldUncertainty!$F235</f>
        <v>3.9965954214369855E-3</v>
      </c>
      <c r="F72" s="8">
        <f xml:space="preserve"> [3]YieldUncertainty!$H235</f>
        <v>2.2749894501835437E-2</v>
      </c>
      <c r="G72" s="8">
        <f xml:space="preserve"> [3]YieldUncertainty!$J235</f>
        <v>2.2334652009914115E-2</v>
      </c>
    </row>
    <row r="73" spans="1:7">
      <c r="A73" s="14"/>
      <c r="B73" s="14"/>
      <c r="C73" s="6" t="s">
        <v>31</v>
      </c>
      <c r="D73" s="8">
        <f xml:space="preserve"> [3]YieldUncertainty!$D236</f>
        <v>2.4032821971112241E-3</v>
      </c>
      <c r="E73" s="8">
        <f xml:space="preserve"> [3]YieldUncertainty!$F236</f>
        <v>3.9965954214369855E-3</v>
      </c>
      <c r="F73" s="8">
        <f xml:space="preserve"> [3]YieldUncertainty!$H236</f>
        <v>2.2749894501835437E-2</v>
      </c>
      <c r="G73" s="8">
        <f xml:space="preserve"> [3]YieldUncertainty!$J236</f>
        <v>2.2334652009914115E-2</v>
      </c>
    </row>
    <row r="74" spans="1:7">
      <c r="A74" s="14"/>
      <c r="B74" s="14"/>
      <c r="C74" s="6" t="s">
        <v>32</v>
      </c>
      <c r="D74" s="8">
        <f xml:space="preserve"> [3]YieldUncertainty!$D237</f>
        <v>2.4032821971112241E-3</v>
      </c>
      <c r="E74" s="8">
        <f xml:space="preserve"> [3]YieldUncertainty!$F237</f>
        <v>3.9965954214369855E-3</v>
      </c>
      <c r="F74" s="8">
        <f xml:space="preserve"> [3]YieldUncertainty!$H237</f>
        <v>2.2749894501835437E-2</v>
      </c>
      <c r="G74" s="8">
        <f xml:space="preserve"> [3]YieldUncertainty!$J237</f>
        <v>2.2334652009914115E-2</v>
      </c>
    </row>
    <row r="75" spans="1:7">
      <c r="A75" s="14"/>
      <c r="B75" s="14"/>
      <c r="C75" s="6" t="s">
        <v>33</v>
      </c>
      <c r="D75" s="8">
        <f xml:space="preserve"> [3]YieldUncertainty!$D238</f>
        <v>2.4032821971112241E-3</v>
      </c>
      <c r="E75" s="8">
        <f xml:space="preserve"> [3]YieldUncertainty!$F238</f>
        <v>3.9965954214369855E-3</v>
      </c>
      <c r="F75" s="8">
        <f xml:space="preserve"> [3]YieldUncertainty!$H238</f>
        <v>2.2749894501835437E-2</v>
      </c>
      <c r="G75" s="8">
        <f xml:space="preserve"> [3]YieldUncertainty!$J238</f>
        <v>2.2334652009914115E-2</v>
      </c>
    </row>
    <row r="76" spans="1:7">
      <c r="A76" s="14"/>
      <c r="B76" s="14" t="s">
        <v>36</v>
      </c>
      <c r="C76" s="6" t="s">
        <v>28</v>
      </c>
      <c r="D76" s="8">
        <f xml:space="preserve"> [3]YieldUncertainty!$D239</f>
        <v>1.6371325437330854E-3</v>
      </c>
      <c r="E76" s="8">
        <f xml:space="preserve"> [3]YieldUncertainty!$F239</f>
        <v>2.1246300063828588E-3</v>
      </c>
      <c r="F76" s="8">
        <f xml:space="preserve"> [3]YieldUncertainty!$H239</f>
        <v>1.0983290376954096E-2</v>
      </c>
      <c r="G76" s="8">
        <f xml:space="preserve"> [3]YieldUncertainty!$J239</f>
        <v>1.0889410619027493E-2</v>
      </c>
    </row>
    <row r="77" spans="1:7">
      <c r="A77" s="14"/>
      <c r="B77" s="14"/>
      <c r="C77" s="6" t="s">
        <v>29</v>
      </c>
      <c r="D77" s="8">
        <f xml:space="preserve"> [3]YieldUncertainty!$D240</f>
        <v>1.6371325437330854E-3</v>
      </c>
      <c r="E77" s="8">
        <f xml:space="preserve"> [3]YieldUncertainty!$F240</f>
        <v>2.1246300063828588E-3</v>
      </c>
      <c r="F77" s="8">
        <f xml:space="preserve"> [3]YieldUncertainty!$H240</f>
        <v>1.0983290376954096E-2</v>
      </c>
      <c r="G77" s="8">
        <f xml:space="preserve"> [3]YieldUncertainty!$J240</f>
        <v>1.0889410619027493E-2</v>
      </c>
    </row>
    <row r="78" spans="1:7">
      <c r="A78" s="14"/>
      <c r="B78" s="14"/>
      <c r="C78" s="6" t="s">
        <v>30</v>
      </c>
      <c r="D78" s="8">
        <f xml:space="preserve"> [3]YieldUncertainty!$D241</f>
        <v>1.6371325437330854E-3</v>
      </c>
      <c r="E78" s="8">
        <f xml:space="preserve"> [3]YieldUncertainty!$F241</f>
        <v>2.1246300063828588E-3</v>
      </c>
      <c r="F78" s="8">
        <f xml:space="preserve"> [3]YieldUncertainty!$H241</f>
        <v>1.0983290376954096E-2</v>
      </c>
      <c r="G78" s="8">
        <f xml:space="preserve"> [3]YieldUncertainty!$J241</f>
        <v>1.0889410619027493E-2</v>
      </c>
    </row>
    <row r="79" spans="1:7">
      <c r="A79" s="14"/>
      <c r="B79" s="14"/>
      <c r="C79" s="6" t="s">
        <v>31</v>
      </c>
      <c r="D79" s="8">
        <f xml:space="preserve"> [3]YieldUncertainty!$D242</f>
        <v>1.6371325437330854E-3</v>
      </c>
      <c r="E79" s="8">
        <f xml:space="preserve"> [3]YieldUncertainty!$F242</f>
        <v>2.1246300063828588E-3</v>
      </c>
      <c r="F79" s="8">
        <f xml:space="preserve"> [3]YieldUncertainty!$H242</f>
        <v>1.0983290376954096E-2</v>
      </c>
      <c r="G79" s="8">
        <f xml:space="preserve"> [3]YieldUncertainty!$J242</f>
        <v>1.0889410619027493E-2</v>
      </c>
    </row>
    <row r="80" spans="1:7">
      <c r="A80" s="14"/>
      <c r="B80" s="14"/>
      <c r="C80" s="6" t="s">
        <v>32</v>
      </c>
      <c r="D80" s="8">
        <f xml:space="preserve"> [3]YieldUncertainty!$D243</f>
        <v>1.6371325437330854E-3</v>
      </c>
      <c r="E80" s="8">
        <f xml:space="preserve"> [3]YieldUncertainty!$F243</f>
        <v>2.1246300063828588E-3</v>
      </c>
      <c r="F80" s="8">
        <f xml:space="preserve"> [3]YieldUncertainty!$H243</f>
        <v>1.0983290376954096E-2</v>
      </c>
      <c r="G80" s="8">
        <f xml:space="preserve"> [3]YieldUncertainty!$J243</f>
        <v>1.0889410619027493E-2</v>
      </c>
    </row>
    <row r="81" spans="1:7">
      <c r="A81" s="14"/>
      <c r="B81" s="14"/>
      <c r="C81" s="6" t="s">
        <v>33</v>
      </c>
      <c r="D81" s="8">
        <f xml:space="preserve"> [3]YieldUncertainty!$D244</f>
        <v>1.6371325437330854E-3</v>
      </c>
      <c r="E81" s="8">
        <f xml:space="preserve"> [3]YieldUncertainty!$F244</f>
        <v>2.1246300063828588E-3</v>
      </c>
      <c r="F81" s="8">
        <f xml:space="preserve"> [3]YieldUncertainty!$H244</f>
        <v>1.0983290376954096E-2</v>
      </c>
      <c r="G81" s="8">
        <f xml:space="preserve"> [3]YieldUncertainty!$J244</f>
        <v>1.0889410619027493E-2</v>
      </c>
    </row>
  </sheetData>
  <mergeCells count="18">
    <mergeCell ref="A64:A81"/>
    <mergeCell ref="B64:B69"/>
    <mergeCell ref="B70:B75"/>
    <mergeCell ref="B76:B81"/>
    <mergeCell ref="A34:A45"/>
    <mergeCell ref="B34:B39"/>
    <mergeCell ref="B40:B45"/>
    <mergeCell ref="A46:A51"/>
    <mergeCell ref="B46:B51"/>
    <mergeCell ref="A52:A63"/>
    <mergeCell ref="B52:B57"/>
    <mergeCell ref="B58:B63"/>
    <mergeCell ref="A2:A8"/>
    <mergeCell ref="C2:C14"/>
    <mergeCell ref="A10:A11"/>
    <mergeCell ref="A12:A14"/>
    <mergeCell ref="A15:A33"/>
    <mergeCell ref="B15:B3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"/>
  <sheetViews>
    <sheetView showRuler="0" workbookViewId="0">
      <selection sqref="A1:C81"/>
    </sheetView>
  </sheetViews>
  <sheetFormatPr baseColWidth="10" defaultRowHeight="15" x14ac:dyDescent="0"/>
  <sheetData>
    <row r="1" spans="1:3">
      <c r="A1" s="1" t="s">
        <v>0</v>
      </c>
      <c r="B1" s="1" t="s">
        <v>1</v>
      </c>
      <c r="C1" s="1" t="s">
        <v>2</v>
      </c>
    </row>
    <row r="2" spans="1:3">
      <c r="A2" s="14" t="s">
        <v>3</v>
      </c>
      <c r="B2" s="2" t="s">
        <v>4</v>
      </c>
      <c r="C2" s="15" t="s">
        <v>5</v>
      </c>
    </row>
    <row r="3" spans="1:3">
      <c r="A3" s="14"/>
      <c r="B3" s="2" t="s">
        <v>6</v>
      </c>
      <c r="C3" s="15"/>
    </row>
    <row r="4" spans="1:3">
      <c r="A4" s="14"/>
      <c r="B4" s="2" t="s">
        <v>14</v>
      </c>
      <c r="C4" s="15"/>
    </row>
    <row r="5" spans="1:3">
      <c r="A5" s="14"/>
      <c r="B5" s="2" t="s">
        <v>13</v>
      </c>
      <c r="C5" s="15"/>
    </row>
    <row r="6" spans="1:3">
      <c r="A6" s="14"/>
      <c r="B6" s="2" t="s">
        <v>43</v>
      </c>
      <c r="C6" s="15"/>
    </row>
    <row r="7" spans="1:3">
      <c r="A7" s="14"/>
      <c r="B7" s="2" t="s">
        <v>44</v>
      </c>
      <c r="C7" s="15"/>
    </row>
    <row r="8" spans="1:3">
      <c r="A8" s="14"/>
      <c r="B8" s="2" t="s">
        <v>7</v>
      </c>
      <c r="C8" s="15"/>
    </row>
    <row r="9" spans="1:3">
      <c r="A9" s="3" t="s">
        <v>8</v>
      </c>
      <c r="B9" s="2" t="s">
        <v>4</v>
      </c>
      <c r="C9" s="15"/>
    </row>
    <row r="10" spans="1:3">
      <c r="A10" s="14" t="s">
        <v>9</v>
      </c>
      <c r="B10" s="2" t="s">
        <v>4</v>
      </c>
      <c r="C10" s="15"/>
    </row>
    <row r="11" spans="1:3">
      <c r="A11" s="14"/>
      <c r="B11" s="2" t="s">
        <v>10</v>
      </c>
      <c r="C11" s="15"/>
    </row>
    <row r="12" spans="1:3">
      <c r="A12" s="14" t="s">
        <v>11</v>
      </c>
      <c r="B12" s="2" t="s">
        <v>4</v>
      </c>
      <c r="C12" s="15"/>
    </row>
    <row r="13" spans="1:3">
      <c r="A13" s="14"/>
      <c r="B13" s="2" t="s">
        <v>12</v>
      </c>
      <c r="C13" s="15"/>
    </row>
    <row r="14" spans="1:3">
      <c r="A14" s="14"/>
      <c r="B14" s="2" t="s">
        <v>36</v>
      </c>
      <c r="C14" s="15"/>
    </row>
    <row r="15" spans="1:3">
      <c r="A15" s="14" t="s">
        <v>3</v>
      </c>
      <c r="B15" s="14" t="s">
        <v>4</v>
      </c>
      <c r="C15" s="10" t="s">
        <v>15</v>
      </c>
    </row>
    <row r="16" spans="1:3">
      <c r="A16" s="14"/>
      <c r="B16" s="14"/>
      <c r="C16" s="10" t="s">
        <v>16</v>
      </c>
    </row>
    <row r="17" spans="1:3">
      <c r="A17" s="14"/>
      <c r="B17" s="14"/>
      <c r="C17" s="10" t="s">
        <v>17</v>
      </c>
    </row>
    <row r="18" spans="1:3">
      <c r="A18" s="14"/>
      <c r="B18" s="14"/>
      <c r="C18" s="10" t="s">
        <v>18</v>
      </c>
    </row>
    <row r="19" spans="1:3">
      <c r="A19" s="14"/>
      <c r="B19" s="14"/>
      <c r="C19" s="10" t="s">
        <v>19</v>
      </c>
    </row>
    <row r="20" spans="1:3">
      <c r="A20" s="14"/>
      <c r="B20" s="14"/>
      <c r="C20" s="10" t="s">
        <v>20</v>
      </c>
    </row>
    <row r="21" spans="1:3">
      <c r="A21" s="14"/>
      <c r="B21" s="14"/>
      <c r="C21" s="10" t="s">
        <v>21</v>
      </c>
    </row>
    <row r="22" spans="1:3">
      <c r="A22" s="14"/>
      <c r="B22" s="14"/>
      <c r="C22" s="10" t="s">
        <v>22</v>
      </c>
    </row>
    <row r="23" spans="1:3">
      <c r="A23" s="14"/>
      <c r="B23" s="14"/>
      <c r="C23" s="10" t="s">
        <v>23</v>
      </c>
    </row>
    <row r="24" spans="1:3">
      <c r="A24" s="14"/>
      <c r="B24" s="14"/>
      <c r="C24" s="10" t="s">
        <v>24</v>
      </c>
    </row>
    <row r="25" spans="1:3">
      <c r="A25" s="14"/>
      <c r="B25" s="14"/>
      <c r="C25" s="10" t="s">
        <v>25</v>
      </c>
    </row>
    <row r="26" spans="1:3">
      <c r="A26" s="14"/>
      <c r="B26" s="14"/>
      <c r="C26" s="10" t="s">
        <v>26</v>
      </c>
    </row>
    <row r="27" spans="1:3">
      <c r="A27" s="14"/>
      <c r="B27" s="14"/>
      <c r="C27" s="10" t="s">
        <v>27</v>
      </c>
    </row>
    <row r="28" spans="1:3">
      <c r="A28" s="14"/>
      <c r="B28" s="14"/>
      <c r="C28" s="4" t="s">
        <v>28</v>
      </c>
    </row>
    <row r="29" spans="1:3">
      <c r="A29" s="14"/>
      <c r="B29" s="14"/>
      <c r="C29" s="4" t="s">
        <v>29</v>
      </c>
    </row>
    <row r="30" spans="1:3">
      <c r="A30" s="14"/>
      <c r="B30" s="14"/>
      <c r="C30" s="4" t="s">
        <v>30</v>
      </c>
    </row>
    <row r="31" spans="1:3">
      <c r="A31" s="14"/>
      <c r="B31" s="14"/>
      <c r="C31" s="4" t="s">
        <v>31</v>
      </c>
    </row>
    <row r="32" spans="1:3">
      <c r="A32" s="14"/>
      <c r="B32" s="14"/>
      <c r="C32" s="4" t="s">
        <v>32</v>
      </c>
    </row>
    <row r="33" spans="1:3">
      <c r="A33" s="14"/>
      <c r="B33" s="14"/>
      <c r="C33" s="4" t="s">
        <v>33</v>
      </c>
    </row>
    <row r="34" spans="1:3">
      <c r="A34" s="14" t="s">
        <v>3</v>
      </c>
      <c r="B34" s="14" t="s">
        <v>6</v>
      </c>
      <c r="C34" s="4" t="s">
        <v>28</v>
      </c>
    </row>
    <row r="35" spans="1:3">
      <c r="A35" s="14"/>
      <c r="B35" s="14"/>
      <c r="C35" s="4" t="s">
        <v>29</v>
      </c>
    </row>
    <row r="36" spans="1:3">
      <c r="A36" s="14"/>
      <c r="B36" s="14"/>
      <c r="C36" s="4" t="s">
        <v>30</v>
      </c>
    </row>
    <row r="37" spans="1:3">
      <c r="A37" s="14"/>
      <c r="B37" s="14"/>
      <c r="C37" s="4" t="s">
        <v>31</v>
      </c>
    </row>
    <row r="38" spans="1:3">
      <c r="A38" s="14"/>
      <c r="B38" s="14"/>
      <c r="C38" s="4" t="s">
        <v>32</v>
      </c>
    </row>
    <row r="39" spans="1:3">
      <c r="A39" s="14"/>
      <c r="B39" s="14"/>
      <c r="C39" s="4" t="s">
        <v>33</v>
      </c>
    </row>
    <row r="40" spans="1:3">
      <c r="A40" s="14"/>
      <c r="B40" s="14" t="s">
        <v>7</v>
      </c>
      <c r="C40" s="4" t="s">
        <v>28</v>
      </c>
    </row>
    <row r="41" spans="1:3">
      <c r="A41" s="14"/>
      <c r="B41" s="14"/>
      <c r="C41" s="4" t="s">
        <v>29</v>
      </c>
    </row>
    <row r="42" spans="1:3">
      <c r="A42" s="14"/>
      <c r="B42" s="14"/>
      <c r="C42" s="4" t="s">
        <v>30</v>
      </c>
    </row>
    <row r="43" spans="1:3">
      <c r="A43" s="14"/>
      <c r="B43" s="14"/>
      <c r="C43" s="4" t="s">
        <v>31</v>
      </c>
    </row>
    <row r="44" spans="1:3">
      <c r="A44" s="14"/>
      <c r="B44" s="14"/>
      <c r="C44" s="4" t="s">
        <v>32</v>
      </c>
    </row>
    <row r="45" spans="1:3">
      <c r="A45" s="14"/>
      <c r="B45" s="14"/>
      <c r="C45" s="4" t="s">
        <v>33</v>
      </c>
    </row>
    <row r="46" spans="1:3">
      <c r="A46" s="14" t="s">
        <v>8</v>
      </c>
      <c r="B46" s="14" t="s">
        <v>4</v>
      </c>
      <c r="C46" s="4" t="s">
        <v>28</v>
      </c>
    </row>
    <row r="47" spans="1:3">
      <c r="A47" s="14"/>
      <c r="B47" s="14"/>
      <c r="C47" s="4" t="s">
        <v>29</v>
      </c>
    </row>
    <row r="48" spans="1:3">
      <c r="A48" s="14"/>
      <c r="B48" s="14"/>
      <c r="C48" s="4" t="s">
        <v>30</v>
      </c>
    </row>
    <row r="49" spans="1:3">
      <c r="A49" s="14"/>
      <c r="B49" s="14"/>
      <c r="C49" s="4" t="s">
        <v>31</v>
      </c>
    </row>
    <row r="50" spans="1:3">
      <c r="A50" s="14"/>
      <c r="B50" s="14"/>
      <c r="C50" s="4" t="s">
        <v>32</v>
      </c>
    </row>
    <row r="51" spans="1:3">
      <c r="A51" s="14"/>
      <c r="B51" s="14"/>
      <c r="C51" s="4" t="s">
        <v>33</v>
      </c>
    </row>
    <row r="52" spans="1:3">
      <c r="A52" s="14" t="s">
        <v>9</v>
      </c>
      <c r="B52" s="14" t="s">
        <v>4</v>
      </c>
      <c r="C52" s="4" t="s">
        <v>28</v>
      </c>
    </row>
    <row r="53" spans="1:3">
      <c r="A53" s="14"/>
      <c r="B53" s="14"/>
      <c r="C53" s="4" t="s">
        <v>29</v>
      </c>
    </row>
    <row r="54" spans="1:3">
      <c r="A54" s="14"/>
      <c r="B54" s="14"/>
      <c r="C54" s="4" t="s">
        <v>30</v>
      </c>
    </row>
    <row r="55" spans="1:3">
      <c r="A55" s="14"/>
      <c r="B55" s="14"/>
      <c r="C55" s="4" t="s">
        <v>31</v>
      </c>
    </row>
    <row r="56" spans="1:3">
      <c r="A56" s="14"/>
      <c r="B56" s="14"/>
      <c r="C56" s="4" t="s">
        <v>32</v>
      </c>
    </row>
    <row r="57" spans="1:3">
      <c r="A57" s="14"/>
      <c r="B57" s="14"/>
      <c r="C57" s="4" t="s">
        <v>33</v>
      </c>
    </row>
    <row r="58" spans="1:3">
      <c r="A58" s="14"/>
      <c r="B58" s="14" t="s">
        <v>10</v>
      </c>
      <c r="C58" s="4" t="s">
        <v>28</v>
      </c>
    </row>
    <row r="59" spans="1:3">
      <c r="A59" s="14"/>
      <c r="B59" s="14"/>
      <c r="C59" s="4" t="s">
        <v>29</v>
      </c>
    </row>
    <row r="60" spans="1:3">
      <c r="A60" s="14"/>
      <c r="B60" s="14"/>
      <c r="C60" s="4" t="s">
        <v>30</v>
      </c>
    </row>
    <row r="61" spans="1:3">
      <c r="A61" s="14"/>
      <c r="B61" s="14"/>
      <c r="C61" s="4" t="s">
        <v>31</v>
      </c>
    </row>
    <row r="62" spans="1:3">
      <c r="A62" s="14"/>
      <c r="B62" s="14"/>
      <c r="C62" s="4" t="s">
        <v>32</v>
      </c>
    </row>
    <row r="63" spans="1:3">
      <c r="A63" s="14"/>
      <c r="B63" s="14"/>
      <c r="C63" s="4" t="s">
        <v>33</v>
      </c>
    </row>
    <row r="64" spans="1:3">
      <c r="A64" s="14" t="s">
        <v>11</v>
      </c>
      <c r="B64" s="14" t="s">
        <v>4</v>
      </c>
      <c r="C64" s="6" t="s">
        <v>28</v>
      </c>
    </row>
    <row r="65" spans="1:3">
      <c r="A65" s="14"/>
      <c r="B65" s="14"/>
      <c r="C65" s="6" t="s">
        <v>29</v>
      </c>
    </row>
    <row r="66" spans="1:3">
      <c r="A66" s="14"/>
      <c r="B66" s="14"/>
      <c r="C66" s="6" t="s">
        <v>30</v>
      </c>
    </row>
    <row r="67" spans="1:3">
      <c r="A67" s="14"/>
      <c r="B67" s="14"/>
      <c r="C67" s="6" t="s">
        <v>31</v>
      </c>
    </row>
    <row r="68" spans="1:3">
      <c r="A68" s="14"/>
      <c r="B68" s="14"/>
      <c r="C68" s="6" t="s">
        <v>32</v>
      </c>
    </row>
    <row r="69" spans="1:3">
      <c r="A69" s="14"/>
      <c r="B69" s="14"/>
      <c r="C69" s="6" t="s">
        <v>33</v>
      </c>
    </row>
    <row r="70" spans="1:3">
      <c r="A70" s="14"/>
      <c r="B70" s="14" t="s">
        <v>12</v>
      </c>
      <c r="C70" s="6" t="s">
        <v>28</v>
      </c>
    </row>
    <row r="71" spans="1:3">
      <c r="A71" s="14"/>
      <c r="B71" s="14"/>
      <c r="C71" s="6" t="s">
        <v>29</v>
      </c>
    </row>
    <row r="72" spans="1:3">
      <c r="A72" s="14"/>
      <c r="B72" s="14"/>
      <c r="C72" s="6" t="s">
        <v>30</v>
      </c>
    </row>
    <row r="73" spans="1:3">
      <c r="A73" s="14"/>
      <c r="B73" s="14"/>
      <c r="C73" s="6" t="s">
        <v>31</v>
      </c>
    </row>
    <row r="74" spans="1:3">
      <c r="A74" s="14"/>
      <c r="B74" s="14"/>
      <c r="C74" s="6" t="s">
        <v>32</v>
      </c>
    </row>
    <row r="75" spans="1:3">
      <c r="A75" s="14"/>
      <c r="B75" s="14"/>
      <c r="C75" s="6" t="s">
        <v>33</v>
      </c>
    </row>
    <row r="76" spans="1:3">
      <c r="A76" s="14"/>
      <c r="B76" s="14" t="s">
        <v>36</v>
      </c>
      <c r="C76" s="6" t="s">
        <v>28</v>
      </c>
    </row>
    <row r="77" spans="1:3">
      <c r="A77" s="14"/>
      <c r="B77" s="14"/>
      <c r="C77" s="6" t="s">
        <v>29</v>
      </c>
    </row>
    <row r="78" spans="1:3">
      <c r="A78" s="14"/>
      <c r="B78" s="14"/>
      <c r="C78" s="6" t="s">
        <v>30</v>
      </c>
    </row>
    <row r="79" spans="1:3">
      <c r="A79" s="14"/>
      <c r="B79" s="14"/>
      <c r="C79" s="6" t="s">
        <v>31</v>
      </c>
    </row>
    <row r="80" spans="1:3">
      <c r="A80" s="14"/>
      <c r="B80" s="14"/>
      <c r="C80" s="6" t="s">
        <v>32</v>
      </c>
    </row>
    <row r="81" spans="1:3">
      <c r="A81" s="14"/>
      <c r="B81" s="14"/>
      <c r="C81" s="6" t="s">
        <v>33</v>
      </c>
    </row>
  </sheetData>
  <mergeCells count="18">
    <mergeCell ref="A64:A81"/>
    <mergeCell ref="B64:B69"/>
    <mergeCell ref="B70:B75"/>
    <mergeCell ref="B76:B81"/>
    <mergeCell ref="A34:A45"/>
    <mergeCell ref="B34:B39"/>
    <mergeCell ref="B40:B45"/>
    <mergeCell ref="A46:A51"/>
    <mergeCell ref="B46:B51"/>
    <mergeCell ref="A52:A63"/>
    <mergeCell ref="B52:B57"/>
    <mergeCell ref="B58:B63"/>
    <mergeCell ref="A2:A8"/>
    <mergeCell ref="C2:C14"/>
    <mergeCell ref="A10:A11"/>
    <mergeCell ref="A12:A14"/>
    <mergeCell ref="A15:A33"/>
    <mergeCell ref="B15:B3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Total_pbpb</vt:lpstr>
      <vt:lpstr>syst_eff_pbpb</vt:lpstr>
      <vt:lpstr>syst_yield_pbpb</vt:lpstr>
      <vt:lpstr>Total_pp</vt:lpstr>
      <vt:lpstr>syst_yield_pp</vt:lpstr>
      <vt:lpstr>syst_eff_pp</vt:lpstr>
    </vt:vector>
  </TitlesOfParts>
  <Company>CERN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Torsten Dahms</dc:creator>
  <cp:lastModifiedBy>camelia mironov</cp:lastModifiedBy>
  <dcterms:created xsi:type="dcterms:W3CDTF">2012-06-20T12:14:48Z</dcterms:created>
  <dcterms:modified xsi:type="dcterms:W3CDTF">2012-07-12T06:49:10Z</dcterms:modified>
</cp:coreProperties>
</file>