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3d057a7b0db31/Documents/"/>
    </mc:Choice>
  </mc:AlternateContent>
  <xr:revisionPtr revIDLastSave="1" documentId="8_{EBBF62A1-376A-4E07-8568-0AA35AD8A62B}" xr6:coauthVersionLast="47" xr6:coauthVersionMax="47" xr10:uidLastSave="{00BD38E3-E648-4F82-83C6-B486AAD5E016}"/>
  <bookViews>
    <workbookView xWindow="-110" yWindow="-110" windowWidth="19420" windowHeight="10420" activeTab="2" xr2:uid="{19D4D99E-F836-4D7C-B928-99EFA1A820CC}"/>
  </bookViews>
  <sheets>
    <sheet name="2012_Workplace_Fatalities_by_St" sheetId="2" r:id="rId1"/>
    <sheet name="Sheet1" sheetId="1" r:id="rId2"/>
    <sheet name="Penalties Whisker" sheetId="7" r:id="rId3"/>
    <sheet name="Injury Illness whisker" sheetId="8" r:id="rId4"/>
    <sheet name="Fatality Whisker" sheetId="9" r:id="rId5"/>
    <sheet name="Summary of Rates" sheetId="6" r:id="rId6"/>
    <sheet name="Illness Injury T-Test" sheetId="12" r:id="rId7"/>
    <sheet name="Penalty T-Test" sheetId="13" r:id="rId8"/>
    <sheet name="Fatality T-Test" sheetId="11" r:id="rId9"/>
    <sheet name="Condifence intrevals" sheetId="10" r:id="rId10"/>
    <sheet name="Fatalities comparitive hist" sheetId="5" r:id="rId11"/>
    <sheet name="Histogram Penalty" sheetId="14" r:id="rId12"/>
    <sheet name="injury-illness comparitive hist" sheetId="4" r:id="rId13"/>
  </sheets>
  <definedNames>
    <definedName name="_xlchart.v1.0" hidden="1">Sheet1!$F$1</definedName>
    <definedName name="_xlchart.v1.1" hidden="1">Sheet1!$F$2:$F$30</definedName>
    <definedName name="_xlchart.v1.10" hidden="1">Sheet1!$B$1</definedName>
    <definedName name="_xlchart.v1.11" hidden="1">Sheet1!$B$2:$B$22</definedName>
    <definedName name="_xlchart.v1.12" hidden="1">Sheet1!$D$1</definedName>
    <definedName name="_xlchart.v1.13" hidden="1">Sheet1!$D$2:$D$30</definedName>
    <definedName name="_xlchart.v1.14" hidden="1">Sheet1!$E$1</definedName>
    <definedName name="_xlchart.v1.15" hidden="1">Sheet1!$E$2:$E$22</definedName>
    <definedName name="_xlchart.v1.2" hidden="1">Sheet1!$G$1</definedName>
    <definedName name="_xlchart.v1.3" hidden="1">Sheet1!$G$2:$G$22</definedName>
    <definedName name="_xlchart.v1.4" hidden="1">Sheet1!$F$1</definedName>
    <definedName name="_xlchart.v1.5" hidden="1">Sheet1!$F$2:$F$30</definedName>
    <definedName name="_xlchart.v1.6" hidden="1">Sheet1!$G$1</definedName>
    <definedName name="_xlchart.v1.7" hidden="1">Sheet1!$G$2:$G$22</definedName>
    <definedName name="_xlchart.v1.8" hidden="1">Sheet1!$A$1</definedName>
    <definedName name="_xlchart.v1.9" hidden="1">Sheet1!$A$2:$A$22</definedName>
    <definedName name="ExternalData_1" localSheetId="0" hidden="1">'2012_Workplace_Fatalities_by_St'!$A$1:$K$51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3" i="10"/>
  <c r="I5" i="10" s="1"/>
  <c r="H4" i="10"/>
  <c r="H3" i="10"/>
  <c r="H5" i="10" s="1"/>
  <c r="G4" i="10"/>
  <c r="G7" i="10" s="1"/>
  <c r="F4" i="10"/>
  <c r="E4" i="10"/>
  <c r="D4" i="10"/>
  <c r="G3" i="10"/>
  <c r="G5" i="10" s="1"/>
  <c r="F3" i="10"/>
  <c r="F5" i="10" s="1"/>
  <c r="E3" i="10"/>
  <c r="E5" i="10" s="1"/>
  <c r="E6" i="10" s="1"/>
  <c r="D3" i="10"/>
  <c r="D5" i="10" s="1"/>
  <c r="D6" i="10" s="1"/>
  <c r="F6" i="10" l="1"/>
  <c r="G6" i="10"/>
  <c r="F7" i="10"/>
  <c r="H6" i="10"/>
  <c r="H7" i="10"/>
  <c r="I6" i="10"/>
  <c r="I7" i="10"/>
  <c r="E7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066933-9CCB-4432-906A-9F5F0FD19327}" keepAlive="1" name="Query - 2012_Workplace_Fatalities_by_State (1)" description="Connection to the '2012_Workplace_Fatalities_by_State (1)' query in the workbook." type="5" refreshedVersion="8" background="1" saveData="1">
    <dbPr connection="Provider=Microsoft.Mashup.OleDb.1;Data Source=$Workbook$;Location=&quot;2012_Workplace_Fatalities_by_State (1)&quot;;Extended Properties=&quot;&quot;" command="SELECT * FROM [2012_Workplace_Fatalities_by_State (1)]"/>
  </connection>
</connections>
</file>

<file path=xl/sharedStrings.xml><?xml version="1.0" encoding="utf-8"?>
<sst xmlns="http://schemas.openxmlformats.org/spreadsheetml/2006/main" count="223" uniqueCount="88">
  <si>
    <t>State</t>
  </si>
  <si>
    <t>Number of Fatalities, 2012</t>
  </si>
  <si>
    <t>Rate of Fatalities, 2012</t>
  </si>
  <si>
    <t>State Rank, Fatalities 2012</t>
  </si>
  <si>
    <t>Number of Injuries/Illnesses 2012</t>
  </si>
  <si>
    <t>Injuries/Illnesses 2012 Rate</t>
  </si>
  <si>
    <t>Penalties FY 2013 (Average $)</t>
  </si>
  <si>
    <t>Penalties FY 2013 (Rank)</t>
  </si>
  <si>
    <t>Inspectors</t>
  </si>
  <si>
    <t>Years to Inspect Each Workplace Once</t>
  </si>
  <si>
    <t>State or Federal Program</t>
  </si>
  <si>
    <t>South Carolina
(33.99882060100049, -81.04536765699964)</t>
  </si>
  <si>
    <t>West Virginia
(38.665511497000466, -80.71263935099967)</t>
  </si>
  <si>
    <t>Federal</t>
  </si>
  <si>
    <t>Massachusetts
(42.27687306500047, -72.08268985899963)</t>
  </si>
  <si>
    <t>Tennessee
(35.680943063000484, -85.77448642199965)</t>
  </si>
  <si>
    <t>Oklahoma
(35.472034350000456, -97.52106845499969)</t>
  </si>
  <si>
    <t>Illinois
(40.48501278700047, -88.99770813999965)</t>
  </si>
  <si>
    <t>Nebraska
(41.64104043900045, -99.36571864599966)</t>
  </si>
  <si>
    <t>Delaware
(39.00883351400046, -75.57773943699965)</t>
  </si>
  <si>
    <t>Hawaii
(21.30485166200043, -157.85774691599974)</t>
  </si>
  <si>
    <t>Iowa
(42.469404401000475, -93.81648936699969)</t>
  </si>
  <si>
    <t>Arizona
(34.865973091000455, -111.76380949799972)</t>
  </si>
  <si>
    <t>Florida
(28.932042899000464, -81.92895558499964)</t>
  </si>
  <si>
    <t>Virginia
(37.54268075100049, -78.45788924199968)</t>
  </si>
  <si>
    <t>Missouri
(38.63579372300046, -92.56629737199967)</t>
  </si>
  <si>
    <t>Michigan
(44.66131575600048, -84.71438724399968)</t>
  </si>
  <si>
    <t>Indiana
(39.76691364600049, -86.14995579899966)</t>
  </si>
  <si>
    <t>North Carolina
(35.46622388600048, -79.15924924699965)</t>
  </si>
  <si>
    <t>New Hampshire
(43.6559537330005, -71.50035726399966)</t>
  </si>
  <si>
    <t>New Mexico
(34.52088247800049, -106.24057768899968)</t>
  </si>
  <si>
    <t>Pennsylvania
(40.79373106100047, -77.86069775999965)</t>
  </si>
  <si>
    <t>South Dakota
(44.35313342000046, -100.37352811899967)</t>
  </si>
  <si>
    <t>New York
(42.82700023900048, -75.54396639699968)</t>
  </si>
  <si>
    <t>Utah
(39.36070374600047, -111.5871285339997)</t>
  </si>
  <si>
    <t>Maine
(45.254228663000504, -68.98502952999962)</t>
  </si>
  <si>
    <t>Montana
(47.066526051000494, -109.42441687999968)</t>
  </si>
  <si>
    <t>Vermont
(43.62538292400046, -72.51763944499965)</t>
  </si>
  <si>
    <t>Arkansas
(34.748651751000466, -92.27448794899965)</t>
  </si>
  <si>
    <t>Nevada
(39.49324126500045, -117.07183978499972)</t>
  </si>
  <si>
    <t>Kentucky
(37.645973909000475, -84.77496612599964)</t>
  </si>
  <si>
    <t>Maryland
(39.2905806980005, -76.60925970899967)</t>
  </si>
  <si>
    <t>Alabama
(32.84057327200048, -86.63185803899967)</t>
  </si>
  <si>
    <t>Connecticut
(41.56266394200048, -72.64983753699966)</t>
  </si>
  <si>
    <t>Oregon
(44.567446178000466, -120.15502977999972)</t>
  </si>
  <si>
    <t>Colorado
(38.84384047000049, -106.13360888799969)</t>
  </si>
  <si>
    <t>Ohio
(40.06021029700048, -82.40425685299965)</t>
  </si>
  <si>
    <t>Wyoming
(43.23554147100049, -108.10982744299969)</t>
  </si>
  <si>
    <t>Minnesota
(46.35564867700049, -94.79419697699967)</t>
  </si>
  <si>
    <t>Kansas
(38.34774033400049, -98.20077655499966)</t>
  </si>
  <si>
    <t>Idaho
(43.682630058000484, -114.3637261449997)</t>
  </si>
  <si>
    <t>Washington
(47.522287905000496, -120.47002746299972)</t>
  </si>
  <si>
    <t>Wisconsin
(44.3931903350005, -89.81636715299965)</t>
  </si>
  <si>
    <t>Mississippi
(32.74551123200047, -89.53802764499966)</t>
  </si>
  <si>
    <t>Louisiana
(31.312662564000448, -92.44567554599968)</t>
  </si>
  <si>
    <t>Georgia
(32.83968004200045, -83.62757601199968)</t>
  </si>
  <si>
    <t>Rhode Island
(41.70828281900049, -71.52246918099962)</t>
  </si>
  <si>
    <t>Alaska
(64.84507923900048, -147.72205669099972)</t>
  </si>
  <si>
    <t>New Jersey
(40.1305700530005, -74.27368565099965)</t>
  </si>
  <si>
    <t>North Dakota
(47.47531738700047, -100.11842599699969)</t>
  </si>
  <si>
    <t>Texas
(31.827243635000457, -99.4267664729997)</t>
  </si>
  <si>
    <t>California
(37.638640488000476, -120.99999889499969)</t>
  </si>
  <si>
    <t>Rate of Fatalities, 2012 State</t>
  </si>
  <si>
    <t>Rate of Fatalities, 2012 Federal</t>
  </si>
  <si>
    <t>Injuries/Illnesses 2012 Rate Federal</t>
  </si>
  <si>
    <t>Injuries/Illnesses 2012 Rate State</t>
  </si>
  <si>
    <t>Bin</t>
  </si>
  <si>
    <t>More</t>
  </si>
  <si>
    <t>Lower Bound</t>
  </si>
  <si>
    <t>Standard Deviation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</si>
  <si>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</si>
  <si>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</si>
  <si>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</si>
  <si>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</si>
  <si>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</si>
  <si>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</si>
  <si>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</si>
  <si>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</si>
  <si>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</si>
  <si>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</si>
  <si>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</si>
  <si>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</si>
  <si>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</si>
  <si>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Penalties FY 2013 (Average $) State</t>
  </si>
  <si>
    <t>Penalties FY 2013 (Average $) Federal</t>
  </si>
  <si>
    <t>Confidence Interval</t>
  </si>
  <si>
    <t>Upper Bound</t>
  </si>
  <si>
    <t>Bin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</si>
</sst>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textRotation="45" wrapText="1"/>
    </xf>
    <xf numFmtId="0" fontId="1" fillId="4" borderId="5" xfId="0" applyFont="1" applyFill="1" applyBorder="1" applyAlignment="1">
      <alignment textRotation="45" wrapText="1"/>
    </xf>
    <xf numFmtId="0" fontId="0" fillId="0" borderId="4" xfId="0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0" fillId="0" borderId="6" xfId="0" applyBorder="1"/>
    <xf numFmtId="0" fontId="0" fillId="3" borderId="6" xfId="0" applyFill="1" applyBorder="1"/>
    <xf numFmtId="0" fontId="1" fillId="2" borderId="7" xfId="0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3" fillId="0" borderId="9" xfId="0" applyFont="1" applyBorder="1" applyAlignment="1">
      <alignment horizontal="center" textRotation="45" wrapText="1"/>
    </xf>
    <xf numFmtId="0" fontId="5" fillId="5" borderId="15" xfId="0" applyFont="1" applyFill="1" applyBorder="1" applyAlignment="1">
      <alignment horizontal="center" textRotation="45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0" fontId="5" fillId="5" borderId="16" xfId="0" applyFont="1" applyFill="1" applyBorder="1" applyAlignment="1">
      <alignment horizontal="center" textRotation="45" wrapText="1"/>
    </xf>
    <xf numFmtId="0" fontId="3" fillId="0" borderId="14" xfId="0" applyFont="1" applyBorder="1" applyAlignment="1">
      <alignment horizontal="center" textRotation="45" wrapText="1"/>
    </xf>
    <xf numFmtId="0" fontId="6" fillId="6" borderId="9" xfId="0" applyFont="1" applyFill="1" applyBorder="1" applyAlignment="1">
      <alignment horizontal="center" textRotation="45" wrapText="1"/>
    </xf>
    <xf numFmtId="0" fontId="5" fillId="7" borderId="15" xfId="0" applyFont="1" applyFill="1" applyBorder="1" applyAlignment="1">
      <alignment horizontal="center" textRotation="45"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textRotation="45" wrapText="1"/>
    </xf>
    <xf numFmtId="0" fontId="4" fillId="6" borderId="19" xfId="0" applyFont="1" applyFill="1" applyBorder="1" applyAlignment="1">
      <alignment wrapText="1"/>
    </xf>
    <xf numFmtId="0" fontId="2" fillId="5" borderId="19" xfId="0" applyFont="1" applyFill="1" applyBorder="1" applyAlignment="1">
      <alignment wrapText="1"/>
    </xf>
    <xf numFmtId="0" fontId="2" fillId="5" borderId="20" xfId="0" applyFont="1" applyFill="1" applyBorder="1" applyAlignment="1">
      <alignment wrapText="1"/>
    </xf>
    <xf numFmtId="0" fontId="0" fillId="0" borderId="17" xfId="0" applyBorder="1" applyAlignment="1">
      <alignment textRotation="45" wrapText="1"/>
    </xf>
    <xf numFmtId="0" fontId="2" fillId="5" borderId="17" xfId="0" applyFont="1" applyFill="1" applyBorder="1" applyAlignment="1">
      <alignment textRotation="45" wrapText="1"/>
    </xf>
    <xf numFmtId="0" fontId="4" fillId="6" borderId="17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Comparitive</a:t>
            </a:r>
            <a:r>
              <a:rPr lang="en-US" sz="2400" baseline="0"/>
              <a:t> Distribution of </a:t>
            </a:r>
            <a:r>
              <a:rPr lang="en-US" sz="2400"/>
              <a:t>Fatality</a:t>
            </a:r>
            <a:r>
              <a:rPr lang="en-US" sz="2400" baseline="0"/>
              <a:t> Rates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'Fatalities comparitive hist'!$B$1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'Fatalities comparitive hist'!$A$2:$A$38</c:f>
              <c:strCache>
                <c:ptCount val="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More</c:v>
                </c:pt>
              </c:strCache>
            </c:strRef>
          </c:cat>
          <c:val>
            <c:numRef>
              <c:f>'Fatalities comparitive hist'!$B$2:$B$38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7-4CCF-B410-C0D1F37A0EFE}"/>
            </c:ext>
          </c:extLst>
        </c:ser>
        <c:ser>
          <c:idx val="1"/>
          <c:order val="1"/>
          <c:tx>
            <c:strRef>
              <c:f>'Fatalities comparitive hist'!$C$1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'Fatalities comparitive hist'!$A$2:$A$38</c:f>
              <c:strCache>
                <c:ptCount val="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More</c:v>
                </c:pt>
              </c:strCache>
            </c:strRef>
          </c:cat>
          <c:val>
            <c:numRef>
              <c:f>'Fatalities comparitive hist'!$C$2:$C$38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7-4CCF-B410-C0D1F37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99760"/>
        <c:axId val="1461942463"/>
      </c:barChart>
      <c:catAx>
        <c:axId val="5126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42463"/>
        <c:crosses val="autoZero"/>
        <c:auto val="1"/>
        <c:lblAlgn val="ctr"/>
        <c:lblOffset val="100"/>
        <c:noMultiLvlLbl val="0"/>
      </c:catAx>
      <c:valAx>
        <c:axId val="14619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Comparitive Distribution of Penalty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Penalty'!$B$1</c:f>
              <c:strCache>
                <c:ptCount val="1"/>
                <c:pt idx="0">
                  <c:v>Penalties FY 2013 (Average $) Federal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Penalty'!$A$2:$A$33</c:f>
              <c:numCache>
                <c:formatCode>General</c:formatCode>
                <c:ptCount val="32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  <c:pt idx="6">
                  <c:v>1500</c:v>
                </c:pt>
                <c:pt idx="7">
                  <c:v>1700</c:v>
                </c:pt>
                <c:pt idx="8">
                  <c:v>1900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2700</c:v>
                </c:pt>
                <c:pt idx="13">
                  <c:v>2900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3700</c:v>
                </c:pt>
                <c:pt idx="18">
                  <c:v>3900</c:v>
                </c:pt>
                <c:pt idx="19">
                  <c:v>4100</c:v>
                </c:pt>
                <c:pt idx="20">
                  <c:v>4300</c:v>
                </c:pt>
                <c:pt idx="21">
                  <c:v>4500</c:v>
                </c:pt>
                <c:pt idx="22">
                  <c:v>4700</c:v>
                </c:pt>
                <c:pt idx="23">
                  <c:v>4900</c:v>
                </c:pt>
                <c:pt idx="24">
                  <c:v>5100</c:v>
                </c:pt>
                <c:pt idx="25">
                  <c:v>5300</c:v>
                </c:pt>
                <c:pt idx="26">
                  <c:v>5500</c:v>
                </c:pt>
                <c:pt idx="27">
                  <c:v>5700</c:v>
                </c:pt>
                <c:pt idx="28">
                  <c:v>5900</c:v>
                </c:pt>
                <c:pt idx="29">
                  <c:v>6100</c:v>
                </c:pt>
                <c:pt idx="30">
                  <c:v>6300</c:v>
                </c:pt>
                <c:pt idx="31">
                  <c:v>6500</c:v>
                </c:pt>
              </c:numCache>
            </c:numRef>
          </c:cat>
          <c:val>
            <c:numRef>
              <c:f>'Histogram Penalty'!$B$2:$B$33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2-46C1-B1C6-9E8FC7D29FCD}"/>
            </c:ext>
          </c:extLst>
        </c:ser>
        <c:ser>
          <c:idx val="1"/>
          <c:order val="1"/>
          <c:tx>
            <c:strRef>
              <c:f>'Histogram Penalty'!$C$1</c:f>
              <c:strCache>
                <c:ptCount val="1"/>
                <c:pt idx="0">
                  <c:v>Penalties FY 2013 (Average $) 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'Histogram Penalty'!$A$2:$A$33</c:f>
              <c:numCache>
                <c:formatCode>General</c:formatCode>
                <c:ptCount val="32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900</c:v>
                </c:pt>
                <c:pt idx="4">
                  <c:v>1100</c:v>
                </c:pt>
                <c:pt idx="5">
                  <c:v>1300</c:v>
                </c:pt>
                <c:pt idx="6">
                  <c:v>1500</c:v>
                </c:pt>
                <c:pt idx="7">
                  <c:v>1700</c:v>
                </c:pt>
                <c:pt idx="8">
                  <c:v>1900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2700</c:v>
                </c:pt>
                <c:pt idx="13">
                  <c:v>2900</c:v>
                </c:pt>
                <c:pt idx="14">
                  <c:v>3100</c:v>
                </c:pt>
                <c:pt idx="15">
                  <c:v>3300</c:v>
                </c:pt>
                <c:pt idx="16">
                  <c:v>3500</c:v>
                </c:pt>
                <c:pt idx="17">
                  <c:v>3700</c:v>
                </c:pt>
                <c:pt idx="18">
                  <c:v>3900</c:v>
                </c:pt>
                <c:pt idx="19">
                  <c:v>4100</c:v>
                </c:pt>
                <c:pt idx="20">
                  <c:v>4300</c:v>
                </c:pt>
                <c:pt idx="21">
                  <c:v>4500</c:v>
                </c:pt>
                <c:pt idx="22">
                  <c:v>4700</c:v>
                </c:pt>
                <c:pt idx="23">
                  <c:v>4900</c:v>
                </c:pt>
                <c:pt idx="24">
                  <c:v>5100</c:v>
                </c:pt>
                <c:pt idx="25">
                  <c:v>5300</c:v>
                </c:pt>
                <c:pt idx="26">
                  <c:v>5500</c:v>
                </c:pt>
                <c:pt idx="27">
                  <c:v>5700</c:v>
                </c:pt>
                <c:pt idx="28">
                  <c:v>5900</c:v>
                </c:pt>
                <c:pt idx="29">
                  <c:v>6100</c:v>
                </c:pt>
                <c:pt idx="30">
                  <c:v>6300</c:v>
                </c:pt>
                <c:pt idx="31">
                  <c:v>6500</c:v>
                </c:pt>
              </c:numCache>
            </c:numRef>
          </c:cat>
          <c:val>
            <c:numRef>
              <c:f>'Histogram Penalty'!$C$2:$C$33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2-46C1-B1C6-9E8FC7D2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739343"/>
        <c:axId val="1741042127"/>
      </c:barChart>
      <c:catAx>
        <c:axId val="194373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Penalty Rates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42127"/>
        <c:crosses val="autoZero"/>
        <c:auto val="1"/>
        <c:lblAlgn val="ctr"/>
        <c:lblOffset val="100"/>
        <c:noMultiLvlLbl val="0"/>
      </c:catAx>
      <c:valAx>
        <c:axId val="1741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Comparitive Distribution of Injury/Illness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'injury-illness comparitive hist'!$B$1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'injury-illness comparitive hist'!$A$2:$A$21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'injury-illness comparitive hist'!$B$2:$B$21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492B-8E84-DA2A3D1BDE11}"/>
            </c:ext>
          </c:extLst>
        </c:ser>
        <c:ser>
          <c:idx val="1"/>
          <c:order val="1"/>
          <c:tx>
            <c:strRef>
              <c:f>'injury-illness comparitive hist'!$C$1</c:f>
              <c:strCache>
                <c:ptCount val="1"/>
                <c:pt idx="0">
                  <c:v>Federal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'injury-illness comparitive hist'!$A$2:$A$21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'injury-illness comparitive hist'!$C$2:$C$21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4-492B-8E84-DA2A3D1B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21840"/>
        <c:axId val="1382851263"/>
      </c:barChart>
      <c:catAx>
        <c:axId val="5127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Injury/Illness Rates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51263"/>
        <c:crosses val="autoZero"/>
        <c:auto val="1"/>
        <c:lblAlgn val="ctr"/>
        <c:lblOffset val="100"/>
        <c:noMultiLvlLbl val="0"/>
      </c:catAx>
      <c:valAx>
        <c:axId val="13828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Penalty Rate (Average 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600"/>
          </a:pPr>
          <a:r>
            <a:rPr lang="en-US" sz="3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Penalty Rate (Average $)</a:t>
          </a:r>
        </a:p>
      </cx:txPr>
    </cx:title>
    <cx:plotArea>
      <cx:plotAreaRegion>
        <cx:series layoutId="boxWhisker" uniqueId="{00000008-E739-407E-B359-DDDEB638B2F2}">
          <cx:tx>
            <cx:txData>
              <cx:f>_xlchart.v1.0</cx:f>
              <cx:v>Penalties FY 2013 (Average $) Federal</cx:v>
            </cx:txData>
          </cx:tx>
          <cx:spPr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9-E739-407E-B359-DDDEB638B2F2}">
          <cx:tx>
            <cx:txData>
              <cx:f>_xlchart.v1.2</cx:f>
              <cx:v>Penalties FY 2013 (Average $) State</cx:v>
            </cx:txData>
          </cx:tx>
          <cx:spPr>
            <a:solidFill>
              <a:srgbClr val="FF0000">
                <a:alpha val="98000"/>
              </a:srgbClr>
            </a:solidFill>
            <a:ln w="25400">
              <a:solidFill>
                <a:schemeClr val="tx1"/>
              </a:solidFill>
            </a:ln>
          </cx:spPr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Average Penalty Rate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Average Penalty Rate ($)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endParaRPr lang="en-US" sz="18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Injury/Illness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600" b="1"/>
          </a:pPr>
          <a:r>
            <a:rPr lang="en-US" sz="3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Injury/Illness Rate</a:t>
          </a:r>
        </a:p>
      </cx:txPr>
    </cx:title>
    <cx:plotArea>
      <cx:plotAreaRegion>
        <cx:series layoutId="boxWhisker" uniqueId="{A3A0C1DC-8E61-45C1-9361-95266C2A9383}" formatIdx="0">
          <cx:tx>
            <cx:txData>
              <cx:f>_xlchart.v1.8</cx:f>
              <cx:v>Injuries/Illnesses 2012 Rate State</cx:v>
            </cx:txData>
          </cx:tx>
          <cx:spPr>
            <a:solidFill>
              <a:srgbClr val="FF0000"/>
            </a:solidFill>
            <a:ln w="25400"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EB196216-8DEC-4606-A1C7-61F4A0B3902F}" formatIdx="1">
          <cx:tx>
            <cx:txData>
              <cx:f>_xlchart.v1.10</cx:f>
              <cx:v>Injuries/Illnesses 2012 Rate Federal</cx:v>
            </cx:txData>
          </cx:tx>
          <cx:spPr>
            <a:solidFill>
              <a:srgbClr val="0070C0"/>
            </a:solidFill>
            <a:ln w="25400">
              <a:solidFill>
                <a:schemeClr val="tx1"/>
              </a:solidFill>
            </a:ln>
          </cx:spPr>
          <cx:dataId val="1"/>
          <cx:layoutPr>
            <cx:visibility meanLine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Injury/Illness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Injury/Illness Rate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endParaRPr lang="en-US" sz="18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Fatality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3600" b="1"/>
          </a:pPr>
          <a:r>
            <a:rPr lang="en-US" sz="3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Fatality Rate</a:t>
          </a:r>
        </a:p>
      </cx:txPr>
    </cx:title>
    <cx:plotArea>
      <cx:plotAreaRegion>
        <cx:series layoutId="boxWhisker" uniqueId="{00000001-8E9D-4441-8AE4-BAC2DA948E35}" formatIdx="1">
          <cx:tx>
            <cx:txData>
              <cx:f>_xlchart.v1.12</cx:f>
              <cx:v>Rate of Fatalities, 2012 Federal</cx:v>
            </cx:txData>
          </cx:tx>
          <cx:spPr>
            <a:solidFill>
              <a:schemeClr val="accent1"/>
            </a:solidFill>
            <a:ln w="25400">
              <a:solidFill>
                <a:schemeClr val="tx1">
                  <a:alpha val="97000"/>
                </a:schemeClr>
              </a:solidFill>
            </a:ln>
          </cx:spPr>
          <cx:dataId val="0"/>
          <cx:layoutPr>
            <cx:visibility meanLine="1"/>
            <cx:statistics quartileMethod="exclusive"/>
          </cx:layoutPr>
        </cx:series>
        <cx:series layoutId="boxWhisker" uniqueId="{00000002-8E9D-4441-8AE4-BAC2DA948E35}">
          <cx:tx>
            <cx:txData>
              <cx:f>_xlchart.v1.14</cx:f>
              <cx:v>Rate of Fatalities, 2012 State</cx:v>
            </cx:txData>
          </cx:tx>
          <cx:spPr>
            <a:solidFill>
              <a:srgbClr val="FF0000"/>
            </a:solidFill>
            <a:ln w="25400"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Fatality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 b="1"/>
              </a:pPr>
              <a:r>
                <a:rPr lang="en-US" sz="2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Fatality Rate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endParaRPr lang="en-US" sz="18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2F82E-4B3B-49F6-BCF0-E72BFF503B78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4C672-1305-46D3-A739-0D73774B71A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399B3-F08E-4AA2-B0F2-A9FB40A914A7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FAA53C-A729-ADA1-CA5E-00A422CDF6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17D713C-1A26-A02B-B03A-514F196E7C7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308" cy="62913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698D47-74F4-FB72-19D5-76CCA02B7F0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7637DF-AB4E-4FFE-8921-1B64296E7F8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308" cy="62913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9CC6FD-3D56-503C-BC40-D34B40E410A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A13F4E3-8C21-11B9-BAF9-B5D4C6FE9F6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308" cy="62913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25400</xdr:rowOff>
    </xdr:from>
    <xdr:to>
      <xdr:col>13</xdr:col>
      <xdr:colOff>180975</xdr:colOff>
      <xdr:row>19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0453-E895-C102-B7A6-9630E09A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</xdr:colOff>
      <xdr:row>1</xdr:row>
      <xdr:rowOff>60324</xdr:rowOff>
    </xdr:from>
    <xdr:to>
      <xdr:col>12</xdr:col>
      <xdr:colOff>422275</xdr:colOff>
      <xdr:row>16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52558-6FC9-A9F3-9F09-AE2D04C2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3</xdr:row>
      <xdr:rowOff>60324</xdr:rowOff>
    </xdr:from>
    <xdr:to>
      <xdr:col>13</xdr:col>
      <xdr:colOff>250825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90FAE-41A7-A987-029D-F760021E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5EF0A9-8C44-43F2-81AB-5760F84ACF15}" autoFormatId="16" applyNumberFormats="0" applyBorderFormats="0" applyFontFormats="0" applyPatternFormats="0" applyAlignmentFormats="0" applyWidthHeightFormats="0">
  <queryTableRefresh nextId="12">
    <queryTableFields count="11">
      <queryTableField id="1" name="State" tableColumnId="1"/>
      <queryTableField id="2" name="Number of Fatalities, 2012" tableColumnId="2"/>
      <queryTableField id="3" name="Rate of Fatalities, 2012" tableColumnId="3"/>
      <queryTableField id="4" name="State Rank, Fatalities 2012" tableColumnId="4"/>
      <queryTableField id="5" name="Number of Injuries/Illnesses 2012" tableColumnId="5"/>
      <queryTableField id="6" name="Injuries/Illnesses 2012 Rate" tableColumnId="6"/>
      <queryTableField id="7" name="Penalties FY 2013 (Average $)" tableColumnId="7"/>
      <queryTableField id="8" name="Penalties FY 2013 (Rank)" tableColumnId="8"/>
      <queryTableField id="9" name="Inspectors" tableColumnId="9"/>
      <queryTableField id="10" name="Years to Inspect Each Workplace Once" tableColumnId="10"/>
      <queryTableField id="11" name="State or Federal Program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37DF2-C53E-4789-AD47-EEE6CB529CE4}" name="_2012_Workplace_Fatalities_by_State__1" displayName="_2012_Workplace_Fatalities_by_State__1" ref="A1:K51" tableType="queryTable" totalsRowShown="0">
  <autoFilter ref="A1:K51" xr:uid="{86B37DF2-C53E-4789-AD47-EEE6CB529CE4}">
    <filterColumn colId="10">
      <filters>
        <filter val="State"/>
      </filters>
    </filterColumn>
  </autoFilter>
  <sortState xmlns:xlrd2="http://schemas.microsoft.com/office/spreadsheetml/2017/richdata2" ref="A2:K51">
    <sortCondition ref="F1:F51"/>
  </sortState>
  <tableColumns count="11">
    <tableColumn id="1" xr3:uid="{2034792D-5669-4D3A-83E6-19F75D557910}" uniqueName="1" name="State" queryTableFieldId="1" dataDxfId="27"/>
    <tableColumn id="2" xr3:uid="{27B73AE0-15B1-4524-80A4-3F17FAFF45CF}" uniqueName="2" name="Number of Fatalities, 2012" queryTableFieldId="2"/>
    <tableColumn id="3" xr3:uid="{9A1B2A57-4F2A-45CD-8DAE-E1D823DC53A0}" uniqueName="3" name="Rate of Fatalities, 2012" queryTableFieldId="3"/>
    <tableColumn id="4" xr3:uid="{350C723D-5F45-4403-931A-708DB1FE778A}" uniqueName="4" name="State Rank, Fatalities 2012" queryTableFieldId="4"/>
    <tableColumn id="5" xr3:uid="{8766C2DA-6593-4547-83C1-24149EF35067}" uniqueName="5" name="Number of Injuries/Illnesses 2012" queryTableFieldId="5"/>
    <tableColumn id="6" xr3:uid="{B7A6A867-2DF2-443E-A5EE-47DA1920DB3C}" uniqueName="6" name="Injuries/Illnesses 2012 Rate" queryTableFieldId="6"/>
    <tableColumn id="7" xr3:uid="{843AFF28-C2F3-4DB7-B32C-1CD882EBBFB8}" uniqueName="7" name="Penalties FY 2013 (Average $)" queryTableFieldId="7"/>
    <tableColumn id="8" xr3:uid="{16424B61-2F2E-4784-9FDA-1CF04EA5822F}" uniqueName="8" name="Penalties FY 2013 (Rank)" queryTableFieldId="8"/>
    <tableColumn id="9" xr3:uid="{81478268-5B47-4B05-BDD7-0D1DAD4F75B5}" uniqueName="9" name="Inspectors" queryTableFieldId="9"/>
    <tableColumn id="10" xr3:uid="{26A6C35C-FB6A-4E87-8F03-C3D83252F5C9}" uniqueName="10" name="Years to Inspect Each Workplace Once" queryTableFieldId="10"/>
    <tableColumn id="11" xr3:uid="{A3CFC0A8-BFCE-417B-956C-17B2066F7050}" uniqueName="11" name="State or Federal Program" queryTableFieldId="11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AF158E-0B2A-46D3-8836-96173159C64D}" name="Table5" displayName="Table5" ref="A27:A48" totalsRowShown="0" headerRowDxfId="25" dataDxfId="24" tableBorderDxfId="23">
  <autoFilter ref="A27:A48" xr:uid="{23AF158E-0B2A-46D3-8836-96173159C64D}">
    <filterColumn colId="0">
      <customFilters and="1">
        <customFilter operator="greaterThanOrEqual" val="3.5117240999999999"/>
        <customFilter operator="lessThanOrEqual" val="4.0311330400000003"/>
      </customFilters>
    </filterColumn>
  </autoFilter>
  <tableColumns count="1">
    <tableColumn id="1" xr3:uid="{17F9950D-042C-42B9-8861-3726D19B8277}" name="Injuries/Illnesses 2012 Rate Stat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AC4BCD-8E1C-408F-A18A-2CEE493DC942}" name="Table6" displayName="Table6" ref="A51:A72" totalsRowShown="0" headerRowDxfId="21" dataDxfId="19" headerRowBorderDxfId="20" tableBorderDxfId="18" totalsRowBorderDxfId="17">
  <autoFilter ref="A51:A72" xr:uid="{18AC4BCD-8E1C-408F-A18A-2CEE493DC942}">
    <filterColumn colId="0">
      <customFilters and="1">
        <customFilter operator="greaterThanOrEqual" val="3.1298692099999998"/>
        <customFilter operator="lessThanOrEqual" val="3.8320355500000001"/>
      </customFilters>
    </filterColumn>
  </autoFilter>
  <tableColumns count="1">
    <tableColumn id="1" xr3:uid="{C1BF186C-DB3E-41AF-9431-C8E512765A8A}" name="Injuries/Illnesses 2012 Rate Federal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6BE53C-7678-4A86-BB7D-2504553D7246}" name="Table7" displayName="Table7" ref="A75:A104" totalsRowShown="0" headerRowDxfId="15" dataDxfId="13" headerRowBorderDxfId="14" tableBorderDxfId="12" totalsRowBorderDxfId="11">
  <autoFilter ref="A75:A104" xr:uid="{796BE53C-7678-4A86-BB7D-2504553D7246}">
    <filterColumn colId="0">
      <customFilters and="1">
        <customFilter operator="greaterThanOrEqual" val="3.3228898999999998"/>
        <customFilter operator="lessThanOrEqual" val="5.1849831999999996"/>
      </customFilters>
    </filterColumn>
  </autoFilter>
  <tableColumns count="1">
    <tableColumn id="1" xr3:uid="{ED1914AE-BC71-4E1C-AF8C-C65E487CE6BC}" name="Rate of Fatalities, 2012 Federal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31FB73-A393-4C0E-A068-0AF9B62E0B51}" name="Table8" displayName="Table8" ref="A107:A128" totalsRowShown="0" headerRowDxfId="9" dataDxfId="7" headerRowBorderDxfId="8" tableBorderDxfId="6" totalsRowBorderDxfId="5">
  <autoFilter ref="A107:A128" xr:uid="{C231FB73-A393-4C0E-A068-0AF9B62E0B51}">
    <filterColumn colId="0">
      <customFilters and="1">
        <customFilter operator="greaterThanOrEqual" val="3.1689953000000002"/>
        <customFilter operator="lessThanOrEqual" val="5.18338565"/>
      </customFilters>
    </filterColumn>
  </autoFilter>
  <tableColumns count="1">
    <tableColumn id="1" xr3:uid="{B8EEA04B-AA29-4719-9779-B74722B742D1}" name="Rate of Fatalities, 2012 Stat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1D14DE-7383-475C-9841-236F3DAEC45E}" name="Table3" displayName="Table3" ref="A1:C38" totalsRowShown="0" tableBorderDxfId="3">
  <autoFilter ref="A1:C38" xr:uid="{531D14DE-7383-475C-9841-236F3DAEC45E}"/>
  <tableColumns count="3">
    <tableColumn id="1" xr3:uid="{3FCAD3F0-CB79-4D94-A78E-2925FCE569A3}" name="Bin" dataDxfId="2"/>
    <tableColumn id="2" xr3:uid="{F6B3134A-9D05-444C-A007-34BB623B6089}" name="Federal" dataDxfId="1"/>
    <tableColumn id="3" xr3:uid="{6B2275B2-B5AB-4CAC-8880-B526D40C665D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5275-F1EB-4C6C-8DD2-4EB43777D898}">
  <dimension ref="A1:K51"/>
  <sheetViews>
    <sheetView topLeftCell="F16" workbookViewId="0">
      <selection activeCell="G12" sqref="G12:G50"/>
    </sheetView>
  </sheetViews>
  <sheetFormatPr defaultRowHeight="14.5" x14ac:dyDescent="0.35"/>
  <cols>
    <col min="1" max="1" width="50.90625" bestFit="1" customWidth="1"/>
    <col min="2" max="2" width="25.36328125" bestFit="1" customWidth="1"/>
    <col min="3" max="3" width="22.26953125" bestFit="1" customWidth="1"/>
    <col min="4" max="4" width="25.36328125" bestFit="1" customWidth="1"/>
    <col min="5" max="5" width="31.54296875" bestFit="1" customWidth="1"/>
    <col min="6" max="6" width="26.1796875" bestFit="1" customWidth="1"/>
    <col min="7" max="7" width="27.81640625" bestFit="1" customWidth="1"/>
    <col min="8" max="8" width="23.7265625" bestFit="1" customWidth="1"/>
    <col min="9" max="9" width="11.81640625" bestFit="1" customWidth="1"/>
    <col min="10" max="10" width="35.453125" bestFit="1" customWidth="1"/>
    <col min="11" max="11" width="24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5">
      <c r="A2" t="s">
        <v>23</v>
      </c>
      <c r="B2">
        <v>218</v>
      </c>
      <c r="C2">
        <v>2.7</v>
      </c>
      <c r="D2">
        <v>15</v>
      </c>
      <c r="E2">
        <v>0</v>
      </c>
      <c r="F2">
        <v>0</v>
      </c>
      <c r="G2">
        <v>1821</v>
      </c>
      <c r="H2">
        <v>25</v>
      </c>
      <c r="I2">
        <v>60</v>
      </c>
      <c r="J2">
        <v>238</v>
      </c>
      <c r="K2" t="s">
        <v>13</v>
      </c>
    </row>
    <row r="3" spans="1:11" hidden="1" x14ac:dyDescent="0.35">
      <c r="A3" t="s">
        <v>29</v>
      </c>
      <c r="B3">
        <v>14</v>
      </c>
      <c r="C3">
        <v>2.2000000000000002</v>
      </c>
      <c r="D3">
        <v>4</v>
      </c>
      <c r="E3">
        <v>0</v>
      </c>
      <c r="F3">
        <v>0</v>
      </c>
      <c r="G3">
        <v>2243</v>
      </c>
      <c r="H3">
        <v>8</v>
      </c>
      <c r="I3">
        <v>7</v>
      </c>
      <c r="J3">
        <v>119</v>
      </c>
      <c r="K3" t="s">
        <v>13</v>
      </c>
    </row>
    <row r="4" spans="1:11" hidden="1" x14ac:dyDescent="0.35">
      <c r="A4" t="s">
        <v>32</v>
      </c>
      <c r="B4">
        <v>31</v>
      </c>
      <c r="C4">
        <v>6.7</v>
      </c>
      <c r="D4">
        <v>45</v>
      </c>
      <c r="E4">
        <v>0</v>
      </c>
      <c r="F4">
        <v>0</v>
      </c>
      <c r="G4">
        <v>2346</v>
      </c>
      <c r="H4">
        <v>7</v>
      </c>
      <c r="I4">
        <v>0</v>
      </c>
      <c r="J4">
        <v>521</v>
      </c>
      <c r="K4" t="s">
        <v>13</v>
      </c>
    </row>
    <row r="5" spans="1:11" hidden="1" x14ac:dyDescent="0.35">
      <c r="A5" t="s">
        <v>45</v>
      </c>
      <c r="B5">
        <v>82</v>
      </c>
      <c r="C5">
        <v>3.5</v>
      </c>
      <c r="D5">
        <v>25</v>
      </c>
      <c r="E5">
        <v>0</v>
      </c>
      <c r="F5">
        <v>0</v>
      </c>
      <c r="G5">
        <v>1649</v>
      </c>
      <c r="H5">
        <v>31</v>
      </c>
      <c r="I5">
        <v>28</v>
      </c>
      <c r="J5">
        <v>122</v>
      </c>
      <c r="K5" t="s">
        <v>13</v>
      </c>
    </row>
    <row r="6" spans="1:11" hidden="1" x14ac:dyDescent="0.35">
      <c r="A6" t="s">
        <v>50</v>
      </c>
      <c r="B6">
        <v>19</v>
      </c>
      <c r="C6">
        <v>2.7</v>
      </c>
      <c r="D6">
        <v>15</v>
      </c>
      <c r="E6">
        <v>0</v>
      </c>
      <c r="F6">
        <v>0</v>
      </c>
      <c r="G6">
        <v>1449</v>
      </c>
      <c r="H6">
        <v>33</v>
      </c>
      <c r="I6">
        <v>9</v>
      </c>
      <c r="J6">
        <v>108</v>
      </c>
      <c r="K6" t="s">
        <v>13</v>
      </c>
    </row>
    <row r="7" spans="1:11" hidden="1" x14ac:dyDescent="0.35">
      <c r="A7" t="s">
        <v>53</v>
      </c>
      <c r="B7">
        <v>63</v>
      </c>
      <c r="C7">
        <v>5.5</v>
      </c>
      <c r="D7">
        <v>40</v>
      </c>
      <c r="E7">
        <v>0</v>
      </c>
      <c r="F7">
        <v>0</v>
      </c>
      <c r="G7">
        <v>1515</v>
      </c>
      <c r="H7">
        <v>32</v>
      </c>
      <c r="I7">
        <v>14</v>
      </c>
      <c r="J7">
        <v>112</v>
      </c>
      <c r="K7" t="s">
        <v>13</v>
      </c>
    </row>
    <row r="8" spans="1:11" hidden="1" x14ac:dyDescent="0.35">
      <c r="A8" t="s">
        <v>56</v>
      </c>
      <c r="B8">
        <v>8</v>
      </c>
      <c r="C8">
        <v>1.7</v>
      </c>
      <c r="D8">
        <v>2</v>
      </c>
      <c r="E8">
        <v>0</v>
      </c>
      <c r="F8">
        <v>0</v>
      </c>
      <c r="G8">
        <v>2023</v>
      </c>
      <c r="H8">
        <v>16</v>
      </c>
      <c r="I8">
        <v>7</v>
      </c>
      <c r="J8">
        <v>103</v>
      </c>
      <c r="K8" t="s">
        <v>13</v>
      </c>
    </row>
    <row r="9" spans="1:11" hidden="1" x14ac:dyDescent="0.35">
      <c r="A9" t="s">
        <v>59</v>
      </c>
      <c r="B9">
        <v>65</v>
      </c>
      <c r="C9">
        <v>17.7</v>
      </c>
      <c r="D9">
        <v>50</v>
      </c>
      <c r="E9">
        <v>0</v>
      </c>
      <c r="F9">
        <v>0</v>
      </c>
      <c r="G9">
        <v>3045</v>
      </c>
      <c r="H9">
        <v>3</v>
      </c>
      <c r="I9">
        <v>8</v>
      </c>
      <c r="J9">
        <v>111</v>
      </c>
      <c r="K9" t="s">
        <v>13</v>
      </c>
    </row>
    <row r="10" spans="1:11" hidden="1" x14ac:dyDescent="0.35">
      <c r="A10" t="s">
        <v>54</v>
      </c>
      <c r="B10">
        <v>116</v>
      </c>
      <c r="C10">
        <v>6.4</v>
      </c>
      <c r="D10">
        <v>43</v>
      </c>
      <c r="E10">
        <v>30600</v>
      </c>
      <c r="F10">
        <v>2.2999999999999998</v>
      </c>
      <c r="G10">
        <v>1765</v>
      </c>
      <c r="H10">
        <v>29</v>
      </c>
      <c r="I10">
        <v>16</v>
      </c>
      <c r="J10">
        <v>206</v>
      </c>
      <c r="K10" t="s">
        <v>13</v>
      </c>
    </row>
    <row r="11" spans="1:11" hidden="1" x14ac:dyDescent="0.35">
      <c r="A11" t="s">
        <v>33</v>
      </c>
      <c r="B11">
        <v>202</v>
      </c>
      <c r="C11">
        <v>2.4</v>
      </c>
      <c r="D11">
        <v>8</v>
      </c>
      <c r="E11">
        <v>146300</v>
      </c>
      <c r="F11">
        <v>2.5</v>
      </c>
      <c r="G11">
        <v>2016</v>
      </c>
      <c r="H11">
        <v>17</v>
      </c>
      <c r="I11">
        <v>105</v>
      </c>
      <c r="J11">
        <v>184</v>
      </c>
      <c r="K11" t="s">
        <v>13</v>
      </c>
    </row>
    <row r="12" spans="1:11" x14ac:dyDescent="0.35">
      <c r="A12" t="s">
        <v>24</v>
      </c>
      <c r="B12">
        <v>149</v>
      </c>
      <c r="C12">
        <v>3.8</v>
      </c>
      <c r="D12">
        <v>30</v>
      </c>
      <c r="E12">
        <v>66200</v>
      </c>
      <c r="F12">
        <v>2.7</v>
      </c>
      <c r="G12">
        <v>726</v>
      </c>
      <c r="H12">
        <v>46</v>
      </c>
      <c r="I12">
        <v>48</v>
      </c>
      <c r="J12">
        <v>82</v>
      </c>
      <c r="K12" t="s">
        <v>0</v>
      </c>
    </row>
    <row r="13" spans="1:11" hidden="1" x14ac:dyDescent="0.35">
      <c r="A13" t="s">
        <v>60</v>
      </c>
      <c r="B13">
        <v>536</v>
      </c>
      <c r="C13">
        <v>4.8</v>
      </c>
      <c r="D13">
        <v>35</v>
      </c>
      <c r="E13">
        <v>203200</v>
      </c>
      <c r="F13">
        <v>2.7</v>
      </c>
      <c r="G13">
        <v>2187</v>
      </c>
      <c r="H13">
        <v>10</v>
      </c>
      <c r="I13">
        <v>98</v>
      </c>
      <c r="J13">
        <v>136</v>
      </c>
      <c r="K13" t="s">
        <v>13</v>
      </c>
    </row>
    <row r="14" spans="1:11" hidden="1" x14ac:dyDescent="0.35">
      <c r="A14" t="s">
        <v>19</v>
      </c>
      <c r="B14">
        <v>14</v>
      </c>
      <c r="C14">
        <v>3.1</v>
      </c>
      <c r="D14">
        <v>18</v>
      </c>
      <c r="E14">
        <v>7900</v>
      </c>
      <c r="F14">
        <v>2.8</v>
      </c>
      <c r="G14">
        <v>2406</v>
      </c>
      <c r="H14">
        <v>6</v>
      </c>
      <c r="I14">
        <v>5</v>
      </c>
      <c r="J14">
        <v>175</v>
      </c>
      <c r="K14" t="s">
        <v>13</v>
      </c>
    </row>
    <row r="15" spans="1:11" hidden="1" x14ac:dyDescent="0.35">
      <c r="A15" t="s">
        <v>55</v>
      </c>
      <c r="B15">
        <v>101</v>
      </c>
      <c r="C15">
        <v>2.5</v>
      </c>
      <c r="D15">
        <v>10</v>
      </c>
      <c r="E15">
        <v>74800</v>
      </c>
      <c r="F15">
        <v>2.8</v>
      </c>
      <c r="G15">
        <v>2061</v>
      </c>
      <c r="H15">
        <v>15</v>
      </c>
      <c r="I15">
        <v>49</v>
      </c>
      <c r="J15">
        <v>138</v>
      </c>
      <c r="K15" t="s">
        <v>13</v>
      </c>
    </row>
    <row r="16" spans="1:11" x14ac:dyDescent="0.35">
      <c r="A16" t="s">
        <v>28</v>
      </c>
      <c r="B16">
        <v>146</v>
      </c>
      <c r="C16">
        <v>3.5</v>
      </c>
      <c r="D16">
        <v>25</v>
      </c>
      <c r="E16">
        <v>75900</v>
      </c>
      <c r="F16">
        <v>2.9</v>
      </c>
      <c r="G16">
        <v>996</v>
      </c>
      <c r="H16">
        <v>38</v>
      </c>
      <c r="I16">
        <v>104</v>
      </c>
      <c r="J16">
        <v>60</v>
      </c>
      <c r="K16" t="s">
        <v>0</v>
      </c>
    </row>
    <row r="17" spans="1:11" x14ac:dyDescent="0.35">
      <c r="A17" t="s">
        <v>11</v>
      </c>
      <c r="B17">
        <v>63</v>
      </c>
      <c r="C17">
        <v>3.5</v>
      </c>
      <c r="D17">
        <v>25</v>
      </c>
      <c r="E17">
        <v>36200</v>
      </c>
      <c r="F17">
        <v>3</v>
      </c>
      <c r="G17">
        <v>492</v>
      </c>
      <c r="H17">
        <v>49</v>
      </c>
      <c r="I17">
        <v>24</v>
      </c>
      <c r="J17">
        <v>111</v>
      </c>
      <c r="K17" t="s">
        <v>0</v>
      </c>
    </row>
    <row r="18" spans="1:11" hidden="1" x14ac:dyDescent="0.35">
      <c r="A18" t="s">
        <v>14</v>
      </c>
      <c r="B18">
        <v>44</v>
      </c>
      <c r="C18">
        <v>1.4</v>
      </c>
      <c r="D18">
        <v>1</v>
      </c>
      <c r="E18">
        <v>69700</v>
      </c>
      <c r="F18">
        <v>3.1</v>
      </c>
      <c r="G18">
        <v>1929</v>
      </c>
      <c r="H18">
        <v>21</v>
      </c>
      <c r="I18">
        <v>33</v>
      </c>
      <c r="J18">
        <v>123</v>
      </c>
      <c r="K18" t="s">
        <v>13</v>
      </c>
    </row>
    <row r="19" spans="1:11" x14ac:dyDescent="0.35">
      <c r="A19" t="s">
        <v>41</v>
      </c>
      <c r="B19">
        <v>72</v>
      </c>
      <c r="C19">
        <v>2.6</v>
      </c>
      <c r="D19">
        <v>12</v>
      </c>
      <c r="E19">
        <v>51900</v>
      </c>
      <c r="F19">
        <v>3.1</v>
      </c>
      <c r="G19">
        <v>685</v>
      </c>
      <c r="H19">
        <v>47</v>
      </c>
      <c r="I19">
        <v>48</v>
      </c>
      <c r="J19">
        <v>108</v>
      </c>
      <c r="K19" t="s">
        <v>0</v>
      </c>
    </row>
    <row r="20" spans="1:11" hidden="1" x14ac:dyDescent="0.35">
      <c r="A20" t="s">
        <v>58</v>
      </c>
      <c r="B20">
        <v>92</v>
      </c>
      <c r="C20">
        <v>2.4</v>
      </c>
      <c r="D20">
        <v>8</v>
      </c>
      <c r="E20">
        <v>80900</v>
      </c>
      <c r="F20">
        <v>3.1</v>
      </c>
      <c r="G20">
        <v>2151</v>
      </c>
      <c r="H20">
        <v>12</v>
      </c>
      <c r="I20">
        <v>67</v>
      </c>
      <c r="J20">
        <v>123</v>
      </c>
      <c r="K20" t="s">
        <v>13</v>
      </c>
    </row>
    <row r="21" spans="1:11" hidden="1" x14ac:dyDescent="0.35">
      <c r="A21" t="s">
        <v>17</v>
      </c>
      <c r="B21">
        <v>146</v>
      </c>
      <c r="C21">
        <v>2.5</v>
      </c>
      <c r="D21">
        <v>10</v>
      </c>
      <c r="E21">
        <v>124900</v>
      </c>
      <c r="F21">
        <v>3.2</v>
      </c>
      <c r="G21">
        <v>1876</v>
      </c>
      <c r="H21">
        <v>23</v>
      </c>
      <c r="I21">
        <v>74</v>
      </c>
      <c r="J21">
        <v>137</v>
      </c>
      <c r="K21" t="s">
        <v>13</v>
      </c>
    </row>
    <row r="22" spans="1:11" x14ac:dyDescent="0.35">
      <c r="A22" t="s">
        <v>22</v>
      </c>
      <c r="B22">
        <v>60</v>
      </c>
      <c r="C22">
        <v>2.2999999999999998</v>
      </c>
      <c r="D22">
        <v>6</v>
      </c>
      <c r="E22">
        <v>54400</v>
      </c>
      <c r="F22">
        <v>3.2</v>
      </c>
      <c r="G22">
        <v>891</v>
      </c>
      <c r="H22">
        <v>40</v>
      </c>
      <c r="I22">
        <v>30</v>
      </c>
      <c r="J22">
        <v>126</v>
      </c>
      <c r="K22" t="s">
        <v>0</v>
      </c>
    </row>
    <row r="23" spans="1:11" hidden="1" x14ac:dyDescent="0.35">
      <c r="A23" t="s">
        <v>38</v>
      </c>
      <c r="B23">
        <v>63</v>
      </c>
      <c r="C23">
        <v>5.4</v>
      </c>
      <c r="D23">
        <v>39</v>
      </c>
      <c r="E23">
        <v>26600</v>
      </c>
      <c r="F23">
        <v>3.2</v>
      </c>
      <c r="G23">
        <v>2569</v>
      </c>
      <c r="H23">
        <v>4</v>
      </c>
      <c r="I23">
        <v>9</v>
      </c>
      <c r="J23">
        <v>237</v>
      </c>
      <c r="K23" t="s">
        <v>13</v>
      </c>
    </row>
    <row r="24" spans="1:11" hidden="1" x14ac:dyDescent="0.35">
      <c r="A24" t="s">
        <v>46</v>
      </c>
      <c r="B24">
        <v>161</v>
      </c>
      <c r="C24">
        <v>3.1</v>
      </c>
      <c r="D24">
        <v>18</v>
      </c>
      <c r="E24">
        <v>113600</v>
      </c>
      <c r="F24">
        <v>3.2</v>
      </c>
      <c r="G24">
        <v>2156</v>
      </c>
      <c r="H24">
        <v>11</v>
      </c>
      <c r="I24">
        <v>53</v>
      </c>
      <c r="J24">
        <v>112</v>
      </c>
      <c r="K24" t="s">
        <v>13</v>
      </c>
    </row>
    <row r="25" spans="1:11" hidden="1" x14ac:dyDescent="0.35">
      <c r="A25" t="s">
        <v>25</v>
      </c>
      <c r="B25">
        <v>88</v>
      </c>
      <c r="C25">
        <v>3.3</v>
      </c>
      <c r="D25">
        <v>21</v>
      </c>
      <c r="E25">
        <v>60300</v>
      </c>
      <c r="F25">
        <v>3.3</v>
      </c>
      <c r="G25">
        <v>1931</v>
      </c>
      <c r="H25">
        <v>20</v>
      </c>
      <c r="I25">
        <v>26</v>
      </c>
      <c r="J25">
        <v>118</v>
      </c>
      <c r="K25" t="s">
        <v>13</v>
      </c>
    </row>
    <row r="26" spans="1:11" hidden="1" x14ac:dyDescent="0.35">
      <c r="A26" t="s">
        <v>42</v>
      </c>
      <c r="B26">
        <v>84</v>
      </c>
      <c r="C26">
        <v>4.3</v>
      </c>
      <c r="D26">
        <v>34</v>
      </c>
      <c r="E26">
        <v>41200</v>
      </c>
      <c r="F26">
        <v>3.3</v>
      </c>
      <c r="G26">
        <v>1803</v>
      </c>
      <c r="H26">
        <v>26</v>
      </c>
      <c r="I26">
        <v>24</v>
      </c>
      <c r="J26">
        <v>94</v>
      </c>
      <c r="K26" t="s">
        <v>13</v>
      </c>
    </row>
    <row r="27" spans="1:11" x14ac:dyDescent="0.35">
      <c r="A27" t="s">
        <v>34</v>
      </c>
      <c r="B27">
        <v>39</v>
      </c>
      <c r="C27">
        <v>3</v>
      </c>
      <c r="D27">
        <v>17</v>
      </c>
      <c r="E27">
        <v>27700</v>
      </c>
      <c r="F27">
        <v>3.4</v>
      </c>
      <c r="G27">
        <v>1053</v>
      </c>
      <c r="H27">
        <v>35</v>
      </c>
      <c r="I27">
        <v>22</v>
      </c>
      <c r="J27">
        <v>81</v>
      </c>
      <c r="K27" t="s">
        <v>0</v>
      </c>
    </row>
    <row r="28" spans="1:11" x14ac:dyDescent="0.35">
      <c r="A28" t="s">
        <v>15</v>
      </c>
      <c r="B28">
        <v>101</v>
      </c>
      <c r="C28">
        <v>3.8</v>
      </c>
      <c r="D28">
        <v>30</v>
      </c>
      <c r="E28">
        <v>65100</v>
      </c>
      <c r="F28">
        <v>3.5</v>
      </c>
      <c r="G28">
        <v>727</v>
      </c>
      <c r="H28">
        <v>45</v>
      </c>
      <c r="I28">
        <v>30</v>
      </c>
      <c r="J28">
        <v>82</v>
      </c>
      <c r="K28" t="s">
        <v>0</v>
      </c>
    </row>
    <row r="29" spans="1:11" x14ac:dyDescent="0.35">
      <c r="A29" t="s">
        <v>47</v>
      </c>
      <c r="B29">
        <v>35</v>
      </c>
      <c r="C29">
        <v>12.2</v>
      </c>
      <c r="D29">
        <v>49</v>
      </c>
      <c r="E29">
        <v>6500</v>
      </c>
      <c r="F29">
        <v>3.5</v>
      </c>
      <c r="G29">
        <v>1777</v>
      </c>
      <c r="H29">
        <v>28</v>
      </c>
      <c r="I29">
        <v>9</v>
      </c>
      <c r="J29">
        <v>101</v>
      </c>
      <c r="K29" t="s">
        <v>0</v>
      </c>
    </row>
    <row r="30" spans="1:11" x14ac:dyDescent="0.35">
      <c r="A30" t="s">
        <v>61</v>
      </c>
      <c r="B30">
        <v>375</v>
      </c>
      <c r="C30">
        <v>2.2999999999999998</v>
      </c>
      <c r="D30">
        <v>6</v>
      </c>
      <c r="E30">
        <v>345400</v>
      </c>
      <c r="F30">
        <v>3.5</v>
      </c>
      <c r="G30">
        <v>6422</v>
      </c>
      <c r="H30">
        <v>1</v>
      </c>
      <c r="I30">
        <v>216</v>
      </c>
      <c r="J30">
        <v>179</v>
      </c>
      <c r="K30" t="s">
        <v>0</v>
      </c>
    </row>
    <row r="31" spans="1:11" hidden="1" x14ac:dyDescent="0.35">
      <c r="A31" t="s">
        <v>16</v>
      </c>
      <c r="B31">
        <v>97</v>
      </c>
      <c r="C31">
        <v>6.1</v>
      </c>
      <c r="D31">
        <v>42</v>
      </c>
      <c r="E31">
        <v>39000</v>
      </c>
      <c r="F31">
        <v>3.6</v>
      </c>
      <c r="G31">
        <v>1872</v>
      </c>
      <c r="H31">
        <v>24</v>
      </c>
      <c r="I31">
        <v>19</v>
      </c>
      <c r="J31">
        <v>131</v>
      </c>
      <c r="K31" t="s">
        <v>13</v>
      </c>
    </row>
    <row r="32" spans="1:11" hidden="1" x14ac:dyDescent="0.35">
      <c r="A32" t="s">
        <v>49</v>
      </c>
      <c r="B32">
        <v>76</v>
      </c>
      <c r="C32">
        <v>5.7</v>
      </c>
      <c r="D32">
        <v>41</v>
      </c>
      <c r="E32">
        <v>33400</v>
      </c>
      <c r="F32">
        <v>3.6</v>
      </c>
      <c r="G32">
        <v>1971</v>
      </c>
      <c r="H32">
        <v>19</v>
      </c>
      <c r="I32">
        <v>16</v>
      </c>
      <c r="J32">
        <v>110</v>
      </c>
      <c r="K32" t="s">
        <v>13</v>
      </c>
    </row>
    <row r="33" spans="1:11" x14ac:dyDescent="0.35">
      <c r="A33" t="s">
        <v>20</v>
      </c>
      <c r="B33">
        <v>20</v>
      </c>
      <c r="C33">
        <v>3.4</v>
      </c>
      <c r="D33">
        <v>22</v>
      </c>
      <c r="E33">
        <v>13700</v>
      </c>
      <c r="F33">
        <v>3.8</v>
      </c>
      <c r="G33">
        <v>964</v>
      </c>
      <c r="H33">
        <v>39</v>
      </c>
      <c r="I33">
        <v>20</v>
      </c>
      <c r="J33">
        <v>79</v>
      </c>
      <c r="K33" t="s">
        <v>0</v>
      </c>
    </row>
    <row r="34" spans="1:11" x14ac:dyDescent="0.35">
      <c r="A34" t="s">
        <v>48</v>
      </c>
      <c r="B34">
        <v>70</v>
      </c>
      <c r="C34">
        <v>2.6</v>
      </c>
      <c r="D34">
        <v>12</v>
      </c>
      <c r="E34">
        <v>67500</v>
      </c>
      <c r="F34">
        <v>3.8</v>
      </c>
      <c r="G34">
        <v>768</v>
      </c>
      <c r="H34">
        <v>44</v>
      </c>
      <c r="I34">
        <v>58</v>
      </c>
      <c r="J34">
        <v>57</v>
      </c>
      <c r="K34" t="s">
        <v>0</v>
      </c>
    </row>
    <row r="35" spans="1:11" hidden="1" x14ac:dyDescent="0.35">
      <c r="A35" t="s">
        <v>18</v>
      </c>
      <c r="B35">
        <v>48</v>
      </c>
      <c r="C35">
        <v>5.2</v>
      </c>
      <c r="D35">
        <v>38</v>
      </c>
      <c r="E35">
        <v>24300</v>
      </c>
      <c r="F35">
        <v>3.9</v>
      </c>
      <c r="G35">
        <v>2565</v>
      </c>
      <c r="H35">
        <v>5</v>
      </c>
      <c r="I35">
        <v>9</v>
      </c>
      <c r="J35">
        <v>128</v>
      </c>
      <c r="K35" t="s">
        <v>13</v>
      </c>
    </row>
    <row r="36" spans="1:11" x14ac:dyDescent="0.35">
      <c r="A36" t="s">
        <v>27</v>
      </c>
      <c r="B36">
        <v>115</v>
      </c>
      <c r="C36">
        <v>4.2</v>
      </c>
      <c r="D36">
        <v>33</v>
      </c>
      <c r="E36">
        <v>77900</v>
      </c>
      <c r="F36">
        <v>3.9</v>
      </c>
      <c r="G36">
        <v>1054</v>
      </c>
      <c r="H36">
        <v>34</v>
      </c>
      <c r="I36">
        <v>39</v>
      </c>
      <c r="J36">
        <v>104</v>
      </c>
      <c r="K36" t="s">
        <v>0</v>
      </c>
    </row>
    <row r="37" spans="1:11" x14ac:dyDescent="0.35">
      <c r="A37" t="s">
        <v>30</v>
      </c>
      <c r="B37">
        <v>39</v>
      </c>
      <c r="C37">
        <v>4.8</v>
      </c>
      <c r="D37">
        <v>35</v>
      </c>
      <c r="E37">
        <v>19900</v>
      </c>
      <c r="F37">
        <v>3.9</v>
      </c>
      <c r="G37">
        <v>998</v>
      </c>
      <c r="H37">
        <v>37</v>
      </c>
      <c r="I37">
        <v>9</v>
      </c>
      <c r="J37">
        <v>191</v>
      </c>
      <c r="K37" t="s">
        <v>0</v>
      </c>
    </row>
    <row r="38" spans="1:11" hidden="1" x14ac:dyDescent="0.35">
      <c r="A38" t="s">
        <v>31</v>
      </c>
      <c r="B38">
        <v>194</v>
      </c>
      <c r="C38">
        <v>3.4</v>
      </c>
      <c r="D38">
        <v>22</v>
      </c>
      <c r="E38">
        <v>155300</v>
      </c>
      <c r="F38">
        <v>3.9</v>
      </c>
      <c r="G38">
        <v>1916</v>
      </c>
      <c r="H38">
        <v>22</v>
      </c>
      <c r="I38">
        <v>57</v>
      </c>
      <c r="J38">
        <v>125</v>
      </c>
      <c r="K38" t="s">
        <v>13</v>
      </c>
    </row>
    <row r="39" spans="1:11" hidden="1" x14ac:dyDescent="0.35">
      <c r="A39" t="s">
        <v>43</v>
      </c>
      <c r="B39">
        <v>36</v>
      </c>
      <c r="C39">
        <v>2.1</v>
      </c>
      <c r="D39">
        <v>3</v>
      </c>
      <c r="E39">
        <v>43800</v>
      </c>
      <c r="F39">
        <v>3.9</v>
      </c>
      <c r="G39">
        <v>1735</v>
      </c>
      <c r="H39">
        <v>30</v>
      </c>
      <c r="I39">
        <v>24</v>
      </c>
      <c r="J39">
        <v>107</v>
      </c>
      <c r="K39" t="s">
        <v>13</v>
      </c>
    </row>
    <row r="40" spans="1:11" x14ac:dyDescent="0.35">
      <c r="A40" t="s">
        <v>44</v>
      </c>
      <c r="B40">
        <v>43</v>
      </c>
      <c r="C40">
        <v>2.6</v>
      </c>
      <c r="D40">
        <v>12</v>
      </c>
      <c r="E40">
        <v>42900</v>
      </c>
      <c r="F40">
        <v>3.9</v>
      </c>
      <c r="G40">
        <v>363</v>
      </c>
      <c r="H40">
        <v>50</v>
      </c>
      <c r="I40">
        <v>75</v>
      </c>
      <c r="J40">
        <v>31</v>
      </c>
      <c r="K40" t="s">
        <v>0</v>
      </c>
    </row>
    <row r="41" spans="1:11" x14ac:dyDescent="0.35">
      <c r="A41" t="s">
        <v>26</v>
      </c>
      <c r="B41">
        <v>137</v>
      </c>
      <c r="C41">
        <v>3.4</v>
      </c>
      <c r="D41">
        <v>22</v>
      </c>
      <c r="E41">
        <v>105500</v>
      </c>
      <c r="F41">
        <v>4</v>
      </c>
      <c r="G41">
        <v>542</v>
      </c>
      <c r="H41">
        <v>48</v>
      </c>
      <c r="I41">
        <v>63</v>
      </c>
      <c r="J41">
        <v>45</v>
      </c>
      <c r="K41" t="s">
        <v>0</v>
      </c>
    </row>
    <row r="42" spans="1:11" hidden="1" x14ac:dyDescent="0.35">
      <c r="A42" t="s">
        <v>52</v>
      </c>
      <c r="B42">
        <v>114</v>
      </c>
      <c r="C42">
        <v>4</v>
      </c>
      <c r="D42">
        <v>32</v>
      </c>
      <c r="E42">
        <v>72900</v>
      </c>
      <c r="F42">
        <v>4</v>
      </c>
      <c r="G42">
        <v>2207</v>
      </c>
      <c r="H42">
        <v>9</v>
      </c>
      <c r="I42">
        <v>36</v>
      </c>
      <c r="J42">
        <v>104</v>
      </c>
      <c r="K42" t="s">
        <v>13</v>
      </c>
    </row>
    <row r="43" spans="1:11" hidden="1" x14ac:dyDescent="0.35">
      <c r="A43" t="s">
        <v>12</v>
      </c>
      <c r="B43">
        <v>49</v>
      </c>
      <c r="C43">
        <v>6.9</v>
      </c>
      <c r="D43">
        <v>46</v>
      </c>
      <c r="E43">
        <v>19800</v>
      </c>
      <c r="F43">
        <v>4.0999999999999996</v>
      </c>
      <c r="G43">
        <v>1798</v>
      </c>
      <c r="H43">
        <v>27</v>
      </c>
      <c r="I43">
        <v>7</v>
      </c>
      <c r="J43">
        <v>173</v>
      </c>
      <c r="K43" t="s">
        <v>13</v>
      </c>
    </row>
    <row r="44" spans="1:11" x14ac:dyDescent="0.35">
      <c r="A44" t="s">
        <v>39</v>
      </c>
      <c r="B44">
        <v>42</v>
      </c>
      <c r="C44">
        <v>3.6</v>
      </c>
      <c r="D44">
        <v>29</v>
      </c>
      <c r="E44">
        <v>32400</v>
      </c>
      <c r="F44">
        <v>4.0999999999999996</v>
      </c>
      <c r="G44">
        <v>2133</v>
      </c>
      <c r="H44">
        <v>13</v>
      </c>
      <c r="I44">
        <v>44</v>
      </c>
      <c r="J44">
        <v>49</v>
      </c>
      <c r="K44" t="s">
        <v>0</v>
      </c>
    </row>
    <row r="45" spans="1:11" x14ac:dyDescent="0.35">
      <c r="A45" t="s">
        <v>40</v>
      </c>
      <c r="B45">
        <v>91</v>
      </c>
      <c r="C45">
        <v>4.9000000000000004</v>
      </c>
      <c r="D45">
        <v>37</v>
      </c>
      <c r="E45">
        <v>48900</v>
      </c>
      <c r="F45">
        <v>4.0999999999999996</v>
      </c>
      <c r="G45">
        <v>3254</v>
      </c>
      <c r="H45">
        <v>2</v>
      </c>
      <c r="I45">
        <v>39</v>
      </c>
      <c r="J45">
        <v>124</v>
      </c>
      <c r="K45" t="s">
        <v>0</v>
      </c>
    </row>
    <row r="46" spans="1:11" x14ac:dyDescent="0.35">
      <c r="A46" t="s">
        <v>21</v>
      </c>
      <c r="B46">
        <v>97</v>
      </c>
      <c r="C46">
        <v>6.6</v>
      </c>
      <c r="D46">
        <v>44</v>
      </c>
      <c r="E46">
        <v>45600</v>
      </c>
      <c r="F46">
        <v>4.5</v>
      </c>
      <c r="G46">
        <v>790</v>
      </c>
      <c r="H46">
        <v>43</v>
      </c>
      <c r="I46">
        <v>26</v>
      </c>
      <c r="J46">
        <v>98</v>
      </c>
      <c r="K46" t="s">
        <v>0</v>
      </c>
    </row>
    <row r="47" spans="1:11" x14ac:dyDescent="0.35">
      <c r="A47" t="s">
        <v>57</v>
      </c>
      <c r="B47">
        <v>31</v>
      </c>
      <c r="C47">
        <v>8.9</v>
      </c>
      <c r="D47">
        <v>48</v>
      </c>
      <c r="E47">
        <v>9700</v>
      </c>
      <c r="F47">
        <v>4.5999999999999996</v>
      </c>
      <c r="G47">
        <v>889</v>
      </c>
      <c r="H47">
        <v>41</v>
      </c>
      <c r="I47">
        <v>11</v>
      </c>
      <c r="J47">
        <v>58</v>
      </c>
      <c r="K47" t="s">
        <v>0</v>
      </c>
    </row>
    <row r="48" spans="1:11" x14ac:dyDescent="0.35">
      <c r="A48" t="s">
        <v>51</v>
      </c>
      <c r="B48">
        <v>67</v>
      </c>
      <c r="C48">
        <v>2.2000000000000002</v>
      </c>
      <c r="D48">
        <v>4</v>
      </c>
      <c r="E48">
        <v>89300</v>
      </c>
      <c r="F48">
        <v>4.8</v>
      </c>
      <c r="G48">
        <v>791</v>
      </c>
      <c r="H48">
        <v>42</v>
      </c>
      <c r="I48">
        <v>111</v>
      </c>
      <c r="J48">
        <v>50</v>
      </c>
      <c r="K48" t="s">
        <v>0</v>
      </c>
    </row>
    <row r="49" spans="1:11" hidden="1" x14ac:dyDescent="0.35">
      <c r="A49" t="s">
        <v>36</v>
      </c>
      <c r="B49">
        <v>34</v>
      </c>
      <c r="C49">
        <v>7.3</v>
      </c>
      <c r="D49">
        <v>47</v>
      </c>
      <c r="E49">
        <v>13300</v>
      </c>
      <c r="F49">
        <v>5</v>
      </c>
      <c r="G49">
        <v>1983</v>
      </c>
      <c r="H49">
        <v>18</v>
      </c>
      <c r="I49">
        <v>7</v>
      </c>
      <c r="J49">
        <v>135</v>
      </c>
      <c r="K49" t="s">
        <v>13</v>
      </c>
    </row>
    <row r="50" spans="1:11" x14ac:dyDescent="0.35">
      <c r="A50" t="s">
        <v>37</v>
      </c>
      <c r="B50">
        <v>11</v>
      </c>
      <c r="C50">
        <v>3.5</v>
      </c>
      <c r="D50">
        <v>25</v>
      </c>
      <c r="E50">
        <v>9900</v>
      </c>
      <c r="F50">
        <v>5</v>
      </c>
      <c r="G50">
        <v>1008</v>
      </c>
      <c r="H50">
        <v>36</v>
      </c>
      <c r="I50">
        <v>9</v>
      </c>
      <c r="J50">
        <v>68</v>
      </c>
      <c r="K50" t="s">
        <v>0</v>
      </c>
    </row>
    <row r="51" spans="1:11" hidden="1" x14ac:dyDescent="0.35">
      <c r="A51" t="s">
        <v>35</v>
      </c>
      <c r="B51">
        <v>19</v>
      </c>
      <c r="C51">
        <v>3.2</v>
      </c>
      <c r="D51">
        <v>20</v>
      </c>
      <c r="E51">
        <v>21200</v>
      </c>
      <c r="F51">
        <v>5.6</v>
      </c>
      <c r="G51">
        <v>2083</v>
      </c>
      <c r="H51">
        <v>14</v>
      </c>
      <c r="I51">
        <v>8</v>
      </c>
      <c r="J51">
        <v>80</v>
      </c>
      <c r="K51" t="s">
        <v>13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0042-3862-4132-A2EC-E8C88044FC08}">
  <dimension ref="A1:C22"/>
  <sheetViews>
    <sheetView showGridLines="0" workbookViewId="0">
      <selection activeCell="E10" sqref="E10"/>
    </sheetView>
  </sheetViews>
  <sheetFormatPr defaultRowHeight="14.5" x14ac:dyDescent="0.35"/>
  <sheetData>
    <row r="1" spans="1:3" x14ac:dyDescent="0.35">
      <c r="A1" s="7" t="s">
        <v>66</v>
      </c>
      <c r="B1" s="7" t="s">
        <v>0</v>
      </c>
      <c r="C1" s="7" t="s">
        <v>13</v>
      </c>
    </row>
    <row r="2" spans="1:3" x14ac:dyDescent="0.35">
      <c r="A2">
        <v>0.5</v>
      </c>
      <c r="B2">
        <v>0</v>
      </c>
      <c r="C2">
        <v>0</v>
      </c>
    </row>
    <row r="3" spans="1:3" x14ac:dyDescent="0.35">
      <c r="A3">
        <v>1</v>
      </c>
      <c r="B3">
        <v>0</v>
      </c>
      <c r="C3">
        <v>0</v>
      </c>
    </row>
    <row r="4" spans="1:3" x14ac:dyDescent="0.35">
      <c r="A4">
        <v>1.5</v>
      </c>
      <c r="B4">
        <v>0</v>
      </c>
      <c r="C4">
        <v>0</v>
      </c>
    </row>
    <row r="5" spans="1:3" x14ac:dyDescent="0.35">
      <c r="A5">
        <v>2</v>
      </c>
      <c r="B5">
        <v>0</v>
      </c>
      <c r="C5">
        <v>0</v>
      </c>
    </row>
    <row r="6" spans="1:3" x14ac:dyDescent="0.35">
      <c r="A6">
        <v>2.5</v>
      </c>
      <c r="B6">
        <v>0</v>
      </c>
      <c r="C6">
        <v>2</v>
      </c>
    </row>
    <row r="7" spans="1:3" x14ac:dyDescent="0.35">
      <c r="A7">
        <v>3</v>
      </c>
      <c r="B7">
        <v>3</v>
      </c>
      <c r="C7">
        <v>3</v>
      </c>
    </row>
    <row r="8" spans="1:3" x14ac:dyDescent="0.35">
      <c r="A8">
        <v>3.5</v>
      </c>
      <c r="B8">
        <v>6</v>
      </c>
      <c r="C8">
        <v>7</v>
      </c>
    </row>
    <row r="9" spans="1:3" x14ac:dyDescent="0.35">
      <c r="A9">
        <v>4</v>
      </c>
      <c r="B9">
        <v>6</v>
      </c>
      <c r="C9">
        <v>6</v>
      </c>
    </row>
    <row r="10" spans="1:3" x14ac:dyDescent="0.35">
      <c r="A10">
        <v>4.5</v>
      </c>
      <c r="B10">
        <v>3</v>
      </c>
      <c r="C10">
        <v>1</v>
      </c>
    </row>
    <row r="11" spans="1:3" x14ac:dyDescent="0.35">
      <c r="A11">
        <v>5</v>
      </c>
      <c r="B11">
        <v>3</v>
      </c>
      <c r="C11">
        <v>1</v>
      </c>
    </row>
    <row r="12" spans="1:3" x14ac:dyDescent="0.35">
      <c r="A12">
        <v>5.5</v>
      </c>
      <c r="B12">
        <v>0</v>
      </c>
      <c r="C12">
        <v>0</v>
      </c>
    </row>
    <row r="13" spans="1:3" x14ac:dyDescent="0.35">
      <c r="A13">
        <v>6</v>
      </c>
      <c r="B13">
        <v>0</v>
      </c>
      <c r="C13">
        <v>1</v>
      </c>
    </row>
    <row r="14" spans="1:3" x14ac:dyDescent="0.35">
      <c r="A14">
        <v>6.5</v>
      </c>
      <c r="B14">
        <v>0</v>
      </c>
      <c r="C14">
        <v>0</v>
      </c>
    </row>
    <row r="15" spans="1:3" x14ac:dyDescent="0.35">
      <c r="A15">
        <v>7</v>
      </c>
      <c r="B15">
        <v>0</v>
      </c>
      <c r="C15">
        <v>0</v>
      </c>
    </row>
    <row r="16" spans="1:3" x14ac:dyDescent="0.35">
      <c r="A16">
        <v>7.5</v>
      </c>
      <c r="B16">
        <v>0</v>
      </c>
      <c r="C16">
        <v>0</v>
      </c>
    </row>
    <row r="17" spans="1:3" x14ac:dyDescent="0.35">
      <c r="A17">
        <v>8</v>
      </c>
      <c r="B17">
        <v>0</v>
      </c>
      <c r="C17">
        <v>0</v>
      </c>
    </row>
    <row r="18" spans="1:3" x14ac:dyDescent="0.35">
      <c r="A18">
        <v>8.5</v>
      </c>
      <c r="B18">
        <v>0</v>
      </c>
      <c r="C18">
        <v>0</v>
      </c>
    </row>
    <row r="19" spans="1:3" x14ac:dyDescent="0.35">
      <c r="A19">
        <v>9</v>
      </c>
      <c r="B19">
        <v>0</v>
      </c>
      <c r="C19">
        <v>0</v>
      </c>
    </row>
    <row r="20" spans="1:3" x14ac:dyDescent="0.35">
      <c r="A20">
        <v>9.5</v>
      </c>
      <c r="B20">
        <v>0</v>
      </c>
      <c r="C20">
        <v>0</v>
      </c>
    </row>
    <row r="21" spans="1:3" x14ac:dyDescent="0.35">
      <c r="A21">
        <v>10</v>
      </c>
      <c r="B21">
        <v>0</v>
      </c>
      <c r="C21">
        <v>0</v>
      </c>
    </row>
    <row r="22" spans="1:3" ht="15" thickBot="1" x14ac:dyDescent="0.4">
      <c r="A22" s="6" t="s">
        <v>67</v>
      </c>
      <c r="B22" s="6">
        <v>0</v>
      </c>
      <c r="C22" s="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6697-102D-4C1F-B581-B1C72CEDC5C1}">
  <dimension ref="A1:H37"/>
  <sheetViews>
    <sheetView topLeftCell="C1" workbookViewId="0">
      <selection activeCell="G1" sqref="G1"/>
    </sheetView>
  </sheetViews>
  <sheetFormatPr defaultRowHeight="14.5" x14ac:dyDescent="0.35"/>
  <cols>
    <col min="1" max="1" width="29.1796875" customWidth="1"/>
    <col min="2" max="3" width="30.453125" customWidth="1"/>
    <col min="4" max="4" width="25.6328125" customWidth="1"/>
    <col min="5" max="5" width="30.453125" customWidth="1"/>
    <col min="6" max="6" width="25.08984375" customWidth="1"/>
    <col min="7" max="7" width="33.1796875" customWidth="1"/>
  </cols>
  <sheetData>
    <row r="1" spans="1:8" x14ac:dyDescent="0.35">
      <c r="A1" t="s">
        <v>65</v>
      </c>
      <c r="B1" s="1" t="s">
        <v>64</v>
      </c>
      <c r="C1" s="4" t="s">
        <v>66</v>
      </c>
      <c r="D1" s="1" t="s">
        <v>63</v>
      </c>
      <c r="E1" s="1" t="s">
        <v>62</v>
      </c>
      <c r="F1" s="1" t="s">
        <v>84</v>
      </c>
      <c r="G1" s="1" t="s">
        <v>83</v>
      </c>
      <c r="H1" s="42" t="s">
        <v>87</v>
      </c>
    </row>
    <row r="2" spans="1:8" x14ac:dyDescent="0.35">
      <c r="A2" s="2">
        <v>4.0999999999999996</v>
      </c>
      <c r="B2" s="2">
        <v>3.2</v>
      </c>
      <c r="C2">
        <v>7</v>
      </c>
      <c r="D2" s="2">
        <v>7.3</v>
      </c>
      <c r="E2" s="2">
        <v>4.9000000000000004</v>
      </c>
      <c r="F2" s="3">
        <v>1929</v>
      </c>
      <c r="G2" s="3">
        <v>363</v>
      </c>
      <c r="H2" s="44">
        <v>300</v>
      </c>
    </row>
    <row r="3" spans="1:8" x14ac:dyDescent="0.35">
      <c r="A3" s="2">
        <v>3.8</v>
      </c>
      <c r="B3" s="3">
        <v>4.0999999999999996</v>
      </c>
      <c r="C3" s="5">
        <v>1.5</v>
      </c>
      <c r="D3" s="2">
        <v>6.1</v>
      </c>
      <c r="E3" s="2">
        <v>3.4</v>
      </c>
      <c r="F3" s="2">
        <v>2346</v>
      </c>
      <c r="G3" s="2">
        <v>492</v>
      </c>
      <c r="H3" s="43">
        <v>500</v>
      </c>
    </row>
    <row r="4" spans="1:8" x14ac:dyDescent="0.35">
      <c r="A4" s="3">
        <v>3.1</v>
      </c>
      <c r="B4" s="2">
        <v>3.1</v>
      </c>
      <c r="C4" s="5">
        <v>7.5</v>
      </c>
      <c r="D4" s="2">
        <v>5.4</v>
      </c>
      <c r="E4" s="3">
        <v>2.6</v>
      </c>
      <c r="F4" s="2">
        <v>2151</v>
      </c>
      <c r="G4" s="2">
        <v>542</v>
      </c>
      <c r="H4" s="43">
        <v>700</v>
      </c>
    </row>
    <row r="5" spans="1:8" x14ac:dyDescent="0.35">
      <c r="A5" s="3">
        <v>4.5</v>
      </c>
      <c r="B5" s="2">
        <v>4</v>
      </c>
      <c r="C5">
        <v>2</v>
      </c>
      <c r="D5" s="3">
        <v>2.5</v>
      </c>
      <c r="E5" s="3">
        <v>6.6</v>
      </c>
      <c r="F5" s="3">
        <v>1649</v>
      </c>
      <c r="G5" s="3">
        <v>685</v>
      </c>
      <c r="H5" s="44">
        <v>900</v>
      </c>
    </row>
    <row r="6" spans="1:8" x14ac:dyDescent="0.35">
      <c r="A6" s="2">
        <v>3</v>
      </c>
      <c r="B6" s="3">
        <v>5.6</v>
      </c>
      <c r="C6">
        <v>0.5</v>
      </c>
      <c r="D6" s="3">
        <v>6.9</v>
      </c>
      <c r="E6" s="2">
        <v>3.5</v>
      </c>
      <c r="F6" s="2">
        <v>1821</v>
      </c>
      <c r="G6" s="2">
        <v>726</v>
      </c>
      <c r="H6" s="43">
        <v>1100</v>
      </c>
    </row>
    <row r="7" spans="1:8" x14ac:dyDescent="0.35">
      <c r="A7" s="2">
        <v>4</v>
      </c>
      <c r="B7" s="3">
        <v>3.9</v>
      </c>
      <c r="C7">
        <v>3.5</v>
      </c>
      <c r="D7" s="3">
        <v>2.7</v>
      </c>
      <c r="E7" s="2">
        <v>3.4</v>
      </c>
      <c r="F7" s="2">
        <v>2023</v>
      </c>
      <c r="G7" s="2">
        <v>727</v>
      </c>
      <c r="H7" s="43">
        <v>1300</v>
      </c>
    </row>
    <row r="8" spans="1:8" x14ac:dyDescent="0.35">
      <c r="A8" s="2">
        <v>3.4</v>
      </c>
      <c r="B8" s="2">
        <v>3.3</v>
      </c>
      <c r="C8">
        <v>5.5</v>
      </c>
      <c r="D8" s="2">
        <v>6.7</v>
      </c>
      <c r="E8" s="2">
        <v>3</v>
      </c>
      <c r="F8" s="2">
        <v>2187</v>
      </c>
      <c r="G8" s="2">
        <v>768</v>
      </c>
      <c r="H8" s="44">
        <v>1500</v>
      </c>
    </row>
    <row r="9" spans="1:8" x14ac:dyDescent="0.35">
      <c r="A9" s="2">
        <v>3.8</v>
      </c>
      <c r="B9" s="3">
        <v>2.8</v>
      </c>
      <c r="C9" s="5">
        <v>9</v>
      </c>
      <c r="D9" s="3">
        <v>3.5</v>
      </c>
      <c r="E9" s="2">
        <v>2.6</v>
      </c>
      <c r="F9" s="3">
        <v>2156</v>
      </c>
      <c r="G9" s="3">
        <v>790</v>
      </c>
      <c r="H9" s="43">
        <v>1700</v>
      </c>
    </row>
    <row r="10" spans="1:8" x14ac:dyDescent="0.35">
      <c r="A10" s="3">
        <v>4.5999999999999996</v>
      </c>
      <c r="B10" s="3">
        <v>2.5</v>
      </c>
      <c r="C10">
        <v>10</v>
      </c>
      <c r="D10" s="3">
        <v>5.7</v>
      </c>
      <c r="E10" s="3">
        <v>8.9</v>
      </c>
      <c r="F10" s="3">
        <v>1803</v>
      </c>
      <c r="G10" s="3">
        <v>791</v>
      </c>
      <c r="H10" s="43">
        <v>1900</v>
      </c>
    </row>
    <row r="11" spans="1:8" x14ac:dyDescent="0.35">
      <c r="A11" s="3">
        <v>4.8</v>
      </c>
      <c r="B11" s="2">
        <v>2.7</v>
      </c>
      <c r="C11">
        <v>9.5</v>
      </c>
      <c r="D11" s="2">
        <v>3.1</v>
      </c>
      <c r="E11" s="3">
        <v>2.2000000000000002</v>
      </c>
      <c r="F11" s="2">
        <v>1931</v>
      </c>
      <c r="G11" s="2">
        <v>889</v>
      </c>
      <c r="H11" s="44">
        <v>2100</v>
      </c>
    </row>
    <row r="12" spans="1:8" x14ac:dyDescent="0.35">
      <c r="A12" s="2">
        <v>3.2</v>
      </c>
      <c r="B12" s="2">
        <v>3.9</v>
      </c>
      <c r="C12">
        <v>2.5</v>
      </c>
      <c r="D12" s="2">
        <v>5.2</v>
      </c>
      <c r="E12" s="2">
        <v>2.2999999999999998</v>
      </c>
      <c r="F12" s="2">
        <v>1449</v>
      </c>
      <c r="G12" s="2">
        <v>891</v>
      </c>
      <c r="H12" s="43">
        <v>2300</v>
      </c>
    </row>
    <row r="13" spans="1:8" x14ac:dyDescent="0.35">
      <c r="A13" s="2">
        <v>3.9</v>
      </c>
      <c r="B13" s="3">
        <v>3.3</v>
      </c>
      <c r="C13">
        <v>5</v>
      </c>
      <c r="D13" s="3">
        <v>3.4</v>
      </c>
      <c r="E13" s="2">
        <v>4.8</v>
      </c>
      <c r="F13" s="3">
        <v>2016</v>
      </c>
      <c r="G13" s="3">
        <v>964</v>
      </c>
      <c r="H13" s="43">
        <v>2500</v>
      </c>
    </row>
    <row r="14" spans="1:8" x14ac:dyDescent="0.35">
      <c r="A14" s="3">
        <v>3.5</v>
      </c>
      <c r="B14" s="2">
        <v>5</v>
      </c>
      <c r="C14">
        <v>1</v>
      </c>
      <c r="D14" s="2">
        <v>1.4</v>
      </c>
      <c r="E14" s="3">
        <v>3.8</v>
      </c>
      <c r="F14" s="3">
        <v>2243</v>
      </c>
      <c r="G14" s="3">
        <v>996</v>
      </c>
      <c r="H14" s="44">
        <v>2700</v>
      </c>
    </row>
    <row r="15" spans="1:8" x14ac:dyDescent="0.35">
      <c r="A15" s="3">
        <v>4.0999999999999996</v>
      </c>
      <c r="B15" s="2">
        <v>3.2</v>
      </c>
      <c r="C15">
        <v>6.5</v>
      </c>
      <c r="D15" s="3">
        <v>3.2</v>
      </c>
      <c r="E15" s="3">
        <v>3.6</v>
      </c>
      <c r="F15" s="2">
        <v>2061</v>
      </c>
      <c r="G15" s="2">
        <v>998</v>
      </c>
      <c r="H15" s="43">
        <v>2900</v>
      </c>
    </row>
    <row r="16" spans="1:8" x14ac:dyDescent="0.35">
      <c r="A16" s="3">
        <v>3.5</v>
      </c>
      <c r="B16" s="2">
        <v>2.2999999999999998</v>
      </c>
      <c r="C16" s="5">
        <v>10.5</v>
      </c>
      <c r="D16" s="2">
        <v>2.7</v>
      </c>
      <c r="E16" s="3">
        <v>2.2999999999999998</v>
      </c>
      <c r="F16" s="2">
        <v>1872</v>
      </c>
      <c r="G16" s="2">
        <v>1008</v>
      </c>
      <c r="H16" s="43">
        <v>3100</v>
      </c>
    </row>
    <row r="17" spans="1:8" x14ac:dyDescent="0.35">
      <c r="A17" s="2">
        <v>2.7</v>
      </c>
      <c r="B17" s="3">
        <v>3.9</v>
      </c>
      <c r="C17" s="5">
        <v>3</v>
      </c>
      <c r="D17" s="3">
        <v>3.1</v>
      </c>
      <c r="E17" s="2">
        <v>3.8</v>
      </c>
      <c r="F17" s="3">
        <v>1515</v>
      </c>
      <c r="G17" s="3">
        <v>1053</v>
      </c>
      <c r="H17" s="44">
        <v>3300</v>
      </c>
    </row>
    <row r="18" spans="1:8" x14ac:dyDescent="0.35">
      <c r="A18" s="3">
        <v>5</v>
      </c>
      <c r="B18" s="3">
        <v>3.2</v>
      </c>
      <c r="C18" s="5">
        <v>6</v>
      </c>
      <c r="D18" s="3">
        <v>2.4</v>
      </c>
      <c r="E18" s="3">
        <v>3.5</v>
      </c>
      <c r="F18" s="3">
        <v>2406</v>
      </c>
      <c r="G18" s="3">
        <v>1054</v>
      </c>
      <c r="H18" s="43">
        <v>3500</v>
      </c>
    </row>
    <row r="19" spans="1:8" x14ac:dyDescent="0.35">
      <c r="A19" s="3">
        <v>3.9</v>
      </c>
      <c r="B19" s="2">
        <v>3.6</v>
      </c>
      <c r="C19">
        <v>4</v>
      </c>
      <c r="D19" s="3">
        <v>3.3</v>
      </c>
      <c r="E19" s="3">
        <v>4.2</v>
      </c>
      <c r="F19" s="3">
        <v>3045</v>
      </c>
      <c r="G19" s="3">
        <v>1777</v>
      </c>
      <c r="H19" s="43">
        <v>3700</v>
      </c>
    </row>
    <row r="20" spans="1:8" x14ac:dyDescent="0.35">
      <c r="A20" s="2">
        <v>3.9</v>
      </c>
      <c r="B20" s="2">
        <v>3.1</v>
      </c>
      <c r="C20">
        <v>8</v>
      </c>
      <c r="D20" s="2">
        <v>4.3</v>
      </c>
      <c r="E20" s="2">
        <v>2.6</v>
      </c>
      <c r="F20" s="3">
        <v>1876</v>
      </c>
      <c r="G20" s="3">
        <v>2133</v>
      </c>
      <c r="H20" s="44">
        <v>3900</v>
      </c>
    </row>
    <row r="21" spans="1:8" x14ac:dyDescent="0.35">
      <c r="A21" s="3">
        <v>3.5</v>
      </c>
      <c r="B21" s="3">
        <v>2.8</v>
      </c>
      <c r="C21">
        <v>8.5</v>
      </c>
      <c r="D21" s="3">
        <v>2.1</v>
      </c>
      <c r="E21" s="3">
        <v>12.2</v>
      </c>
      <c r="F21" s="2">
        <v>2569</v>
      </c>
      <c r="G21" s="2">
        <v>3254</v>
      </c>
      <c r="H21" s="43">
        <v>4100</v>
      </c>
    </row>
    <row r="22" spans="1:8" x14ac:dyDescent="0.35">
      <c r="A22" s="2">
        <v>2.9</v>
      </c>
      <c r="B22" s="3">
        <v>3.6</v>
      </c>
      <c r="C22" s="5">
        <v>4.5</v>
      </c>
      <c r="D22" s="3">
        <v>2.2000000000000002</v>
      </c>
      <c r="E22" s="2">
        <v>3.5</v>
      </c>
      <c r="F22" s="2">
        <v>1765</v>
      </c>
      <c r="G22" s="2">
        <v>6422</v>
      </c>
      <c r="H22" s="43">
        <v>4300</v>
      </c>
    </row>
    <row r="23" spans="1:8" x14ac:dyDescent="0.35">
      <c r="A23" s="25"/>
      <c r="B23" s="3"/>
      <c r="C23">
        <v>12.5</v>
      </c>
      <c r="D23" s="3">
        <v>2.5</v>
      </c>
      <c r="E23" s="25"/>
      <c r="F23" s="2">
        <v>1735</v>
      </c>
      <c r="G23" s="25"/>
      <c r="H23" s="44">
        <v>4500</v>
      </c>
    </row>
    <row r="24" spans="1:8" x14ac:dyDescent="0.35">
      <c r="A24" s="25"/>
      <c r="B24" s="3"/>
      <c r="C24" s="5">
        <v>13.5</v>
      </c>
      <c r="D24" s="2">
        <v>2.4</v>
      </c>
      <c r="E24" s="25"/>
      <c r="F24" s="2">
        <v>1798</v>
      </c>
      <c r="G24" s="25"/>
      <c r="H24" s="43">
        <v>4700</v>
      </c>
    </row>
    <row r="25" spans="1:8" x14ac:dyDescent="0.35">
      <c r="A25" s="25"/>
      <c r="B25" s="2"/>
      <c r="C25" s="5">
        <v>12</v>
      </c>
      <c r="D25" s="2">
        <v>6.4</v>
      </c>
      <c r="E25" s="25"/>
      <c r="F25" s="3">
        <v>1916</v>
      </c>
      <c r="G25" s="25"/>
      <c r="H25" s="43">
        <v>4900</v>
      </c>
    </row>
    <row r="26" spans="1:8" x14ac:dyDescent="0.35">
      <c r="A26" s="25"/>
      <c r="B26" s="3"/>
      <c r="C26">
        <v>11</v>
      </c>
      <c r="D26" s="2">
        <v>4</v>
      </c>
      <c r="E26" s="25"/>
      <c r="F26" s="3">
        <v>1971</v>
      </c>
      <c r="G26" s="25"/>
      <c r="H26" s="44">
        <v>5100</v>
      </c>
    </row>
    <row r="27" spans="1:8" x14ac:dyDescent="0.35">
      <c r="A27" s="25"/>
      <c r="B27" s="2"/>
      <c r="C27">
        <v>14</v>
      </c>
      <c r="D27" s="3">
        <v>17.7</v>
      </c>
      <c r="E27" s="25"/>
      <c r="F27" s="3">
        <v>1983</v>
      </c>
      <c r="G27" s="25"/>
      <c r="H27" s="43">
        <v>5300</v>
      </c>
    </row>
    <row r="28" spans="1:8" x14ac:dyDescent="0.35">
      <c r="A28" s="25"/>
      <c r="B28" s="3"/>
      <c r="C28">
        <v>14.5</v>
      </c>
      <c r="D28" s="2">
        <v>4.8</v>
      </c>
      <c r="E28" s="25"/>
      <c r="F28" s="2">
        <v>2083</v>
      </c>
      <c r="G28" s="25"/>
      <c r="H28" s="43">
        <v>5500</v>
      </c>
    </row>
    <row r="29" spans="1:8" x14ac:dyDescent="0.35">
      <c r="B29" s="2"/>
      <c r="C29">
        <v>13</v>
      </c>
      <c r="D29" s="2">
        <v>1.7</v>
      </c>
      <c r="F29" s="3">
        <v>2207</v>
      </c>
      <c r="H29" s="44">
        <v>5700</v>
      </c>
    </row>
    <row r="30" spans="1:8" x14ac:dyDescent="0.35">
      <c r="B30" s="3"/>
      <c r="C30">
        <v>11.5</v>
      </c>
      <c r="D30" s="3">
        <v>5.5</v>
      </c>
      <c r="F30" s="2">
        <v>2565</v>
      </c>
      <c r="H30" s="43">
        <v>5900</v>
      </c>
    </row>
    <row r="31" spans="1:8" x14ac:dyDescent="0.35">
      <c r="C31" s="5">
        <v>15</v>
      </c>
      <c r="H31" s="43">
        <v>6100</v>
      </c>
    </row>
    <row r="32" spans="1:8" x14ac:dyDescent="0.35">
      <c r="C32">
        <v>15.5</v>
      </c>
      <c r="H32" s="44">
        <v>6300</v>
      </c>
    </row>
    <row r="33" spans="3:8" x14ac:dyDescent="0.35">
      <c r="C33">
        <v>16</v>
      </c>
      <c r="H33" s="43">
        <v>6500</v>
      </c>
    </row>
    <row r="34" spans="3:8" x14ac:dyDescent="0.35">
      <c r="C34" s="5">
        <v>16.5</v>
      </c>
    </row>
    <row r="35" spans="3:8" x14ac:dyDescent="0.35">
      <c r="C35">
        <v>17</v>
      </c>
    </row>
    <row r="36" spans="3:8" x14ac:dyDescent="0.35">
      <c r="C36">
        <v>17.5</v>
      </c>
    </row>
    <row r="37" spans="3:8" x14ac:dyDescent="0.35">
      <c r="C37" s="5">
        <v>18</v>
      </c>
    </row>
  </sheetData>
  <sortState xmlns:xlrd2="http://schemas.microsoft.com/office/spreadsheetml/2017/richdata2" ref="A2:H38">
    <sortCondition ref="G1:G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5ABC-5562-4ED4-9151-862862F7AA6A}">
  <dimension ref="A2:T128"/>
  <sheetViews>
    <sheetView topLeftCell="L9" workbookViewId="0">
      <selection activeCell="R4" sqref="R4:T14"/>
    </sheetView>
  </sheetViews>
  <sheetFormatPr defaultRowHeight="14.5" x14ac:dyDescent="0.35"/>
  <cols>
    <col min="1" max="1" width="15" customWidth="1"/>
    <col min="3" max="6" width="11.36328125" bestFit="1" customWidth="1"/>
    <col min="10" max="10" width="30.453125" customWidth="1"/>
    <col min="11" max="11" width="31.36328125" customWidth="1"/>
    <col min="12" max="12" width="28.453125" customWidth="1"/>
    <col min="13" max="13" width="20.36328125" customWidth="1"/>
    <col min="14" max="14" width="11.81640625" customWidth="1"/>
    <col min="15" max="15" width="13.08984375" customWidth="1"/>
    <col min="18" max="18" width="15.453125" customWidth="1"/>
  </cols>
  <sheetData>
    <row r="2" spans="12:20" ht="116" x14ac:dyDescent="0.35">
      <c r="L2" s="8" t="s">
        <v>70</v>
      </c>
      <c r="M2" s="8"/>
      <c r="N2" s="8"/>
      <c r="O2" s="8" t="s">
        <v>81</v>
      </c>
      <c r="P2" s="8"/>
      <c r="Q2" s="8"/>
      <c r="R2" s="8" t="s">
        <v>70</v>
      </c>
      <c r="S2" s="8"/>
      <c r="T2" s="8"/>
    </row>
    <row r="3" spans="12:20" ht="15" thickBot="1" x14ac:dyDescent="0.4">
      <c r="L3" s="8"/>
      <c r="M3" s="8"/>
      <c r="N3" s="8"/>
      <c r="O3" s="8"/>
      <c r="P3" s="8"/>
      <c r="Q3" s="8"/>
      <c r="R3" s="8"/>
      <c r="S3" s="8"/>
      <c r="T3" s="8"/>
    </row>
    <row r="4" spans="12:20" ht="72.5" x14ac:dyDescent="0.35">
      <c r="L4" s="17"/>
      <c r="M4" s="17" t="s">
        <v>63</v>
      </c>
      <c r="N4" s="17" t="s">
        <v>62</v>
      </c>
      <c r="O4" s="17"/>
      <c r="P4" s="17" t="s">
        <v>65</v>
      </c>
      <c r="Q4" s="17" t="s">
        <v>64</v>
      </c>
      <c r="R4" s="17"/>
      <c r="S4" s="17" t="s">
        <v>84</v>
      </c>
      <c r="T4" s="17" t="s">
        <v>83</v>
      </c>
    </row>
    <row r="5" spans="12:20" x14ac:dyDescent="0.35">
      <c r="L5" s="8" t="s">
        <v>71</v>
      </c>
      <c r="M5" s="8">
        <v>4.4206896551724144</v>
      </c>
      <c r="N5" s="8">
        <v>4.1277777777777773</v>
      </c>
      <c r="O5" s="8" t="s">
        <v>71</v>
      </c>
      <c r="P5" s="8">
        <v>3.7714285714285709</v>
      </c>
      <c r="Q5" s="8">
        <v>3.4809523809523806</v>
      </c>
      <c r="R5" s="8" t="s">
        <v>71</v>
      </c>
      <c r="S5" s="8">
        <v>2036.9310344827586</v>
      </c>
      <c r="T5" s="8">
        <v>1301.0952380952381</v>
      </c>
    </row>
    <row r="6" spans="12:20" x14ac:dyDescent="0.35">
      <c r="L6" s="8" t="s">
        <v>72</v>
      </c>
      <c r="M6" s="8">
        <v>9.4231280788177276</v>
      </c>
      <c r="N6" s="8">
        <v>5.098594771241828</v>
      </c>
      <c r="O6" s="8" t="s">
        <v>72</v>
      </c>
      <c r="P6" s="8">
        <v>0.38714285714286234</v>
      </c>
      <c r="Q6" s="8">
        <v>0.6246190476190534</v>
      </c>
      <c r="R6" s="8" t="s">
        <v>72</v>
      </c>
      <c r="S6" s="8">
        <v>111581.70935960593</v>
      </c>
      <c r="T6" s="8">
        <v>1787876.5904761902</v>
      </c>
    </row>
    <row r="7" spans="12:20" ht="29" x14ac:dyDescent="0.35">
      <c r="L7" s="8" t="s">
        <v>73</v>
      </c>
      <c r="M7" s="8">
        <v>29</v>
      </c>
      <c r="N7" s="8">
        <v>18</v>
      </c>
      <c r="O7" s="8" t="s">
        <v>73</v>
      </c>
      <c r="P7" s="8">
        <v>21</v>
      </c>
      <c r="Q7" s="8">
        <v>21</v>
      </c>
      <c r="R7" s="8" t="s">
        <v>73</v>
      </c>
      <c r="S7" s="8">
        <v>29</v>
      </c>
      <c r="T7" s="8">
        <v>21</v>
      </c>
    </row>
    <row r="8" spans="12:20" ht="72.5" x14ac:dyDescent="0.35">
      <c r="L8" s="8" t="s">
        <v>74</v>
      </c>
      <c r="M8" s="8">
        <v>0</v>
      </c>
      <c r="N8" s="8"/>
      <c r="O8" s="8" t="s">
        <v>82</v>
      </c>
      <c r="P8" s="8">
        <v>-0.38042077449589473</v>
      </c>
      <c r="Q8" s="8"/>
      <c r="R8" s="8" t="s">
        <v>74</v>
      </c>
      <c r="S8" s="8">
        <v>0</v>
      </c>
      <c r="T8" s="8"/>
    </row>
    <row r="9" spans="12:20" ht="43.5" x14ac:dyDescent="0.35">
      <c r="L9" s="8" t="s">
        <v>75</v>
      </c>
      <c r="M9" s="8">
        <v>44</v>
      </c>
      <c r="N9" s="8"/>
      <c r="O9" s="8" t="s">
        <v>74</v>
      </c>
      <c r="P9" s="8">
        <v>0</v>
      </c>
      <c r="Q9" s="8"/>
      <c r="R9" s="8" t="s">
        <v>75</v>
      </c>
      <c r="S9" s="8">
        <v>22</v>
      </c>
      <c r="T9" s="8"/>
    </row>
    <row r="10" spans="12:20" x14ac:dyDescent="0.35">
      <c r="L10" s="8" t="s">
        <v>76</v>
      </c>
      <c r="M10" s="8">
        <v>0.37559265368677702</v>
      </c>
      <c r="N10" s="8"/>
      <c r="O10" s="8" t="s">
        <v>75</v>
      </c>
      <c r="P10" s="8">
        <v>20</v>
      </c>
      <c r="Q10" s="8"/>
      <c r="R10" s="8" t="s">
        <v>76</v>
      </c>
      <c r="S10" s="8">
        <v>2.4667402618071654</v>
      </c>
      <c r="T10" s="8"/>
    </row>
    <row r="11" spans="12:20" ht="29" x14ac:dyDescent="0.35">
      <c r="L11" s="8" t="s">
        <v>77</v>
      </c>
      <c r="M11" s="8">
        <v>0.35451223228176842</v>
      </c>
      <c r="N11" s="8"/>
      <c r="O11" s="8" t="s">
        <v>76</v>
      </c>
      <c r="P11" s="8">
        <v>1.1307158868223612</v>
      </c>
      <c r="Q11" s="8"/>
      <c r="R11" s="8" t="s">
        <v>77</v>
      </c>
      <c r="S11" s="8">
        <v>1.0948799887490777E-2</v>
      </c>
      <c r="T11" s="8"/>
    </row>
    <row r="12" spans="12:20" ht="29" x14ac:dyDescent="0.35">
      <c r="L12" s="8" t="s">
        <v>78</v>
      </c>
      <c r="M12" s="8">
        <v>1.680229976572116</v>
      </c>
      <c r="N12" s="8"/>
      <c r="O12" s="8" t="s">
        <v>77</v>
      </c>
      <c r="P12" s="8">
        <v>0.13577614935144905</v>
      </c>
      <c r="Q12" s="8"/>
      <c r="R12" s="8" t="s">
        <v>78</v>
      </c>
      <c r="S12" s="8">
        <v>1.7171443743802424</v>
      </c>
      <c r="T12" s="8"/>
    </row>
    <row r="13" spans="12:20" ht="29" x14ac:dyDescent="0.35">
      <c r="L13" s="8" t="s">
        <v>79</v>
      </c>
      <c r="M13" s="8">
        <v>0.70902446456353685</v>
      </c>
      <c r="N13" s="8"/>
      <c r="O13" s="8" t="s">
        <v>78</v>
      </c>
      <c r="P13" s="8">
        <v>1.7247182429207868</v>
      </c>
      <c r="Q13" s="8"/>
      <c r="R13" s="8" t="s">
        <v>79</v>
      </c>
      <c r="S13" s="8">
        <v>2.1897599774981555E-2</v>
      </c>
      <c r="T13" s="8"/>
    </row>
    <row r="14" spans="12:20" ht="29.5" thickBot="1" x14ac:dyDescent="0.4">
      <c r="L14" s="18" t="s">
        <v>80</v>
      </c>
      <c r="M14" s="18">
        <v>2.0153675744437649</v>
      </c>
      <c r="N14" s="18"/>
      <c r="O14" s="8" t="s">
        <v>79</v>
      </c>
      <c r="P14" s="8">
        <v>0.2715522987028981</v>
      </c>
      <c r="Q14" s="8"/>
      <c r="R14" s="18" t="s">
        <v>80</v>
      </c>
      <c r="S14" s="18">
        <v>2.0738730679040258</v>
      </c>
      <c r="T14" s="18"/>
    </row>
    <row r="15" spans="12:20" ht="29.5" thickBot="1" x14ac:dyDescent="0.4">
      <c r="O15" s="18" t="s">
        <v>80</v>
      </c>
      <c r="P15" s="18">
        <v>2.0859634472658648</v>
      </c>
      <c r="Q15" s="18"/>
    </row>
    <row r="27" spans="1:1" ht="29" x14ac:dyDescent="0.35">
      <c r="A27" s="8" t="s">
        <v>65</v>
      </c>
    </row>
    <row r="28" spans="1:1" hidden="1" x14ac:dyDescent="0.35">
      <c r="A28" s="2">
        <v>3</v>
      </c>
    </row>
    <row r="29" spans="1:1" hidden="1" x14ac:dyDescent="0.35">
      <c r="A29" s="3">
        <v>3.5</v>
      </c>
    </row>
    <row r="30" spans="1:1" x14ac:dyDescent="0.35">
      <c r="A30" s="2">
        <v>3.8</v>
      </c>
    </row>
    <row r="31" spans="1:1" hidden="1" x14ac:dyDescent="0.35">
      <c r="A31" s="3">
        <v>4.5</v>
      </c>
    </row>
    <row r="32" spans="1:1" hidden="1" x14ac:dyDescent="0.35">
      <c r="A32" s="2">
        <v>3.2</v>
      </c>
    </row>
    <row r="33" spans="1:1" hidden="1" x14ac:dyDescent="0.35">
      <c r="A33" s="2">
        <v>2.7</v>
      </c>
    </row>
    <row r="34" spans="1:1" x14ac:dyDescent="0.35">
      <c r="A34" s="2">
        <v>4</v>
      </c>
    </row>
    <row r="35" spans="1:1" x14ac:dyDescent="0.35">
      <c r="A35" s="3">
        <v>3.9</v>
      </c>
    </row>
    <row r="36" spans="1:1" hidden="1" x14ac:dyDescent="0.35">
      <c r="A36" s="2">
        <v>2.9</v>
      </c>
    </row>
    <row r="37" spans="1:1" x14ac:dyDescent="0.35">
      <c r="A37" s="2">
        <v>3.9</v>
      </c>
    </row>
    <row r="38" spans="1:1" hidden="1" x14ac:dyDescent="0.35">
      <c r="A38" s="2">
        <v>3.4</v>
      </c>
    </row>
    <row r="39" spans="1:1" hidden="1" x14ac:dyDescent="0.35">
      <c r="A39" s="3">
        <v>5</v>
      </c>
    </row>
    <row r="40" spans="1:1" hidden="1" x14ac:dyDescent="0.35">
      <c r="A40" s="3">
        <v>4.0999999999999996</v>
      </c>
    </row>
    <row r="41" spans="1:1" hidden="1" x14ac:dyDescent="0.35">
      <c r="A41" s="2">
        <v>4.0999999999999996</v>
      </c>
    </row>
    <row r="42" spans="1:1" hidden="1" x14ac:dyDescent="0.35">
      <c r="A42" s="3">
        <v>3.1</v>
      </c>
    </row>
    <row r="43" spans="1:1" x14ac:dyDescent="0.35">
      <c r="A43" s="2">
        <v>3.9</v>
      </c>
    </row>
    <row r="44" spans="1:1" hidden="1" x14ac:dyDescent="0.35">
      <c r="A44" s="3">
        <v>3.5</v>
      </c>
    </row>
    <row r="45" spans="1:1" x14ac:dyDescent="0.35">
      <c r="A45" s="2">
        <v>3.8</v>
      </c>
    </row>
    <row r="46" spans="1:1" hidden="1" x14ac:dyDescent="0.35">
      <c r="A46" s="3">
        <v>4.8</v>
      </c>
    </row>
    <row r="47" spans="1:1" hidden="1" x14ac:dyDescent="0.35">
      <c r="A47" s="3">
        <v>4.5999999999999996</v>
      </c>
    </row>
    <row r="48" spans="1:1" hidden="1" x14ac:dyDescent="0.35">
      <c r="A48" s="14">
        <v>3.5</v>
      </c>
    </row>
    <row r="51" spans="1:1" ht="43.5" x14ac:dyDescent="0.35">
      <c r="A51" s="16" t="s">
        <v>64</v>
      </c>
    </row>
    <row r="52" spans="1:1" hidden="1" x14ac:dyDescent="0.35">
      <c r="A52" s="3">
        <v>5.6</v>
      </c>
    </row>
    <row r="53" spans="1:1" hidden="1" x14ac:dyDescent="0.35">
      <c r="A53" s="2">
        <v>5</v>
      </c>
    </row>
    <row r="54" spans="1:1" hidden="1" x14ac:dyDescent="0.35">
      <c r="A54" s="3">
        <v>4.0999999999999996</v>
      </c>
    </row>
    <row r="55" spans="1:1" hidden="1" x14ac:dyDescent="0.35">
      <c r="A55" s="2">
        <v>4</v>
      </c>
    </row>
    <row r="56" spans="1:1" hidden="1" x14ac:dyDescent="0.35">
      <c r="A56" s="2">
        <v>3.9</v>
      </c>
    </row>
    <row r="57" spans="1:1" hidden="1" x14ac:dyDescent="0.35">
      <c r="A57" s="3">
        <v>3.9</v>
      </c>
    </row>
    <row r="58" spans="1:1" hidden="1" x14ac:dyDescent="0.35">
      <c r="A58" s="3">
        <v>3.9</v>
      </c>
    </row>
    <row r="59" spans="1:1" x14ac:dyDescent="0.35">
      <c r="A59" s="2">
        <v>3.6</v>
      </c>
    </row>
    <row r="60" spans="1:1" x14ac:dyDescent="0.35">
      <c r="A60" s="3">
        <v>3.6</v>
      </c>
    </row>
    <row r="61" spans="1:1" x14ac:dyDescent="0.35">
      <c r="A61" s="3">
        <v>3.3</v>
      </c>
    </row>
    <row r="62" spans="1:1" x14ac:dyDescent="0.35">
      <c r="A62" s="2">
        <v>3.3</v>
      </c>
    </row>
    <row r="63" spans="1:1" x14ac:dyDescent="0.35">
      <c r="A63" s="3">
        <v>3.2</v>
      </c>
    </row>
    <row r="64" spans="1:1" x14ac:dyDescent="0.35">
      <c r="A64" s="2">
        <v>3.2</v>
      </c>
    </row>
    <row r="65" spans="1:1" x14ac:dyDescent="0.35">
      <c r="A65" s="2">
        <v>3.2</v>
      </c>
    </row>
    <row r="66" spans="1:1" hidden="1" x14ac:dyDescent="0.35">
      <c r="A66" s="2">
        <v>3.1</v>
      </c>
    </row>
    <row r="67" spans="1:1" hidden="1" x14ac:dyDescent="0.35">
      <c r="A67" s="2">
        <v>3.1</v>
      </c>
    </row>
    <row r="68" spans="1:1" hidden="1" x14ac:dyDescent="0.35">
      <c r="A68" s="3">
        <v>2.8</v>
      </c>
    </row>
    <row r="69" spans="1:1" hidden="1" x14ac:dyDescent="0.35">
      <c r="A69" s="3">
        <v>2.8</v>
      </c>
    </row>
    <row r="70" spans="1:1" hidden="1" x14ac:dyDescent="0.35">
      <c r="A70" s="2">
        <v>2.7</v>
      </c>
    </row>
    <row r="71" spans="1:1" hidden="1" x14ac:dyDescent="0.35">
      <c r="A71" s="3">
        <v>2.5</v>
      </c>
    </row>
    <row r="72" spans="1:1" hidden="1" x14ac:dyDescent="0.35">
      <c r="A72" s="15">
        <v>2.2999999999999998</v>
      </c>
    </row>
    <row r="75" spans="1:1" ht="43.5" x14ac:dyDescent="0.35">
      <c r="A75" s="16" t="s">
        <v>63</v>
      </c>
    </row>
    <row r="76" spans="1:1" hidden="1" x14ac:dyDescent="0.35">
      <c r="A76" s="3">
        <v>6.9</v>
      </c>
    </row>
    <row r="77" spans="1:1" hidden="1" x14ac:dyDescent="0.35">
      <c r="A77" s="2">
        <v>1.4</v>
      </c>
    </row>
    <row r="78" spans="1:1" hidden="1" x14ac:dyDescent="0.35">
      <c r="A78" s="2">
        <v>6.1</v>
      </c>
    </row>
    <row r="79" spans="1:1" hidden="1" x14ac:dyDescent="0.35">
      <c r="A79" s="3">
        <v>2.5</v>
      </c>
    </row>
    <row r="80" spans="1:1" hidden="1" x14ac:dyDescent="0.35">
      <c r="A80" s="2">
        <v>5.2</v>
      </c>
    </row>
    <row r="81" spans="1:1" hidden="1" x14ac:dyDescent="0.35">
      <c r="A81" s="3">
        <v>3.1</v>
      </c>
    </row>
    <row r="82" spans="1:1" hidden="1" x14ac:dyDescent="0.35">
      <c r="A82" s="3">
        <v>2.7</v>
      </c>
    </row>
    <row r="83" spans="1:1" hidden="1" x14ac:dyDescent="0.35">
      <c r="A83" s="3">
        <v>3.3</v>
      </c>
    </row>
    <row r="84" spans="1:1" hidden="1" x14ac:dyDescent="0.35">
      <c r="A84" s="3">
        <v>2.2000000000000002</v>
      </c>
    </row>
    <row r="85" spans="1:1" x14ac:dyDescent="0.35">
      <c r="A85" s="3">
        <v>3.4</v>
      </c>
    </row>
    <row r="86" spans="1:1" hidden="1" x14ac:dyDescent="0.35">
      <c r="A86" s="2">
        <v>6.7</v>
      </c>
    </row>
    <row r="87" spans="1:1" hidden="1" x14ac:dyDescent="0.35">
      <c r="A87" s="3">
        <v>2.4</v>
      </c>
    </row>
    <row r="88" spans="1:1" hidden="1" x14ac:dyDescent="0.35">
      <c r="A88" s="3">
        <v>3.2</v>
      </c>
    </row>
    <row r="89" spans="1:1" hidden="1" x14ac:dyDescent="0.35">
      <c r="A89" s="2">
        <v>7.3</v>
      </c>
    </row>
    <row r="90" spans="1:1" hidden="1" x14ac:dyDescent="0.35">
      <c r="A90" s="2">
        <v>5.4</v>
      </c>
    </row>
    <row r="91" spans="1:1" x14ac:dyDescent="0.35">
      <c r="A91" s="2">
        <v>4.3</v>
      </c>
    </row>
    <row r="92" spans="1:1" hidden="1" x14ac:dyDescent="0.35">
      <c r="A92" s="3">
        <v>2.1</v>
      </c>
    </row>
    <row r="93" spans="1:1" x14ac:dyDescent="0.35">
      <c r="A93" s="3">
        <v>3.5</v>
      </c>
    </row>
    <row r="94" spans="1:1" hidden="1" x14ac:dyDescent="0.35">
      <c r="A94" s="2">
        <v>3.1</v>
      </c>
    </row>
    <row r="95" spans="1:1" hidden="1" x14ac:dyDescent="0.35">
      <c r="A95" s="3">
        <v>5.7</v>
      </c>
    </row>
    <row r="96" spans="1:1" hidden="1" x14ac:dyDescent="0.35">
      <c r="A96" s="2">
        <v>2.7</v>
      </c>
    </row>
    <row r="97" spans="1:1" x14ac:dyDescent="0.35">
      <c r="A97" s="2">
        <v>4</v>
      </c>
    </row>
    <row r="98" spans="1:1" hidden="1" x14ac:dyDescent="0.35">
      <c r="A98" s="3">
        <v>5.5</v>
      </c>
    </row>
    <row r="99" spans="1:1" hidden="1" x14ac:dyDescent="0.35">
      <c r="A99" s="2">
        <v>6.4</v>
      </c>
    </row>
    <row r="100" spans="1:1" hidden="1" x14ac:dyDescent="0.35">
      <c r="A100" s="3">
        <v>2.5</v>
      </c>
    </row>
    <row r="101" spans="1:1" hidden="1" x14ac:dyDescent="0.35">
      <c r="A101" s="2">
        <v>1.7</v>
      </c>
    </row>
    <row r="102" spans="1:1" hidden="1" x14ac:dyDescent="0.35">
      <c r="A102" s="2">
        <v>2.4</v>
      </c>
    </row>
    <row r="103" spans="1:1" hidden="1" x14ac:dyDescent="0.35">
      <c r="A103" s="3">
        <v>17.7</v>
      </c>
    </row>
    <row r="104" spans="1:1" x14ac:dyDescent="0.35">
      <c r="A104" s="15">
        <v>4.8</v>
      </c>
    </row>
    <row r="107" spans="1:1" ht="43.5" x14ac:dyDescent="0.35">
      <c r="A107" s="16" t="s">
        <v>62</v>
      </c>
    </row>
    <row r="108" spans="1:1" x14ac:dyDescent="0.35">
      <c r="A108" s="2">
        <v>3.5</v>
      </c>
    </row>
    <row r="109" spans="1:1" x14ac:dyDescent="0.35">
      <c r="A109" s="3">
        <v>3.8</v>
      </c>
    </row>
    <row r="110" spans="1:1" x14ac:dyDescent="0.35">
      <c r="A110" s="2">
        <v>3.4</v>
      </c>
    </row>
    <row r="111" spans="1:1" hidden="1" x14ac:dyDescent="0.35">
      <c r="A111" s="3">
        <v>6.6</v>
      </c>
    </row>
    <row r="112" spans="1:1" hidden="1" x14ac:dyDescent="0.35">
      <c r="A112" s="2">
        <v>2.2999999999999998</v>
      </c>
    </row>
    <row r="113" spans="1:1" x14ac:dyDescent="0.35">
      <c r="A113" s="2">
        <v>3.8</v>
      </c>
    </row>
    <row r="114" spans="1:1" x14ac:dyDescent="0.35">
      <c r="A114" s="2">
        <v>3.4</v>
      </c>
    </row>
    <row r="115" spans="1:1" x14ac:dyDescent="0.35">
      <c r="A115" s="3">
        <v>4.2</v>
      </c>
    </row>
    <row r="116" spans="1:1" x14ac:dyDescent="0.35">
      <c r="A116" s="2">
        <v>3.5</v>
      </c>
    </row>
    <row r="117" spans="1:1" x14ac:dyDescent="0.35">
      <c r="A117" s="2">
        <v>4.8</v>
      </c>
    </row>
    <row r="118" spans="1:1" hidden="1" x14ac:dyDescent="0.35">
      <c r="A118" s="2">
        <v>3</v>
      </c>
    </row>
    <row r="119" spans="1:1" x14ac:dyDescent="0.35">
      <c r="A119" s="3">
        <v>3.5</v>
      </c>
    </row>
    <row r="120" spans="1:1" x14ac:dyDescent="0.35">
      <c r="A120" s="3">
        <v>3.6</v>
      </c>
    </row>
    <row r="121" spans="1:1" x14ac:dyDescent="0.35">
      <c r="A121" s="2">
        <v>4.9000000000000004</v>
      </c>
    </row>
    <row r="122" spans="1:1" hidden="1" x14ac:dyDescent="0.35">
      <c r="A122" s="3">
        <v>2.6</v>
      </c>
    </row>
    <row r="123" spans="1:1" hidden="1" x14ac:dyDescent="0.35">
      <c r="A123" s="2">
        <v>2.6</v>
      </c>
    </row>
    <row r="124" spans="1:1" hidden="1" x14ac:dyDescent="0.35">
      <c r="A124" s="3">
        <v>12.2</v>
      </c>
    </row>
    <row r="125" spans="1:1" hidden="1" x14ac:dyDescent="0.35">
      <c r="A125" s="2">
        <v>2.6</v>
      </c>
    </row>
    <row r="126" spans="1:1" hidden="1" x14ac:dyDescent="0.35">
      <c r="A126" s="3">
        <v>2.2000000000000002</v>
      </c>
    </row>
    <row r="127" spans="1:1" hidden="1" x14ac:dyDescent="0.35">
      <c r="A127" s="3">
        <v>8.9</v>
      </c>
    </row>
    <row r="128" spans="1:1" hidden="1" x14ac:dyDescent="0.35">
      <c r="A128" s="14">
        <v>2.2999999999999998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39EB-D674-4168-AE96-C5817925A539}">
  <dimension ref="B1:D13"/>
  <sheetViews>
    <sheetView showGridLines="0" workbookViewId="0">
      <selection activeCell="I9" sqref="I9"/>
    </sheetView>
  </sheetViews>
  <sheetFormatPr defaultRowHeight="14.5" x14ac:dyDescent="0.35"/>
  <cols>
    <col min="2" max="2" width="18.36328125" customWidth="1"/>
    <col min="4" max="4" width="11.36328125" bestFit="1" customWidth="1"/>
  </cols>
  <sheetData>
    <row r="1" spans="2:4" ht="15" thickBot="1" x14ac:dyDescent="0.4"/>
    <row r="2" spans="2:4" ht="75" thickBot="1" x14ac:dyDescent="0.4">
      <c r="B2" s="24"/>
      <c r="C2" s="28" t="s">
        <v>65</v>
      </c>
      <c r="D2" s="23" t="s">
        <v>64</v>
      </c>
    </row>
    <row r="3" spans="2:4" x14ac:dyDescent="0.35">
      <c r="B3" s="19" t="s">
        <v>71</v>
      </c>
      <c r="C3" s="33">
        <v>3.7714285714285709</v>
      </c>
      <c r="D3" s="40">
        <v>3.4809523809523806</v>
      </c>
    </row>
    <row r="4" spans="2:4" x14ac:dyDescent="0.35">
      <c r="B4" s="20" t="s">
        <v>72</v>
      </c>
      <c r="C4" s="33">
        <v>0.38714285714286234</v>
      </c>
      <c r="D4" s="40">
        <v>0.6246190476190534</v>
      </c>
    </row>
    <row r="5" spans="2:4" ht="15" customHeight="1" thickBot="1" x14ac:dyDescent="0.4">
      <c r="B5" s="20" t="s">
        <v>73</v>
      </c>
      <c r="C5" s="33">
        <v>21</v>
      </c>
      <c r="D5" s="41">
        <v>21</v>
      </c>
    </row>
    <row r="6" spans="2:4" ht="18.5" customHeight="1" x14ac:dyDescent="0.35">
      <c r="B6" s="20" t="s">
        <v>82</v>
      </c>
      <c r="C6" s="36">
        <v>-0.38042077449589473</v>
      </c>
      <c r="D6" s="37"/>
    </row>
    <row r="7" spans="2:4" ht="32.5" customHeight="1" x14ac:dyDescent="0.35">
      <c r="B7" s="20" t="s">
        <v>74</v>
      </c>
      <c r="C7" s="36">
        <v>0</v>
      </c>
      <c r="D7" s="37"/>
    </row>
    <row r="8" spans="2:4" x14ac:dyDescent="0.35">
      <c r="B8" s="20" t="s">
        <v>75</v>
      </c>
      <c r="C8" s="36">
        <v>20</v>
      </c>
      <c r="D8" s="37"/>
    </row>
    <row r="9" spans="2:4" x14ac:dyDescent="0.35">
      <c r="B9" s="20" t="s">
        <v>76</v>
      </c>
      <c r="C9" s="36">
        <v>1.1307158868223612</v>
      </c>
      <c r="D9" s="37"/>
    </row>
    <row r="10" spans="2:4" ht="13.5" customHeight="1" x14ac:dyDescent="0.35">
      <c r="B10" s="20" t="s">
        <v>77</v>
      </c>
      <c r="C10" s="36">
        <v>0.13577614935144905</v>
      </c>
      <c r="D10" s="37"/>
    </row>
    <row r="11" spans="2:4" ht="14.5" customHeight="1" x14ac:dyDescent="0.35">
      <c r="B11" s="20" t="s">
        <v>78</v>
      </c>
      <c r="C11" s="36">
        <v>1.7247182429207868</v>
      </c>
      <c r="D11" s="37"/>
    </row>
    <row r="12" spans="2:4" ht="12.5" customHeight="1" x14ac:dyDescent="0.35">
      <c r="B12" s="20" t="s">
        <v>79</v>
      </c>
      <c r="C12" s="36">
        <v>0.2715522987028981</v>
      </c>
      <c r="D12" s="37"/>
    </row>
    <row r="13" spans="2:4" ht="13" customHeight="1" thickBot="1" x14ac:dyDescent="0.4">
      <c r="B13" s="21" t="s">
        <v>80</v>
      </c>
      <c r="C13" s="38">
        <v>2.0859634472658648</v>
      </c>
      <c r="D13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B441-759E-411B-B74C-B147C67BDF62}">
  <dimension ref="B1:D12"/>
  <sheetViews>
    <sheetView showGridLines="0" workbookViewId="0">
      <selection activeCell="K9" sqref="K9"/>
    </sheetView>
  </sheetViews>
  <sheetFormatPr defaultRowHeight="14.5" x14ac:dyDescent="0.35"/>
  <cols>
    <col min="2" max="2" width="15.90625" customWidth="1"/>
    <col min="4" max="4" width="11.36328125" bestFit="1" customWidth="1"/>
  </cols>
  <sheetData>
    <row r="1" spans="2:4" ht="15" thickBot="1" x14ac:dyDescent="0.4"/>
    <row r="2" spans="2:4" ht="78" customHeight="1" thickBot="1" x14ac:dyDescent="0.4">
      <c r="B2" s="24"/>
      <c r="C2" s="22" t="s">
        <v>84</v>
      </c>
      <c r="D2" s="29" t="s">
        <v>83</v>
      </c>
    </row>
    <row r="3" spans="2:4" x14ac:dyDescent="0.35">
      <c r="B3" s="30" t="s">
        <v>71</v>
      </c>
      <c r="C3" s="33">
        <v>2036.9310344827586</v>
      </c>
      <c r="D3" s="34">
        <v>1301.0952380952381</v>
      </c>
    </row>
    <row r="4" spans="2:4" x14ac:dyDescent="0.35">
      <c r="B4" s="31" t="s">
        <v>72</v>
      </c>
      <c r="C4" s="33">
        <v>111581.70935960593</v>
      </c>
      <c r="D4" s="34">
        <v>1787876.5904761902</v>
      </c>
    </row>
    <row r="5" spans="2:4" ht="13" customHeight="1" thickBot="1" x14ac:dyDescent="0.4">
      <c r="B5" s="31" t="s">
        <v>73</v>
      </c>
      <c r="C5" s="33">
        <v>29</v>
      </c>
      <c r="D5" s="35">
        <v>21</v>
      </c>
    </row>
    <row r="6" spans="2:4" ht="26" customHeight="1" x14ac:dyDescent="0.35">
      <c r="B6" s="31" t="s">
        <v>74</v>
      </c>
      <c r="C6" s="36">
        <v>0</v>
      </c>
      <c r="D6" s="37"/>
    </row>
    <row r="7" spans="2:4" x14ac:dyDescent="0.35">
      <c r="B7" s="31" t="s">
        <v>75</v>
      </c>
      <c r="C7" s="36">
        <v>22</v>
      </c>
      <c r="D7" s="37"/>
    </row>
    <row r="8" spans="2:4" x14ac:dyDescent="0.35">
      <c r="B8" s="31" t="s">
        <v>76</v>
      </c>
      <c r="C8" s="36">
        <v>2.4667402618071654</v>
      </c>
      <c r="D8" s="37"/>
    </row>
    <row r="9" spans="2:4" ht="14" customHeight="1" x14ac:dyDescent="0.35">
      <c r="B9" s="31" t="s">
        <v>77</v>
      </c>
      <c r="C9" s="36">
        <v>1.0948799887490777E-2</v>
      </c>
      <c r="D9" s="37"/>
    </row>
    <row r="10" spans="2:4" ht="15.5" customHeight="1" x14ac:dyDescent="0.35">
      <c r="B10" s="31" t="s">
        <v>78</v>
      </c>
      <c r="C10" s="36">
        <v>1.7171443743802424</v>
      </c>
      <c r="D10" s="37"/>
    </row>
    <row r="11" spans="2:4" ht="14.5" customHeight="1" x14ac:dyDescent="0.35">
      <c r="B11" s="31" t="s">
        <v>79</v>
      </c>
      <c r="C11" s="36">
        <v>2.1897599774981555E-2</v>
      </c>
      <c r="D11" s="37"/>
    </row>
    <row r="12" spans="2:4" ht="13.5" customHeight="1" thickBot="1" x14ac:dyDescent="0.4">
      <c r="B12" s="32" t="s">
        <v>80</v>
      </c>
      <c r="C12" s="38">
        <v>2.0738730679040258</v>
      </c>
      <c r="D12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3D5E-7A1D-483A-8C10-3D345317CF68}">
  <dimension ref="B1:E12"/>
  <sheetViews>
    <sheetView showGridLines="0" workbookViewId="0">
      <selection activeCell="J6" sqref="J6"/>
    </sheetView>
  </sheetViews>
  <sheetFormatPr defaultRowHeight="14.5" x14ac:dyDescent="0.35"/>
  <cols>
    <col min="1" max="1" width="16.26953125" customWidth="1"/>
    <col min="3" max="3" width="23.7265625" customWidth="1"/>
  </cols>
  <sheetData>
    <row r="1" spans="2:5" ht="17" customHeight="1" thickBot="1" x14ac:dyDescent="0.4">
      <c r="C1" s="25"/>
    </row>
    <row r="2" spans="2:5" ht="75.5" customHeight="1" thickBot="1" x14ac:dyDescent="0.4">
      <c r="B2" s="25"/>
      <c r="C2" s="24"/>
      <c r="D2" s="27" t="s">
        <v>63</v>
      </c>
      <c r="E2" s="26" t="s">
        <v>62</v>
      </c>
    </row>
    <row r="3" spans="2:5" x14ac:dyDescent="0.35">
      <c r="C3" s="19" t="s">
        <v>71</v>
      </c>
      <c r="D3" s="33">
        <v>4.4206896551724144</v>
      </c>
      <c r="E3" s="40">
        <v>4.1277777777777773</v>
      </c>
    </row>
    <row r="4" spans="2:5" x14ac:dyDescent="0.35">
      <c r="C4" s="20" t="s">
        <v>72</v>
      </c>
      <c r="D4" s="33">
        <v>9.4231280788177276</v>
      </c>
      <c r="E4" s="40">
        <v>5.098594771241828</v>
      </c>
    </row>
    <row r="5" spans="2:5" ht="32" customHeight="1" thickBot="1" x14ac:dyDescent="0.4">
      <c r="C5" s="20" t="s">
        <v>73</v>
      </c>
      <c r="D5" s="33">
        <v>29</v>
      </c>
      <c r="E5" s="41">
        <v>18</v>
      </c>
    </row>
    <row r="6" spans="2:5" ht="29" x14ac:dyDescent="0.35">
      <c r="C6" s="20" t="s">
        <v>74</v>
      </c>
      <c r="D6" s="36">
        <v>0</v>
      </c>
      <c r="E6" s="37"/>
    </row>
    <row r="7" spans="2:5" x14ac:dyDescent="0.35">
      <c r="C7" s="20" t="s">
        <v>75</v>
      </c>
      <c r="D7" s="36">
        <v>44</v>
      </c>
      <c r="E7" s="37"/>
    </row>
    <row r="8" spans="2:5" ht="15" customHeight="1" x14ac:dyDescent="0.35">
      <c r="C8" s="20" t="s">
        <v>76</v>
      </c>
      <c r="D8" s="36">
        <v>0.37559265368677702</v>
      </c>
      <c r="E8" s="37"/>
    </row>
    <row r="9" spans="2:5" ht="18" customHeight="1" x14ac:dyDescent="0.35">
      <c r="C9" s="20" t="s">
        <v>77</v>
      </c>
      <c r="D9" s="36">
        <v>0.35451223228176842</v>
      </c>
      <c r="E9" s="37"/>
    </row>
    <row r="10" spans="2:5" ht="18" customHeight="1" x14ac:dyDescent="0.35">
      <c r="C10" s="20" t="s">
        <v>78</v>
      </c>
      <c r="D10" s="36">
        <v>1.680229976572116</v>
      </c>
      <c r="E10" s="37"/>
    </row>
    <row r="11" spans="2:5" ht="15.5" customHeight="1" x14ac:dyDescent="0.35">
      <c r="C11" s="20" t="s">
        <v>79</v>
      </c>
      <c r="D11" s="36">
        <v>0.70902446456353685</v>
      </c>
      <c r="E11" s="37"/>
    </row>
    <row r="12" spans="2:5" ht="15" thickBot="1" x14ac:dyDescent="0.4">
      <c r="C12" s="21" t="s">
        <v>80</v>
      </c>
      <c r="D12" s="38">
        <v>2.0153675744437649</v>
      </c>
      <c r="E12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B921-7000-4632-8919-9EB403D21945}">
  <dimension ref="C1:I8"/>
  <sheetViews>
    <sheetView showGridLines="0" workbookViewId="0"/>
  </sheetViews>
  <sheetFormatPr defaultRowHeight="14.5" x14ac:dyDescent="0.35"/>
  <cols>
    <col min="1" max="1" width="10.90625" customWidth="1"/>
    <col min="6" max="7" width="11.36328125" bestFit="1" customWidth="1"/>
  </cols>
  <sheetData>
    <row r="1" spans="3:9" ht="52.5" customHeight="1" thickBot="1" x14ac:dyDescent="0.4"/>
    <row r="2" spans="3:9" ht="83" customHeight="1" thickTop="1" thickBot="1" x14ac:dyDescent="0.4">
      <c r="C2" s="8"/>
      <c r="D2" s="9" t="s">
        <v>65</v>
      </c>
      <c r="E2" s="10" t="s">
        <v>64</v>
      </c>
      <c r="F2" s="9" t="s">
        <v>62</v>
      </c>
      <c r="G2" s="50" t="s">
        <v>63</v>
      </c>
      <c r="H2" s="54" t="s">
        <v>84</v>
      </c>
      <c r="I2" s="55" t="s">
        <v>83</v>
      </c>
    </row>
    <row r="3" spans="3:9" ht="30" thickTop="1" thickBot="1" x14ac:dyDescent="0.4">
      <c r="C3" s="11" t="s">
        <v>69</v>
      </c>
      <c r="D3" s="11">
        <f>_xlfn.STDEV.P(Sheet1!A2:A22)</f>
        <v>0.60721288111599692</v>
      </c>
      <c r="E3" s="12">
        <f>_xlfn.STDEV.P(Sheet1!B2:B22)</f>
        <v>0.77128158505614308</v>
      </c>
      <c r="F3" s="11">
        <f>_xlfn.STDEV.P(Sheet1!E2:E22)</f>
        <v>2.3549147718689194</v>
      </c>
      <c r="G3" s="53">
        <f>_xlfn.STDEV.P(Sheet1!D2:D30)</f>
        <v>3.0163210419025397</v>
      </c>
      <c r="H3" s="56">
        <f>_xlfn.STDEV.P(Sheet1!F2:F30)</f>
        <v>328.22867670158661</v>
      </c>
      <c r="I3" s="57">
        <f>_xlfn.STDEV.P(Sheet1!G2:G22)</f>
        <v>1304.8906505823866</v>
      </c>
    </row>
    <row r="4" spans="3:9" ht="15.5" thickTop="1" thickBot="1" x14ac:dyDescent="0.4">
      <c r="C4" s="11" t="s">
        <v>71</v>
      </c>
      <c r="D4" s="11">
        <f>AVERAGE(Sheet1!A2:A22)</f>
        <v>3.7714285714285722</v>
      </c>
      <c r="E4" s="12">
        <f>AVERAGE(Sheet1!B2:B22)</f>
        <v>3.4809523809523806</v>
      </c>
      <c r="F4" s="11">
        <f>AVERAGE(Sheet1!E2:E22)</f>
        <v>4.1761904761904756</v>
      </c>
      <c r="G4" s="12">
        <f>AVERAGE(Sheet1!D2:D30)</f>
        <v>4.4206896551724135</v>
      </c>
      <c r="H4" s="51">
        <f>AVERAGE(Sheet1!F2:F30)</f>
        <v>2036.9310344827586</v>
      </c>
      <c r="I4" s="52">
        <f>AVERAGE(Sheet1!G2:G22)</f>
        <v>1301.0952380952381</v>
      </c>
    </row>
    <row r="5" spans="3:9" ht="44.5" thickTop="1" thickBot="1" x14ac:dyDescent="0.4">
      <c r="C5" s="11" t="s">
        <v>85</v>
      </c>
      <c r="D5" s="11">
        <f>_xlfn.CONFIDENCE.NORM(0.05,D3,COUNT(Sheet1!A2:A22))</f>
        <v>0.25970446691063853</v>
      </c>
      <c r="E5" s="12">
        <f>_xlfn.CONFIDENCE.T(0.05,E3,COUNT(Sheet1!B2:B22))</f>
        <v>0.35108316830364905</v>
      </c>
      <c r="F5" s="11">
        <f>_xlfn.CONFIDENCE.NORM(0.05,F3,COUNT(Sheet1!E2:E22))</f>
        <v>1.0071951772896828</v>
      </c>
      <c r="G5" s="12">
        <f>_xlfn.CONFIDENCE.NORM(0.05,G3,COUNT(Sheet1!D2:D30))</f>
        <v>1.0978086687536448</v>
      </c>
      <c r="H5" s="13">
        <f>_xlfn.CONFIDENCE.NORM(0.05,H3,COUNT(Sheet1!F2:F30))</f>
        <v>119.4608536726781</v>
      </c>
      <c r="I5" s="12">
        <f>_xlfn.CONFIDENCE.NORM(0.05,I3,COUNT(Sheet1!G2:G22))</f>
        <v>558.1006947074909</v>
      </c>
    </row>
    <row r="6" spans="3:9" ht="30" thickTop="1" thickBot="1" x14ac:dyDescent="0.4">
      <c r="C6" s="11" t="s">
        <v>86</v>
      </c>
      <c r="D6" s="13">
        <f>D5+D4</f>
        <v>4.0311330383392106</v>
      </c>
      <c r="E6" s="12">
        <f>E5+E4</f>
        <v>3.8320355492560294</v>
      </c>
      <c r="F6" s="13">
        <f>F5+F4</f>
        <v>5.1833856534801583</v>
      </c>
      <c r="G6" s="12">
        <f>G5+G4</f>
        <v>5.5184983239260585</v>
      </c>
      <c r="H6" s="13">
        <f t="shared" ref="H6:I6" si="0">H5+H4</f>
        <v>2156.3918881554368</v>
      </c>
      <c r="I6" s="12">
        <f t="shared" si="0"/>
        <v>1859.195932802729</v>
      </c>
    </row>
    <row r="7" spans="3:9" ht="30" thickTop="1" thickBot="1" x14ac:dyDescent="0.4">
      <c r="C7" s="11" t="s">
        <v>68</v>
      </c>
      <c r="D7" s="11">
        <f>D4-D5</f>
        <v>3.5117241045179339</v>
      </c>
      <c r="E7" s="12">
        <f>E4-E5</f>
        <v>3.1298692126487317</v>
      </c>
      <c r="F7" s="11">
        <f>F4-F5</f>
        <v>3.1689952989007928</v>
      </c>
      <c r="G7" s="12">
        <f>G4-G5</f>
        <v>3.3228809864187685</v>
      </c>
      <c r="H7" s="13">
        <f t="shared" ref="H7:I7" si="1">H4-H5</f>
        <v>1917.4701808100806</v>
      </c>
      <c r="I7" s="12">
        <f t="shared" si="1"/>
        <v>742.99454338774717</v>
      </c>
    </row>
    <row r="8" spans="3:9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D902-503B-4F99-BF10-5A91F08B4516}">
  <dimension ref="A1:D39"/>
  <sheetViews>
    <sheetView showGridLines="0" workbookViewId="0">
      <selection activeCell="D8" sqref="D8"/>
    </sheetView>
  </sheetViews>
  <sheetFormatPr defaultRowHeight="14.5" x14ac:dyDescent="0.35"/>
  <cols>
    <col min="2" max="2" width="9.453125" customWidth="1"/>
  </cols>
  <sheetData>
    <row r="1" spans="1:4" ht="15" thickBot="1" x14ac:dyDescent="0.4">
      <c r="A1" s="7" t="s">
        <v>66</v>
      </c>
      <c r="B1" s="7" t="s">
        <v>13</v>
      </c>
      <c r="C1" t="s">
        <v>0</v>
      </c>
    </row>
    <row r="2" spans="1:4" x14ac:dyDescent="0.35">
      <c r="A2">
        <v>0.5</v>
      </c>
      <c r="B2">
        <v>0</v>
      </c>
      <c r="C2">
        <v>0</v>
      </c>
      <c r="D2" s="7"/>
    </row>
    <row r="3" spans="1:4" x14ac:dyDescent="0.35">
      <c r="A3">
        <v>1</v>
      </c>
      <c r="B3">
        <v>0</v>
      </c>
      <c r="C3">
        <v>0</v>
      </c>
    </row>
    <row r="4" spans="1:4" x14ac:dyDescent="0.35">
      <c r="A4">
        <v>1.5</v>
      </c>
      <c r="B4">
        <v>1</v>
      </c>
      <c r="C4">
        <v>0</v>
      </c>
    </row>
    <row r="5" spans="1:4" x14ac:dyDescent="0.35">
      <c r="A5">
        <v>2</v>
      </c>
      <c r="B5">
        <v>1</v>
      </c>
      <c r="C5">
        <v>0</v>
      </c>
    </row>
    <row r="6" spans="1:4" x14ac:dyDescent="0.35">
      <c r="A6">
        <v>2.5</v>
      </c>
      <c r="B6">
        <v>6</v>
      </c>
      <c r="C6">
        <v>3</v>
      </c>
    </row>
    <row r="7" spans="1:4" x14ac:dyDescent="0.35">
      <c r="A7">
        <v>3</v>
      </c>
      <c r="B7">
        <v>2</v>
      </c>
      <c r="C7">
        <v>4</v>
      </c>
    </row>
    <row r="8" spans="1:4" x14ac:dyDescent="0.35">
      <c r="A8">
        <v>3.5</v>
      </c>
      <c r="B8">
        <v>6</v>
      </c>
      <c r="C8">
        <v>5</v>
      </c>
    </row>
    <row r="9" spans="1:4" x14ac:dyDescent="0.35">
      <c r="A9">
        <v>4</v>
      </c>
      <c r="B9">
        <v>1</v>
      </c>
      <c r="C9">
        <v>3</v>
      </c>
    </row>
    <row r="10" spans="1:4" x14ac:dyDescent="0.35">
      <c r="A10">
        <v>4.5</v>
      </c>
      <c r="B10">
        <v>1</v>
      </c>
      <c r="C10">
        <v>1</v>
      </c>
    </row>
    <row r="11" spans="1:4" x14ac:dyDescent="0.35">
      <c r="A11">
        <v>5</v>
      </c>
      <c r="B11">
        <v>1</v>
      </c>
      <c r="C11">
        <v>2</v>
      </c>
    </row>
    <row r="12" spans="1:4" x14ac:dyDescent="0.35">
      <c r="A12">
        <v>5.5</v>
      </c>
      <c r="B12">
        <v>3</v>
      </c>
      <c r="C12">
        <v>0</v>
      </c>
    </row>
    <row r="13" spans="1:4" x14ac:dyDescent="0.35">
      <c r="A13">
        <v>6</v>
      </c>
      <c r="B13">
        <v>1</v>
      </c>
      <c r="C13">
        <v>0</v>
      </c>
    </row>
    <row r="14" spans="1:4" x14ac:dyDescent="0.35">
      <c r="A14">
        <v>6.5</v>
      </c>
      <c r="B14">
        <v>2</v>
      </c>
      <c r="C14">
        <v>0</v>
      </c>
    </row>
    <row r="15" spans="1:4" x14ac:dyDescent="0.35">
      <c r="A15">
        <v>7</v>
      </c>
      <c r="B15">
        <v>2</v>
      </c>
      <c r="C15">
        <v>1</v>
      </c>
    </row>
    <row r="16" spans="1:4" x14ac:dyDescent="0.35">
      <c r="A16">
        <v>7.5</v>
      </c>
      <c r="B16">
        <v>1</v>
      </c>
      <c r="C16">
        <v>0</v>
      </c>
    </row>
    <row r="17" spans="1:3" x14ac:dyDescent="0.35">
      <c r="A17">
        <v>8</v>
      </c>
      <c r="B17">
        <v>0</v>
      </c>
      <c r="C17">
        <v>0</v>
      </c>
    </row>
    <row r="18" spans="1:3" x14ac:dyDescent="0.35">
      <c r="A18">
        <v>8.5</v>
      </c>
      <c r="B18">
        <v>0</v>
      </c>
      <c r="C18">
        <v>0</v>
      </c>
    </row>
    <row r="19" spans="1:3" x14ac:dyDescent="0.35">
      <c r="A19">
        <v>9</v>
      </c>
      <c r="B19">
        <v>0</v>
      </c>
      <c r="C19">
        <v>1</v>
      </c>
    </row>
    <row r="20" spans="1:3" x14ac:dyDescent="0.35">
      <c r="A20">
        <v>9.5</v>
      </c>
      <c r="B20">
        <v>0</v>
      </c>
      <c r="C20">
        <v>0</v>
      </c>
    </row>
    <row r="21" spans="1:3" x14ac:dyDescent="0.35">
      <c r="A21">
        <v>10</v>
      </c>
      <c r="B21">
        <v>0</v>
      </c>
      <c r="C21">
        <v>0</v>
      </c>
    </row>
    <row r="22" spans="1:3" x14ac:dyDescent="0.35">
      <c r="A22">
        <v>10.5</v>
      </c>
      <c r="B22">
        <v>0</v>
      </c>
      <c r="C22">
        <v>0</v>
      </c>
    </row>
    <row r="23" spans="1:3" x14ac:dyDescent="0.35">
      <c r="A23">
        <v>11</v>
      </c>
      <c r="B23">
        <v>0</v>
      </c>
      <c r="C23">
        <v>0</v>
      </c>
    </row>
    <row r="24" spans="1:3" x14ac:dyDescent="0.35">
      <c r="A24">
        <v>11.5</v>
      </c>
      <c r="B24">
        <v>0</v>
      </c>
      <c r="C24">
        <v>0</v>
      </c>
    </row>
    <row r="25" spans="1:3" x14ac:dyDescent="0.35">
      <c r="A25">
        <v>12</v>
      </c>
      <c r="B25">
        <v>0</v>
      </c>
      <c r="C25">
        <v>0</v>
      </c>
    </row>
    <row r="26" spans="1:3" x14ac:dyDescent="0.35">
      <c r="A26">
        <v>12.5</v>
      </c>
      <c r="B26">
        <v>0</v>
      </c>
      <c r="C26">
        <v>1</v>
      </c>
    </row>
    <row r="27" spans="1:3" x14ac:dyDescent="0.35">
      <c r="A27">
        <v>13</v>
      </c>
      <c r="B27">
        <v>0</v>
      </c>
      <c r="C27">
        <v>0</v>
      </c>
    </row>
    <row r="28" spans="1:3" x14ac:dyDescent="0.35">
      <c r="A28">
        <v>13.5</v>
      </c>
      <c r="B28">
        <v>0</v>
      </c>
      <c r="C28">
        <v>0</v>
      </c>
    </row>
    <row r="29" spans="1:3" x14ac:dyDescent="0.35">
      <c r="A29">
        <v>14</v>
      </c>
      <c r="B29">
        <v>0</v>
      </c>
      <c r="C29">
        <v>0</v>
      </c>
    </row>
    <row r="30" spans="1:3" x14ac:dyDescent="0.35">
      <c r="A30">
        <v>14.5</v>
      </c>
      <c r="B30">
        <v>0</v>
      </c>
      <c r="C30">
        <v>0</v>
      </c>
    </row>
    <row r="31" spans="1:3" x14ac:dyDescent="0.35">
      <c r="A31">
        <v>15</v>
      </c>
      <c r="B31">
        <v>0</v>
      </c>
      <c r="C31">
        <v>0</v>
      </c>
    </row>
    <row r="32" spans="1:3" x14ac:dyDescent="0.35">
      <c r="A32">
        <v>15.5</v>
      </c>
      <c r="B32">
        <v>0</v>
      </c>
      <c r="C32">
        <v>0</v>
      </c>
    </row>
    <row r="33" spans="1:3" x14ac:dyDescent="0.35">
      <c r="A33">
        <v>16</v>
      </c>
      <c r="B33">
        <v>0</v>
      </c>
      <c r="C33">
        <v>0</v>
      </c>
    </row>
    <row r="34" spans="1:3" x14ac:dyDescent="0.35">
      <c r="A34">
        <v>16.5</v>
      </c>
      <c r="B34">
        <v>0</v>
      </c>
      <c r="C34">
        <v>0</v>
      </c>
    </row>
    <row r="35" spans="1:3" x14ac:dyDescent="0.35">
      <c r="A35">
        <v>17</v>
      </c>
      <c r="B35">
        <v>0</v>
      </c>
      <c r="C35">
        <v>0</v>
      </c>
    </row>
    <row r="36" spans="1:3" x14ac:dyDescent="0.35">
      <c r="A36">
        <v>17.5</v>
      </c>
      <c r="B36">
        <v>0</v>
      </c>
      <c r="C36">
        <v>0</v>
      </c>
    </row>
    <row r="37" spans="1:3" x14ac:dyDescent="0.35">
      <c r="A37">
        <v>18</v>
      </c>
      <c r="B37">
        <v>1</v>
      </c>
      <c r="C37">
        <v>0</v>
      </c>
    </row>
    <row r="38" spans="1:3" x14ac:dyDescent="0.35">
      <c r="A38" t="s">
        <v>67</v>
      </c>
      <c r="B38">
        <v>0</v>
      </c>
      <c r="C38">
        <v>0</v>
      </c>
    </row>
    <row r="39" spans="1:3" ht="15" thickBot="1" x14ac:dyDescent="0.4">
      <c r="C39" s="6"/>
    </row>
  </sheetData>
  <sortState xmlns:xlrd2="http://schemas.microsoft.com/office/spreadsheetml/2017/richdata2" ref="C3:C38">
    <sortCondition ref="C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06D-39A1-4FBC-A860-8E0A4A747C62}">
  <dimension ref="A1:C34"/>
  <sheetViews>
    <sheetView showGridLines="0" workbookViewId="0">
      <selection activeCell="D7" sqref="D7"/>
    </sheetView>
  </sheetViews>
  <sheetFormatPr defaultRowHeight="14.5" x14ac:dyDescent="0.35"/>
  <cols>
    <col min="2" max="2" width="14.7265625" customWidth="1"/>
  </cols>
  <sheetData>
    <row r="1" spans="1:3" ht="43.5" x14ac:dyDescent="0.35">
      <c r="A1" s="48" t="s">
        <v>66</v>
      </c>
      <c r="B1" s="49" t="s">
        <v>84</v>
      </c>
      <c r="C1" s="48" t="s">
        <v>83</v>
      </c>
    </row>
    <row r="2" spans="1:3" x14ac:dyDescent="0.35">
      <c r="A2" s="45">
        <v>300</v>
      </c>
      <c r="B2" s="46">
        <v>0</v>
      </c>
      <c r="C2" s="46">
        <v>0</v>
      </c>
    </row>
    <row r="3" spans="1:3" x14ac:dyDescent="0.35">
      <c r="A3" s="45">
        <v>500</v>
      </c>
      <c r="B3" s="46">
        <v>0</v>
      </c>
      <c r="C3" s="46">
        <v>2</v>
      </c>
    </row>
    <row r="4" spans="1:3" x14ac:dyDescent="0.35">
      <c r="A4" s="45">
        <v>700</v>
      </c>
      <c r="B4" s="46">
        <v>0</v>
      </c>
      <c r="C4" s="46">
        <v>2</v>
      </c>
    </row>
    <row r="5" spans="1:3" x14ac:dyDescent="0.35">
      <c r="A5" s="45">
        <v>900</v>
      </c>
      <c r="B5" s="46">
        <v>0</v>
      </c>
      <c r="C5" s="46">
        <v>7</v>
      </c>
    </row>
    <row r="6" spans="1:3" x14ac:dyDescent="0.35">
      <c r="A6" s="45">
        <v>1100</v>
      </c>
      <c r="B6" s="46">
        <v>0</v>
      </c>
      <c r="C6" s="46">
        <v>6</v>
      </c>
    </row>
    <row r="7" spans="1:3" x14ac:dyDescent="0.35">
      <c r="A7" s="45">
        <v>1300</v>
      </c>
      <c r="B7" s="46">
        <v>0</v>
      </c>
      <c r="C7" s="46">
        <v>0</v>
      </c>
    </row>
    <row r="8" spans="1:3" x14ac:dyDescent="0.35">
      <c r="A8" s="45">
        <v>1500</v>
      </c>
      <c r="B8" s="46">
        <v>1</v>
      </c>
      <c r="C8" s="46">
        <v>0</v>
      </c>
    </row>
    <row r="9" spans="1:3" x14ac:dyDescent="0.35">
      <c r="A9" s="45">
        <v>1700</v>
      </c>
      <c r="B9" s="46">
        <v>2</v>
      </c>
      <c r="C9" s="46">
        <v>0</v>
      </c>
    </row>
    <row r="10" spans="1:3" x14ac:dyDescent="0.35">
      <c r="A10" s="45">
        <v>1900</v>
      </c>
      <c r="B10" s="46">
        <v>7</v>
      </c>
      <c r="C10" s="46">
        <v>1</v>
      </c>
    </row>
    <row r="11" spans="1:3" x14ac:dyDescent="0.35">
      <c r="A11" s="45">
        <v>2100</v>
      </c>
      <c r="B11" s="46">
        <v>9</v>
      </c>
      <c r="C11" s="46">
        <v>0</v>
      </c>
    </row>
    <row r="12" spans="1:3" x14ac:dyDescent="0.35">
      <c r="A12" s="45">
        <v>2300</v>
      </c>
      <c r="B12" s="46">
        <v>5</v>
      </c>
      <c r="C12" s="46">
        <v>1</v>
      </c>
    </row>
    <row r="13" spans="1:3" x14ac:dyDescent="0.35">
      <c r="A13" s="45">
        <v>2500</v>
      </c>
      <c r="B13" s="46">
        <v>2</v>
      </c>
      <c r="C13" s="46">
        <v>0</v>
      </c>
    </row>
    <row r="14" spans="1:3" x14ac:dyDescent="0.35">
      <c r="A14" s="45">
        <v>2700</v>
      </c>
      <c r="B14" s="46">
        <v>2</v>
      </c>
      <c r="C14" s="46">
        <v>0</v>
      </c>
    </row>
    <row r="15" spans="1:3" x14ac:dyDescent="0.35">
      <c r="A15" s="45">
        <v>2900</v>
      </c>
      <c r="B15" s="46">
        <v>0</v>
      </c>
      <c r="C15" s="46">
        <v>0</v>
      </c>
    </row>
    <row r="16" spans="1:3" x14ac:dyDescent="0.35">
      <c r="A16" s="45">
        <v>3100</v>
      </c>
      <c r="B16" s="46">
        <v>1</v>
      </c>
      <c r="C16" s="46">
        <v>0</v>
      </c>
    </row>
    <row r="17" spans="1:3" x14ac:dyDescent="0.35">
      <c r="A17" s="45">
        <v>3300</v>
      </c>
      <c r="B17" s="46">
        <v>0</v>
      </c>
      <c r="C17" s="46">
        <v>1</v>
      </c>
    </row>
    <row r="18" spans="1:3" x14ac:dyDescent="0.35">
      <c r="A18" s="45">
        <v>3500</v>
      </c>
      <c r="B18" s="46">
        <v>0</v>
      </c>
      <c r="C18" s="46">
        <v>0</v>
      </c>
    </row>
    <row r="19" spans="1:3" x14ac:dyDescent="0.35">
      <c r="A19" s="45">
        <v>3700</v>
      </c>
      <c r="B19" s="46">
        <v>0</v>
      </c>
      <c r="C19" s="46">
        <v>0</v>
      </c>
    </row>
    <row r="20" spans="1:3" x14ac:dyDescent="0.35">
      <c r="A20" s="45">
        <v>3900</v>
      </c>
      <c r="B20" s="46">
        <v>0</v>
      </c>
      <c r="C20" s="46">
        <v>0</v>
      </c>
    </row>
    <row r="21" spans="1:3" x14ac:dyDescent="0.35">
      <c r="A21" s="45">
        <v>4100</v>
      </c>
      <c r="B21" s="46">
        <v>0</v>
      </c>
      <c r="C21" s="46">
        <v>0</v>
      </c>
    </row>
    <row r="22" spans="1:3" x14ac:dyDescent="0.35">
      <c r="A22" s="45">
        <v>4300</v>
      </c>
      <c r="B22" s="46">
        <v>0</v>
      </c>
      <c r="C22" s="46">
        <v>0</v>
      </c>
    </row>
    <row r="23" spans="1:3" x14ac:dyDescent="0.35">
      <c r="A23" s="45">
        <v>4500</v>
      </c>
      <c r="B23" s="46">
        <v>0</v>
      </c>
      <c r="C23" s="46">
        <v>0</v>
      </c>
    </row>
    <row r="24" spans="1:3" x14ac:dyDescent="0.35">
      <c r="A24" s="45">
        <v>4700</v>
      </c>
      <c r="B24" s="46">
        <v>0</v>
      </c>
      <c r="C24" s="46">
        <v>0</v>
      </c>
    </row>
    <row r="25" spans="1:3" x14ac:dyDescent="0.35">
      <c r="A25" s="45">
        <v>4900</v>
      </c>
      <c r="B25" s="46">
        <v>0</v>
      </c>
      <c r="C25" s="46">
        <v>0</v>
      </c>
    </row>
    <row r="26" spans="1:3" x14ac:dyDescent="0.35">
      <c r="A26" s="45">
        <v>5100</v>
      </c>
      <c r="B26" s="46">
        <v>0</v>
      </c>
      <c r="C26" s="46">
        <v>0</v>
      </c>
    </row>
    <row r="27" spans="1:3" x14ac:dyDescent="0.35">
      <c r="A27" s="45">
        <v>5300</v>
      </c>
      <c r="B27" s="46">
        <v>0</v>
      </c>
      <c r="C27" s="46">
        <v>0</v>
      </c>
    </row>
    <row r="28" spans="1:3" x14ac:dyDescent="0.35">
      <c r="A28" s="45">
        <v>5500</v>
      </c>
      <c r="B28" s="46">
        <v>0</v>
      </c>
      <c r="C28" s="46">
        <v>0</v>
      </c>
    </row>
    <row r="29" spans="1:3" x14ac:dyDescent="0.35">
      <c r="A29" s="45">
        <v>5700</v>
      </c>
      <c r="B29" s="46">
        <v>0</v>
      </c>
      <c r="C29" s="46">
        <v>0</v>
      </c>
    </row>
    <row r="30" spans="1:3" x14ac:dyDescent="0.35">
      <c r="A30" s="45">
        <v>5900</v>
      </c>
      <c r="B30" s="46">
        <v>0</v>
      </c>
      <c r="C30" s="46">
        <v>0</v>
      </c>
    </row>
    <row r="31" spans="1:3" x14ac:dyDescent="0.35">
      <c r="A31" s="45">
        <v>6100</v>
      </c>
      <c r="B31" s="46">
        <v>0</v>
      </c>
      <c r="C31" s="46">
        <v>0</v>
      </c>
    </row>
    <row r="32" spans="1:3" x14ac:dyDescent="0.35">
      <c r="A32" s="45">
        <v>6300</v>
      </c>
      <c r="B32" s="46">
        <v>0</v>
      </c>
      <c r="C32" s="46">
        <v>0</v>
      </c>
    </row>
    <row r="33" spans="1:3" x14ac:dyDescent="0.35">
      <c r="A33" s="45">
        <v>6500</v>
      </c>
      <c r="B33" s="46">
        <v>0</v>
      </c>
      <c r="C33" s="46">
        <v>1</v>
      </c>
    </row>
    <row r="34" spans="1:3" ht="15" thickBot="1" x14ac:dyDescent="0.4">
      <c r="A34" s="47" t="s">
        <v>67</v>
      </c>
      <c r="B34" s="47">
        <v>0</v>
      </c>
      <c r="C34" s="4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0 Z N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0 Z N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T Z F h F R 9 j 3 7 g E A A P k E A A A T A B w A R m 9 y b X V s Y X M v U 2 V j d G l v b j E u b S C i G A A o o B Q A A A A A A A A A A A A A A A A A A A A A A A A A A A C N k l 1 v 2 j A U h u + R + A 9 H 6 S 4 S y c p I 9 n G x K h d V K B o 3 W w e 0 U 1 U m Z J x T S O v Y y H b Y E O K / z / l Q k 1 K y k Z s k x 4 / f 8 5 4 P j c y k U s C 0 e g e X / V 6 / p 9 d U Y Q I X T j g I w s V P q Z 4 3 n D J c j K i h P D U p 6 s V y t 5 g a a h D c w H M g A o 6 m 3 w P 7 T G W u G N p I r L f + U L I 8 Q 2 H c U c r R j 6 U w 9 k e 7 T v x l f q t R 6 T n L n g a D + V D + F l z S R M / P S + g z v X U 8 8 j B E n m a p Q R U 5 x C E Q S 5 5 n Q k d B Q O B a M J m k Y h U F 4 a e Q w I 9 c G p y a H c e o + f S t x V 8 e q X x f O D d K Z v Y o g a 9 I E 2 u u K G t G l 5 a r T + q 4 W 5 V I 4 K G O X 3 E + Z Z R T p S O j c m x J x m s q V l Z x t t t g I z d T V O h H q b L K c H G o 3 R P 5 y X 7 v l D X b 2 o y F w O A f c y C w d 7 7 l 2 R I V y E d o O k S g a J 5 F x 8 J 8 / u g X q i U 7 K Z p 2 m i x F R a l V o l W D J 1 Q 8 k x b e o d t 4 G I u n X F n w / Z h z g V p 3 X u k A Y d K q s W X n B g X l p Y P R f Q F + A P d q i 4 q u E N 5 5 b 9 V P 4 E U p J 8 i x 0 B u 7 7 7 L o 8 f H Z P d o 5 g p F Q Q 3 B N 2 R p e V h K + C 4 Z v b 1 W d k w p G a E d H O d h h r h T N X k 3 u 0 C z G B E u 1 B O 4 o z 1 u r U c f L q H u 0 P 0 T k n J M B q R n 1 C i b n D K T T Q N D p 4 M j o / z z 8 c 8 K d 6 c M z 0 w d n 5 H + Z 7 M H r 9 1 L R l f D y L 1 B L A Q I t A B Q A A g A I A N G T Z F j 0 d A 9 2 p A A A A P Y A A A A S A A A A A A A A A A A A A A A A A A A A A A B D b 2 5 m a W c v U G F j a 2 F n Z S 5 4 b W x Q S w E C L Q A U A A I A C A D R k 2 R Y D 8 r p q 6 Q A A A D p A A A A E w A A A A A A A A A A A A A A A A D w A A A A W 0 N v b n R l b n R f V H l w Z X N d L n h t b F B L A Q I t A B Q A A g A I A N G T Z F h F R 9 j 3 7 g E A A P k E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X 1 d v c m t w b G F j Z V 9 G Y X R h b G l 0 a W V z X 2 J 5 X 1 N 0 Y X R l J T I w K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k Y z I x M j I t M D A y Z S 0 0 O G Q 4 L W I z Y 2 M t N T k z Y W V l Y z A 5 M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x M l 9 X b 3 J r c G x h Y 2 V f R m F 0 Y W x p d G l l c 1 9 i e V 9 T d G F 0 Z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M D o z M D o z N S 4 2 M z M 4 N z A 3 W i I g L z 4 8 R W 5 0 c n k g V H l w Z T 0 i R m l s b E N v b H V t b l R 5 c G V z I i B W Y W x 1 Z T 0 i c 0 J n T U Z B d 1 V G Q X d N R k F 3 W T 0 i I C 8 + P E V u d H J 5 I F R 5 c G U 9 I k Z p b G x D b 2 x 1 b W 5 O Y W 1 l c y I g V m F s d W U 9 I n N b J n F 1 b 3 Q 7 U 3 R h d G U m c X V v d D s s J n F 1 b 3 Q 7 T n V t Y m V y I G 9 m I E Z h d G F s a X R p Z X M s I D I w M T I m c X V v d D s s J n F 1 b 3 Q 7 U m F 0 Z S B v Z i B G Y X R h b G l 0 a W V z L C A y M D E y J n F 1 b 3 Q 7 L C Z x d W 9 0 O 1 N 0 Y X R l I F J h b m s s I E Z h d G F s a X R p Z X M g M j A x M i Z x d W 9 0 O y w m c X V v d D t O d W 1 i Z X I g b 2 Y g S W 5 q d X J p Z X M v S W x s b m V z c 2 V z I D I w M T I m c X V v d D s s J n F 1 b 3 Q 7 S W 5 q d X J p Z X M v S W x s b m V z c 2 V z I D I w M T I g U m F 0 Z S Z x d W 9 0 O y w m c X V v d D t Q Z W 5 h b H R p Z X M g R l k g M j A x M y A o Q X Z l c m F n Z S A k K S Z x d W 9 0 O y w m c X V v d D t Q Z W 5 h b H R p Z X M g R l k g M j A x M y A o U m F u a y k m c X V v d D s s J n F 1 b 3 Q 7 S W 5 z c G V j d G 9 y c y Z x d W 9 0 O y w m c X V v d D t Z Z W F y c y B 0 b y B J b n N w Z W N 0 I E V h Y 2 g g V 2 9 y a 3 B s Y W N l I E 9 u Y 2 U m c X V v d D s s J n F 1 b 3 Q 7 U 3 R h d G U g b 3 I g R m V k Z X J h b C B Q c m 9 n c m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J f V 2 9 y a 3 B s Y W N l X 0 Z h d G F s a X R p Z X N f Y n l f U 3 R h d G U g K D E p L 0 N o Y W 5 n Z W Q g V H l w Z S 5 7 U 3 R h d G U s M H 0 m c X V v d D s s J n F 1 b 3 Q 7 U 2 V j d G l v b j E v M j A x M l 9 X b 3 J r c G x h Y 2 V f R m F 0 Y W x p d G l l c 1 9 i e V 9 T d G F 0 Z S A o M S k v Q 2 h h b m d l Z C B U e X B l L n t O d W 1 i Z X I g b 2 Y g R m F 0 Y W x p d G l l c y w g M j A x M i w x f S Z x d W 9 0 O y w m c X V v d D t T Z W N 0 a W 9 u M S 8 y M D E y X 1 d v c m t w b G F j Z V 9 G Y X R h b G l 0 a W V z X 2 J 5 X 1 N 0 Y X R l I C g x K S 9 D a G F u Z 2 V k I F R 5 c G U u e 1 J h d G U g b 2 Y g R m F 0 Y W x p d G l l c y w g M j A x M i w y f S Z x d W 9 0 O y w m c X V v d D t T Z W N 0 a W 9 u M S 8 y M D E y X 1 d v c m t w b G F j Z V 9 G Y X R h b G l 0 a W V z X 2 J 5 X 1 N 0 Y X R l I C g x K S 9 D a G F u Z 2 V k I F R 5 c G U u e 1 N 0 Y X R l I F J h b m s s I E Z h d G F s a X R p Z X M g M j A x M i w z f S Z x d W 9 0 O y w m c X V v d D t T Z W N 0 a W 9 u M S 8 y M D E y X 1 d v c m t w b G F j Z V 9 G Y X R h b G l 0 a W V z X 2 J 5 X 1 N 0 Y X R l I C g x K S 9 S Z X B s Y W N l Z C B W Y W x 1 Z S 5 7 T n V t Y m V y I G 9 m I E l u a n V y a W V z L 0 l s b G 5 l c 3 N l c y A y M D E y L D R 9 J n F 1 b 3 Q 7 L C Z x d W 9 0 O 1 N l Y 3 R p b 2 4 x L z I w M T J f V 2 9 y a 3 B s Y W N l X 0 Z h d G F s a X R p Z X N f Y n l f U 3 R h d G U g K D E p L 1 J l c G x h Y 2 V k I F Z h b H V l M S 5 7 S W 5 q d X J p Z X M v S W x s b m V z c 2 V z I D I w M T I g U m F 0 Z S w 1 f S Z x d W 9 0 O y w m c X V v d D t T Z W N 0 a W 9 u M S 8 y M D E y X 1 d v c m t w b G F j Z V 9 G Y X R h b G l 0 a W V z X 2 J 5 X 1 N 0 Y X R l I C g x K S 9 D a G F u Z 2 V k I F R 5 c G U u e 1 B l b m F s d G l l c y B G W S A y M D E z I C h B d m V y Y W d l I C Q p L D Z 9 J n F 1 b 3 Q 7 L C Z x d W 9 0 O 1 N l Y 3 R p b 2 4 x L z I w M T J f V 2 9 y a 3 B s Y W N l X 0 Z h d G F s a X R p Z X N f Y n l f U 3 R h d G U g K D E p L 0 N o Y W 5 n Z W Q g V H l w Z S 5 7 U G V u Y W x 0 a W V z I E Z Z I D I w M T M g K F J h b m s p L D d 9 J n F 1 b 3 Q 7 L C Z x d W 9 0 O 1 N l Y 3 R p b 2 4 x L z I w M T J f V 2 9 y a 3 B s Y W N l X 0 Z h d G F s a X R p Z X N f Y n l f U 3 R h d G U g K D E p L 1 J l c G x h Y 2 V k I F Z h b H V l M i 5 7 S W 5 z c G V j d G 9 y c y w 4 f S Z x d W 9 0 O y w m c X V v d D t T Z W N 0 a W 9 u M S 8 y M D E y X 1 d v c m t w b G F j Z V 9 G Y X R h b G l 0 a W V z X 2 J 5 X 1 N 0 Y X R l I C g x K S 9 D a G F u Z 2 V k I F R 5 c G U u e 1 l l Y X J z I H R v I E l u c 3 B l Y 3 Q g R W F j a C B X b 3 J r c G x h Y 2 U g T 2 5 j Z S w 5 f S Z x d W 9 0 O y w m c X V v d D t T Z W N 0 a W 9 u M S 8 y M D E y X 1 d v c m t w b G F j Z V 9 G Y X R h b G l 0 a W V z X 2 J 5 X 1 N 0 Y X R l I C g x K S 9 D a G F u Z 2 V k I F R 5 c G U u e 1 N 0 Y X R l I G 9 y I E Z l Z G V y Y W w g U H J v Z 3 J h b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J f V 2 9 y a 3 B s Y W N l X 0 Z h d G F s a X R p Z X N f Y n l f U 3 R h d G U g K D E p L 0 N o Y W 5 n Z W Q g V H l w Z S 5 7 U 3 R h d G U s M H 0 m c X V v d D s s J n F 1 b 3 Q 7 U 2 V j d G l v b j E v M j A x M l 9 X b 3 J r c G x h Y 2 V f R m F 0 Y W x p d G l l c 1 9 i e V 9 T d G F 0 Z S A o M S k v Q 2 h h b m d l Z C B U e X B l L n t O d W 1 i Z X I g b 2 Y g R m F 0 Y W x p d G l l c y w g M j A x M i w x f S Z x d W 9 0 O y w m c X V v d D t T Z W N 0 a W 9 u M S 8 y M D E y X 1 d v c m t w b G F j Z V 9 G Y X R h b G l 0 a W V z X 2 J 5 X 1 N 0 Y X R l I C g x K S 9 D a G F u Z 2 V k I F R 5 c G U u e 1 J h d G U g b 2 Y g R m F 0 Y W x p d G l l c y w g M j A x M i w y f S Z x d W 9 0 O y w m c X V v d D t T Z W N 0 a W 9 u M S 8 y M D E y X 1 d v c m t w b G F j Z V 9 G Y X R h b G l 0 a W V z X 2 J 5 X 1 N 0 Y X R l I C g x K S 9 D a G F u Z 2 V k I F R 5 c G U u e 1 N 0 Y X R l I F J h b m s s I E Z h d G F s a X R p Z X M g M j A x M i w z f S Z x d W 9 0 O y w m c X V v d D t T Z W N 0 a W 9 u M S 8 y M D E y X 1 d v c m t w b G F j Z V 9 G Y X R h b G l 0 a W V z X 2 J 5 X 1 N 0 Y X R l I C g x K S 9 S Z X B s Y W N l Z C B W Y W x 1 Z S 5 7 T n V t Y m V y I G 9 m I E l u a n V y a W V z L 0 l s b G 5 l c 3 N l c y A y M D E y L D R 9 J n F 1 b 3 Q 7 L C Z x d W 9 0 O 1 N l Y 3 R p b 2 4 x L z I w M T J f V 2 9 y a 3 B s Y W N l X 0 Z h d G F s a X R p Z X N f Y n l f U 3 R h d G U g K D E p L 1 J l c G x h Y 2 V k I F Z h b H V l M S 5 7 S W 5 q d X J p Z X M v S W x s b m V z c 2 V z I D I w M T I g U m F 0 Z S w 1 f S Z x d W 9 0 O y w m c X V v d D t T Z W N 0 a W 9 u M S 8 y M D E y X 1 d v c m t w b G F j Z V 9 G Y X R h b G l 0 a W V z X 2 J 5 X 1 N 0 Y X R l I C g x K S 9 D a G F u Z 2 V k I F R 5 c G U u e 1 B l b m F s d G l l c y B G W S A y M D E z I C h B d m V y Y W d l I C Q p L D Z 9 J n F 1 b 3 Q 7 L C Z x d W 9 0 O 1 N l Y 3 R p b 2 4 x L z I w M T J f V 2 9 y a 3 B s Y W N l X 0 Z h d G F s a X R p Z X N f Y n l f U 3 R h d G U g K D E p L 0 N o Y W 5 n Z W Q g V H l w Z S 5 7 U G V u Y W x 0 a W V z I E Z Z I D I w M T M g K F J h b m s p L D d 9 J n F 1 b 3 Q 7 L C Z x d W 9 0 O 1 N l Y 3 R p b 2 4 x L z I w M T J f V 2 9 y a 3 B s Y W N l X 0 Z h d G F s a X R p Z X N f Y n l f U 3 R h d G U g K D E p L 1 J l c G x h Y 2 V k I F Z h b H V l M i 5 7 S W 5 z c G V j d G 9 y c y w 4 f S Z x d W 9 0 O y w m c X V v d D t T Z W N 0 a W 9 u M S 8 y M D E y X 1 d v c m t w b G F j Z V 9 G Y X R h b G l 0 a W V z X 2 J 5 X 1 N 0 Y X R l I C g x K S 9 D a G F u Z 2 V k I F R 5 c G U u e 1 l l Y X J z I H R v I E l u c 3 B l Y 3 Q g R W F j a C B X b 3 J r c G x h Y 2 U g T 2 5 j Z S w 5 f S Z x d W 9 0 O y w m c X V v d D t T Z W N 0 a W 9 u M S 8 y M D E y X 1 d v c m t w b G F j Z V 9 G Y X R h b G l 0 a W V z X 2 J 5 X 1 N 0 Y X R l I C g x K S 9 D a G F u Z 2 V k I F R 5 c G U u e 1 N 0 Y X R l I G 9 y I E Z l Z G V y Y W w g U H J v Z 3 J h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J f V 2 9 y a 3 B s Y W N l X 0 Z h d G F s a X R p Z X N f Y n l f U 3 R h d G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l 9 X b 3 J r c G x h Y 2 V f R m F 0 Y W x p d G l l c 1 9 i e V 9 T d G F 0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y X 1 d v c m t w b G F j Z V 9 G Y X R h b G l 0 a W V z X 2 J 5 X 1 N 0 Y X R l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l 9 X b 3 J r c G x h Y 2 V f R m F 0 Y W x p d G l l c 1 9 i e V 9 T d G F 0 Z S U y M C g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l 9 X b 3 J r c G x h Y 2 V f R m F 0 Y W x p d G l l c 1 9 i e V 9 T d G F 0 Z S U y M C g x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J f V 2 9 y a 3 B s Y W N l X 0 Z h d G F s a X R p Z X N f Y n l f U 3 R h d G U l M j A o M S k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d i l T p a 8 m E e S / o G D V p f 5 A w A A A A A C A A A A A A A Q Z g A A A A E A A C A A A A D h u Z s z n A l f m o X P Q w t 4 D D P 9 x N T K 8 O g 0 G C i i p f 4 e O o S Q K A A A A A A O g A A A A A I A A C A A A A D E a 1 r C W w 9 0 x 8 F 4 l n V D i k r Z D D W 4 f c 6 g e B g E u j g S G 7 D F H l A A A A C 5 h d u k G C 8 h e n Q Q r Z W c l e X b U e z g u p J e k A 0 / F a H c G v q 7 r t t D J 7 P O I a F 2 z Y x 6 / s q R 9 d b Z m L N m Y y 9 b s J v Q d s b 2 g W x K Z 1 w l E f / 9 a V s t M d V 6 q B F z k U A A A A C i k J B h i C X V b 1 a k V y A P X t c z 1 7 B v x r B 0 s w y 7 D r B c A 8 y A M O P 9 X v h E c a p C Q i 4 o X m v r n Z s o H F B T u c F A 7 p O j V H H M 3 B w V < / D a t a M a s h u p > 
</file>

<file path=customXml/itemProps1.xml><?xml version="1.0" encoding="utf-8"?>
<ds:datastoreItem xmlns:ds="http://schemas.openxmlformats.org/officeDocument/2006/customXml" ds:itemID="{52AC850F-584C-465E-B936-B25C22EEE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2012_Workplace_Fatalities_by_St</vt:lpstr>
      <vt:lpstr>Sheet1</vt:lpstr>
      <vt:lpstr>Summary of Rates</vt:lpstr>
      <vt:lpstr>Illness Injury T-Test</vt:lpstr>
      <vt:lpstr>Penalty T-Test</vt:lpstr>
      <vt:lpstr>Fatality T-Test</vt:lpstr>
      <vt:lpstr>Condifence intrevals</vt:lpstr>
      <vt:lpstr>Fatalities comparitive hist</vt:lpstr>
      <vt:lpstr>Histogram Penalty</vt:lpstr>
      <vt:lpstr>injury-illness comparitive hist</vt:lpstr>
      <vt:lpstr>Penalties Whisker</vt:lpstr>
      <vt:lpstr>Injury Illness whisker</vt:lpstr>
      <vt:lpstr>Fatality 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 senghore</dc:creator>
  <cp:lastModifiedBy>ousman senghore</cp:lastModifiedBy>
  <dcterms:created xsi:type="dcterms:W3CDTF">2024-03-05T00:27:59Z</dcterms:created>
  <dcterms:modified xsi:type="dcterms:W3CDTF">2024-03-08T12:34:36Z</dcterms:modified>
</cp:coreProperties>
</file>