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C72264A1-E334-EE44-A728-65B2379C9839}" xr6:coauthVersionLast="46" xr6:coauthVersionMax="46" xr10:uidLastSave="{00000000-0000-0000-0000-000000000000}"/>
  <bookViews>
    <workbookView xWindow="0" yWindow="500" windowWidth="28800" windowHeight="15800" activeTab="1" xr2:uid="{0392D1FD-9317-0E42-BE43-26A2C5832841}"/>
  </bookViews>
  <sheets>
    <sheet name="Hedging &amp; Payoff" sheetId="4" r:id="rId1"/>
    <sheet name="Futures Data" sheetId="2" r:id="rId2"/>
    <sheet name="Futures All Data" sheetId="1" r:id="rId3"/>
    <sheet name="Equity Data" sheetId="3" r:id="rId4"/>
    <sheet name="June - Sep Data" sheetId="5" r:id="rId5"/>
  </sheets>
  <definedNames>
    <definedName name="_xlnm._FilterDatabase" localSheetId="1" hidden="1">'Futures Data'!$A$5:$C$5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3" i="2"/>
  <c r="E17" i="2"/>
  <c r="F17" i="2" s="1"/>
  <c r="E18" i="2"/>
  <c r="F18" i="2"/>
  <c r="E19" i="2"/>
  <c r="F19" i="2"/>
  <c r="E20" i="2"/>
  <c r="F21" i="2" s="1"/>
  <c r="E21" i="2"/>
  <c r="E22" i="2"/>
  <c r="F22" i="2"/>
  <c r="E23" i="2"/>
  <c r="F23" i="2"/>
  <c r="E24" i="2"/>
  <c r="F25" i="2" s="1"/>
  <c r="E25" i="2"/>
  <c r="E26" i="2"/>
  <c r="F26" i="2"/>
  <c r="E27" i="2"/>
  <c r="F27" i="2"/>
  <c r="E28" i="2"/>
  <c r="F29" i="2" s="1"/>
  <c r="E29" i="2"/>
  <c r="E30" i="2"/>
  <c r="F30" i="2"/>
  <c r="E31" i="2"/>
  <c r="F31" i="2"/>
  <c r="E32" i="2"/>
  <c r="F33" i="2" s="1"/>
  <c r="E33" i="2"/>
  <c r="E34" i="2"/>
  <c r="F34" i="2"/>
  <c r="E35" i="2"/>
  <c r="F35" i="2"/>
  <c r="E36" i="2"/>
  <c r="F37" i="2" s="1"/>
  <c r="E37" i="2"/>
  <c r="E38" i="2"/>
  <c r="F38" i="2"/>
  <c r="E39" i="2"/>
  <c r="F39" i="2"/>
  <c r="E40" i="2"/>
  <c r="F41" i="2" s="1"/>
  <c r="E41" i="2"/>
  <c r="E42" i="2"/>
  <c r="F42" i="2"/>
  <c r="E43" i="2"/>
  <c r="F43" i="2"/>
  <c r="E44" i="2"/>
  <c r="F45" i="2" s="1"/>
  <c r="E45" i="2"/>
  <c r="E46" i="2"/>
  <c r="F46" i="2"/>
  <c r="E47" i="2"/>
  <c r="F47" i="2"/>
  <c r="E48" i="2"/>
  <c r="F49" i="2" s="1"/>
  <c r="E49" i="2"/>
  <c r="E50" i="2"/>
  <c r="F50" i="2"/>
  <c r="E51" i="2"/>
  <c r="F51" i="2"/>
  <c r="E52" i="2"/>
  <c r="F53" i="2" s="1"/>
  <c r="E53" i="2"/>
  <c r="E54" i="2"/>
  <c r="F54" i="2"/>
  <c r="E55" i="2"/>
  <c r="F55" i="2"/>
  <c r="E56" i="2"/>
  <c r="F57" i="2" s="1"/>
  <c r="E57" i="2"/>
  <c r="E58" i="2"/>
  <c r="F58" i="2"/>
  <c r="E59" i="2"/>
  <c r="F59" i="2"/>
  <c r="E60" i="2"/>
  <c r="F61" i="2" s="1"/>
  <c r="E61" i="2"/>
  <c r="E62" i="2"/>
  <c r="F62" i="2"/>
  <c r="E63" i="2"/>
  <c r="F63" i="2"/>
  <c r="E64" i="2"/>
  <c r="F65" i="2" s="1"/>
  <c r="E65" i="2"/>
  <c r="E66" i="2"/>
  <c r="F66" i="2"/>
  <c r="E67" i="2"/>
  <c r="F67" i="2"/>
  <c r="E68" i="2"/>
  <c r="F69" i="2" s="1"/>
  <c r="E69" i="2"/>
  <c r="E70" i="2"/>
  <c r="F70" i="2"/>
  <c r="E71" i="2"/>
  <c r="F71" i="2"/>
  <c r="E72" i="2"/>
  <c r="F73" i="2" s="1"/>
  <c r="F72" i="2"/>
  <c r="E73" i="2"/>
  <c r="E74" i="2"/>
  <c r="F74" i="2"/>
  <c r="E75" i="2"/>
  <c r="F75" i="2"/>
  <c r="E76" i="2"/>
  <c r="F77" i="2" s="1"/>
  <c r="F76" i="2"/>
  <c r="E77" i="2"/>
  <c r="E78" i="2"/>
  <c r="F78" i="2"/>
  <c r="E79" i="2"/>
  <c r="F79" i="2"/>
  <c r="E80" i="2"/>
  <c r="F81" i="2" s="1"/>
  <c r="F80" i="2"/>
  <c r="E81" i="2"/>
  <c r="E82" i="2"/>
  <c r="F82" i="2"/>
  <c r="E83" i="2"/>
  <c r="F83" i="2"/>
  <c r="E84" i="2"/>
  <c r="F85" i="2" s="1"/>
  <c r="F84" i="2"/>
  <c r="E85" i="2"/>
  <c r="E86" i="2"/>
  <c r="F86" i="2"/>
  <c r="E87" i="2"/>
  <c r="F87" i="2"/>
  <c r="E88" i="2"/>
  <c r="F89" i="2" s="1"/>
  <c r="F88" i="2"/>
  <c r="E89" i="2"/>
  <c r="E90" i="2"/>
  <c r="F90" i="2"/>
  <c r="E91" i="2"/>
  <c r="F91" i="2"/>
  <c r="E92" i="2"/>
  <c r="F93" i="2" s="1"/>
  <c r="F92" i="2"/>
  <c r="E93" i="2"/>
  <c r="E94" i="2"/>
  <c r="F94" i="2"/>
  <c r="E95" i="2"/>
  <c r="F95" i="2"/>
  <c r="E96" i="2"/>
  <c r="F97" i="2" s="1"/>
  <c r="F96" i="2"/>
  <c r="E97" i="2"/>
  <c r="E98" i="2"/>
  <c r="F98" i="2"/>
  <c r="E99" i="2"/>
  <c r="F99" i="2"/>
  <c r="E100" i="2"/>
  <c r="F101" i="2" s="1"/>
  <c r="F100" i="2"/>
  <c r="E101" i="2"/>
  <c r="E102" i="2"/>
  <c r="F102" i="2"/>
  <c r="E103" i="2"/>
  <c r="F103" i="2"/>
  <c r="E104" i="2"/>
  <c r="F105" i="2" s="1"/>
  <c r="F104" i="2"/>
  <c r="E105" i="2"/>
  <c r="E106" i="2"/>
  <c r="F106" i="2"/>
  <c r="E107" i="2"/>
  <c r="F107" i="2"/>
  <c r="E108" i="2"/>
  <c r="F109" i="2" s="1"/>
  <c r="F108" i="2"/>
  <c r="E109" i="2"/>
  <c r="E110" i="2"/>
  <c r="F110" i="2"/>
  <c r="E111" i="2"/>
  <c r="F111" i="2"/>
  <c r="E112" i="2"/>
  <c r="F113" i="2" s="1"/>
  <c r="F112" i="2"/>
  <c r="E113" i="2"/>
  <c r="E114" i="2"/>
  <c r="F114" i="2"/>
  <c r="E115" i="2"/>
  <c r="F115" i="2"/>
  <c r="E116" i="2"/>
  <c r="F117" i="2" s="1"/>
  <c r="F116" i="2"/>
  <c r="E117" i="2"/>
  <c r="E118" i="2"/>
  <c r="F118" i="2"/>
  <c r="E119" i="2"/>
  <c r="F119" i="2"/>
  <c r="E120" i="2"/>
  <c r="F121" i="2" s="1"/>
  <c r="F120" i="2"/>
  <c r="E121" i="2"/>
  <c r="E122" i="2"/>
  <c r="F122" i="2"/>
  <c r="E123" i="2"/>
  <c r="F123" i="2"/>
  <c r="E124" i="2"/>
  <c r="F125" i="2" s="1"/>
  <c r="F124" i="2"/>
  <c r="E125" i="2"/>
  <c r="E126" i="2"/>
  <c r="F126" i="2"/>
  <c r="E127" i="2"/>
  <c r="F127" i="2"/>
  <c r="E128" i="2"/>
  <c r="F129" i="2" s="1"/>
  <c r="F128" i="2"/>
  <c r="E129" i="2"/>
  <c r="F16" i="2"/>
  <c r="E16" i="2"/>
  <c r="F15" i="2"/>
  <c r="E15" i="2"/>
  <c r="F14" i="2"/>
  <c r="E14" i="2"/>
  <c r="F13" i="2"/>
  <c r="E13" i="2"/>
  <c r="F53" i="4"/>
  <c r="D48" i="4"/>
  <c r="F48" i="4" s="1"/>
  <c r="D47" i="4"/>
  <c r="D46" i="4"/>
  <c r="E45" i="4"/>
  <c r="D45" i="4"/>
  <c r="D36" i="4"/>
  <c r="D34" i="4"/>
  <c r="C34" i="4"/>
  <c r="C36" i="4" s="1"/>
  <c r="C25" i="4"/>
  <c r="B25" i="4"/>
  <c r="E25" i="4" s="1"/>
  <c r="C22" i="4"/>
  <c r="C20" i="4"/>
  <c r="F68" i="2" l="1"/>
  <c r="F64" i="2"/>
  <c r="F60" i="2"/>
  <c r="F56" i="2"/>
  <c r="F52" i="2"/>
  <c r="F48" i="2"/>
  <c r="F44" i="2"/>
  <c r="F40" i="2"/>
  <c r="F36" i="2"/>
  <c r="F32" i="2"/>
  <c r="F28" i="2"/>
  <c r="F24" i="2"/>
  <c r="F20" i="2"/>
  <c r="F46" i="4"/>
  <c r="F50" i="4" s="1"/>
  <c r="F52" i="4" s="1"/>
  <c r="F54" i="4" s="1"/>
  <c r="D25" i="4"/>
  <c r="F25" i="4" s="1"/>
</calcChain>
</file>

<file path=xl/sharedStrings.xml><?xml version="1.0" encoding="utf-8"?>
<sst xmlns="http://schemas.openxmlformats.org/spreadsheetml/2006/main" count="266" uniqueCount="81">
  <si>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</si>
  <si>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</si>
  <si>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</si>
  <si>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</si>
  <si>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</si>
  <si>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</si>
  <si>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</si>
  <si>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</si>
  <si>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</si>
  <si>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</si>
  <si>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</si>
  <si>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VALUE </t>
  </si>
  <si>
    <t xml:space="preserve">PREMIUM VALUE </t>
  </si>
  <si>
    <t xml:space="preserve">OPEN INTEREST </t>
  </si>
  <si>
    <t xml:space="preserve">CHANGE IN OI </t>
  </si>
  <si>
    <t>XX</t>
  </si>
  <si>
    <t>-</t>
  </si>
  <si>
    <t>Spot Price</t>
  </si>
  <si>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</si>
  <si>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</si>
  <si>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</si>
  <si>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</si>
  <si>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</si>
  <si>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</si>
  <si>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</si>
  <si>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</si>
  <si>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</si>
  <si>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</si>
  <si>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</si>
  <si>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</si>
  <si>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</si>
  <si>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</si>
  <si>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Today is 29-Apr-2020</t>
  </si>
  <si>
    <t>I wish to buy shares of Reliance Industries LTD</t>
  </si>
  <si>
    <t>I noticed that in last few months prices of RIL shares have gone uo</t>
  </si>
  <si>
    <t>I don’t have the money right now. I will have money in June when I want to purchase the shares</t>
  </si>
  <si>
    <t>I fear that prices can go high &amp; I will have to buy at higher price in June</t>
  </si>
  <si>
    <t>What can I do using Futures?</t>
  </si>
  <si>
    <t>Rs</t>
  </si>
  <si>
    <t>On 29th April, I go Long Futures at a price</t>
  </si>
  <si>
    <t>Rs per share</t>
  </si>
  <si>
    <t>Contract size of RIL is</t>
  </si>
  <si>
    <t>Contract value</t>
  </si>
  <si>
    <t>shares</t>
  </si>
  <si>
    <t>On 29th April, Spot price is</t>
  </si>
  <si>
    <t>On 25th June, spot price is</t>
  </si>
  <si>
    <t>Strik Price</t>
  </si>
  <si>
    <t>Exchange will pay</t>
  </si>
  <si>
    <t>I will buy Share from market at</t>
  </si>
  <si>
    <t>Final price at which I buy 1 share</t>
  </si>
  <si>
    <t>Trading Data and Payoff</t>
  </si>
  <si>
    <t>Squaring off Futures</t>
  </si>
  <si>
    <t>Existing Futures contract without settlement (before expiry)</t>
  </si>
  <si>
    <t>You expected the prices to increase, but they are decreasing</t>
  </si>
  <si>
    <t>or You no longer hold the asset</t>
  </si>
  <si>
    <t>thus you go Short Futures at price</t>
  </si>
  <si>
    <t>On 29th May, you want to exit</t>
  </si>
  <si>
    <t>29 May Pay off from Futures Profit</t>
  </si>
  <si>
    <t>Stock Price</t>
  </si>
  <si>
    <t>Roll over Hedge</t>
  </si>
  <si>
    <t>We are 9th Apr 2020, and RIL shares are continuously increasing</t>
  </si>
  <si>
    <t>I wish to buy shares of RIL, but will have money in Sep 2020</t>
  </si>
  <si>
    <t>However, what if prices becomes very high</t>
  </si>
  <si>
    <t>Date</t>
  </si>
  <si>
    <t>9th Apr</t>
  </si>
  <si>
    <t>Position</t>
  </si>
  <si>
    <t xml:space="preserve">Future Prices </t>
  </si>
  <si>
    <t>Payoff</t>
  </si>
  <si>
    <t>Long June Futures</t>
  </si>
  <si>
    <t>25th June</t>
  </si>
  <si>
    <t>Sell June Futures</t>
  </si>
  <si>
    <t>26th June</t>
  </si>
  <si>
    <t>24th Sep</t>
  </si>
  <si>
    <t>Total Pay off</t>
  </si>
  <si>
    <t>Futures Payoff</t>
  </si>
  <si>
    <t>Spot price on 24th Sep</t>
  </si>
  <si>
    <t>RIL Futures Margin</t>
  </si>
  <si>
    <t>Zerodha Margin Calculator</t>
  </si>
  <si>
    <t>Margin Requires</t>
  </si>
  <si>
    <t>Margin Cash Flow</t>
  </si>
  <si>
    <t>MTM Proft /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</si>
</sst>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4" fontId="1" fillId="2" borderId="0" xfId="0" applyNumberFormat="1" applyFont="1" applyFill="1"/>
    <xf numFmtId="0" fontId="0" fillId="0" borderId="1" xfId="0" applyBorder="1"/>
    <xf numFmtId="4" fontId="0" fillId="0" borderId="1" xfId="0" applyNumberFormat="1" applyBorder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 &amp; Future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'Futures Data'!$D$5</c:f>
              <c:strCache>
                <c:ptCount val="1"/>
                <c:pt idx="0">
                  <c:v>Spot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'Futures Data'!$A$6:$A$65</c:f>
              <c:numCache>
                <c:formatCode>d\-mmm\-yy</c:formatCode>
                <c:ptCount val="60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  <c:pt idx="59">
                  <c:v>44008</c:v>
                </c:pt>
              </c:numCache>
            </c:numRef>
          </c:xVal>
          <c:yVal>
            <c:numRef>
              <c:f>'Futures Data'!$C$6:$C$64</c:f>
              <c:numCache>
                <c:formatCode>#,##0.00</c:formatCode>
                <c:ptCount val="59"/>
                <c:pt idx="0">
                  <c:v>1082</c:v>
                </c:pt>
                <c:pt idx="1">
                  <c:v>1045</c:v>
                </c:pt>
                <c:pt idx="2">
                  <c:v>1122.55</c:v>
                </c:pt>
                <c:pt idx="3">
                  <c:v>1090.55</c:v>
                </c:pt>
                <c:pt idx="4">
                  <c:v>1092.55</c:v>
                </c:pt>
                <c:pt idx="5">
                  <c:v>1219.95</c:v>
                </c:pt>
                <c:pt idx="6">
                  <c:v>1198.5</c:v>
                </c:pt>
                <c:pt idx="7">
                  <c:v>1230</c:v>
                </c:pt>
                <c:pt idx="8">
                  <c:v>1201.5999999999999</c:v>
                </c:pt>
                <c:pt idx="9">
                  <c:v>1160.5</c:v>
                </c:pt>
                <c:pt idx="10">
                  <c:v>1181.5999999999999</c:v>
                </c:pt>
                <c:pt idx="11">
                  <c:v>1238.95</c:v>
                </c:pt>
                <c:pt idx="12">
                  <c:v>1255.1500000000001</c:v>
                </c:pt>
                <c:pt idx="13">
                  <c:v>1253.8</c:v>
                </c:pt>
                <c:pt idx="14">
                  <c:v>1369.4</c:v>
                </c:pt>
                <c:pt idx="15">
                  <c:v>1380.5</c:v>
                </c:pt>
                <c:pt idx="16">
                  <c:v>1426</c:v>
                </c:pt>
                <c:pt idx="17">
                  <c:v>1439.7</c:v>
                </c:pt>
                <c:pt idx="18">
                  <c:v>1432.1</c:v>
                </c:pt>
                <c:pt idx="19">
                  <c:v>1427.8</c:v>
                </c:pt>
                <c:pt idx="20">
                  <c:v>1464.85</c:v>
                </c:pt>
                <c:pt idx="21">
                  <c:v>1442.65</c:v>
                </c:pt>
                <c:pt idx="22">
                  <c:v>1464.4</c:v>
                </c:pt>
                <c:pt idx="23">
                  <c:v>1464.15</c:v>
                </c:pt>
                <c:pt idx="24">
                  <c:v>1511.85</c:v>
                </c:pt>
                <c:pt idx="25">
                  <c:v>1552.45</c:v>
                </c:pt>
                <c:pt idx="26">
                  <c:v>1568.95</c:v>
                </c:pt>
                <c:pt idx="27">
                  <c:v>1482.2</c:v>
                </c:pt>
                <c:pt idx="28">
                  <c:v>1497.75</c:v>
                </c:pt>
                <c:pt idx="29">
                  <c:v>1440.5</c:v>
                </c:pt>
                <c:pt idx="30">
                  <c:v>1462.95</c:v>
                </c:pt>
                <c:pt idx="31">
                  <c:v>1441.8</c:v>
                </c:pt>
                <c:pt idx="32">
                  <c:v>1410</c:v>
                </c:pt>
                <c:pt idx="33">
                  <c:v>1433.8</c:v>
                </c:pt>
                <c:pt idx="34">
                  <c:v>1442.45</c:v>
                </c:pt>
                <c:pt idx="35">
                  <c:v>1433.25</c:v>
                </c:pt>
                <c:pt idx="36">
                  <c:v>1423.5</c:v>
                </c:pt>
                <c:pt idx="37">
                  <c:v>1446.2</c:v>
                </c:pt>
                <c:pt idx="38">
                  <c:v>1468.55</c:v>
                </c:pt>
                <c:pt idx="39">
                  <c:v>1459.15</c:v>
                </c:pt>
                <c:pt idx="40">
                  <c:v>1514</c:v>
                </c:pt>
                <c:pt idx="41">
                  <c:v>1535.5</c:v>
                </c:pt>
                <c:pt idx="42">
                  <c:v>1546</c:v>
                </c:pt>
                <c:pt idx="43">
                  <c:v>1580.25</c:v>
                </c:pt>
                <c:pt idx="44">
                  <c:v>1581.55</c:v>
                </c:pt>
                <c:pt idx="45">
                  <c:v>1572.7</c:v>
                </c:pt>
                <c:pt idx="46">
                  <c:v>1539.65</c:v>
                </c:pt>
                <c:pt idx="47">
                  <c:v>1571.9</c:v>
                </c:pt>
                <c:pt idx="48">
                  <c:v>1540.7</c:v>
                </c:pt>
                <c:pt idx="49">
                  <c:v>1588.95</c:v>
                </c:pt>
                <c:pt idx="50">
                  <c:v>1617</c:v>
                </c:pt>
                <c:pt idx="51">
                  <c:v>1615.5</c:v>
                </c:pt>
                <c:pt idx="52">
                  <c:v>1611.7</c:v>
                </c:pt>
                <c:pt idx="53">
                  <c:v>1654.05</c:v>
                </c:pt>
                <c:pt idx="54">
                  <c:v>1760.35</c:v>
                </c:pt>
                <c:pt idx="55">
                  <c:v>1749</c:v>
                </c:pt>
                <c:pt idx="56">
                  <c:v>1726.4</c:v>
                </c:pt>
                <c:pt idx="57">
                  <c:v>1730.85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BF4D-99DC-8028B91C2558}"/>
            </c:ext>
          </c:extLst>
        </c:ser>
        <c:ser>
          <c:idx val="1"/>
          <c:order val="1"/>
          <c:tx>
            <c:v>Futures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'Futures Data'!$A$6:$A$64</c:f>
              <c:numCache>
                <c:formatCode>d\-mmm\-yy</c:formatCode>
                <c:ptCount val="59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Data'!$D$6:$D$64</c:f>
              <c:numCache>
                <c:formatCode>#,##0.00</c:formatCode>
                <c:ptCount val="59"/>
                <c:pt idx="0">
                  <c:v>1065.5999999999999</c:v>
                </c:pt>
                <c:pt idx="1">
                  <c:v>1030.45</c:v>
                </c:pt>
                <c:pt idx="2">
                  <c:v>1113.75</c:v>
                </c:pt>
                <c:pt idx="3">
                  <c:v>1080.45</c:v>
                </c:pt>
                <c:pt idx="4">
                  <c:v>1077.45</c:v>
                </c:pt>
                <c:pt idx="5">
                  <c:v>1206.0999999999999</c:v>
                </c:pt>
                <c:pt idx="6">
                  <c:v>1192.1500000000001</c:v>
                </c:pt>
                <c:pt idx="7">
                  <c:v>1219.95</c:v>
                </c:pt>
                <c:pt idx="8">
                  <c:v>1189.1500000000001</c:v>
                </c:pt>
                <c:pt idx="9">
                  <c:v>1149.8499999999999</c:v>
                </c:pt>
                <c:pt idx="10">
                  <c:v>1168.05</c:v>
                </c:pt>
                <c:pt idx="11">
                  <c:v>1224</c:v>
                </c:pt>
                <c:pt idx="12">
                  <c:v>1243.8</c:v>
                </c:pt>
                <c:pt idx="13">
                  <c:v>1237.3499999999999</c:v>
                </c:pt>
                <c:pt idx="14">
                  <c:v>1363.6</c:v>
                </c:pt>
                <c:pt idx="15">
                  <c:v>1370.9</c:v>
                </c:pt>
                <c:pt idx="16">
                  <c:v>1417</c:v>
                </c:pt>
                <c:pt idx="17">
                  <c:v>1429.75</c:v>
                </c:pt>
                <c:pt idx="18">
                  <c:v>1428.15</c:v>
                </c:pt>
                <c:pt idx="19">
                  <c:v>1426.95</c:v>
                </c:pt>
                <c:pt idx="20">
                  <c:v>1466</c:v>
                </c:pt>
                <c:pt idx="21">
                  <c:v>1435.2</c:v>
                </c:pt>
                <c:pt idx="22">
                  <c:v>1460.65</c:v>
                </c:pt>
                <c:pt idx="23">
                  <c:v>1460.75</c:v>
                </c:pt>
                <c:pt idx="24">
                  <c:v>1506.95</c:v>
                </c:pt>
                <c:pt idx="25">
                  <c:v>1561.8</c:v>
                </c:pt>
                <c:pt idx="26">
                  <c:v>1576.8</c:v>
                </c:pt>
                <c:pt idx="27">
                  <c:v>1479.25</c:v>
                </c:pt>
                <c:pt idx="28">
                  <c:v>1496.45</c:v>
                </c:pt>
                <c:pt idx="29">
                  <c:v>1435.95</c:v>
                </c:pt>
                <c:pt idx="30">
                  <c:v>1459.4</c:v>
                </c:pt>
                <c:pt idx="31">
                  <c:v>1440.75</c:v>
                </c:pt>
                <c:pt idx="32">
                  <c:v>1408.9</c:v>
                </c:pt>
                <c:pt idx="33">
                  <c:v>1433.7</c:v>
                </c:pt>
                <c:pt idx="34">
                  <c:v>1441.25</c:v>
                </c:pt>
                <c:pt idx="35">
                  <c:v>1431.55</c:v>
                </c:pt>
                <c:pt idx="36">
                  <c:v>1424.05</c:v>
                </c:pt>
                <c:pt idx="37">
                  <c:v>1445.55</c:v>
                </c:pt>
                <c:pt idx="38">
                  <c:v>1472.25</c:v>
                </c:pt>
                <c:pt idx="39">
                  <c:v>1464.4</c:v>
                </c:pt>
                <c:pt idx="40">
                  <c:v>1520.35</c:v>
                </c:pt>
                <c:pt idx="41">
                  <c:v>1535.7</c:v>
                </c:pt>
                <c:pt idx="42">
                  <c:v>1541.65</c:v>
                </c:pt>
                <c:pt idx="43">
                  <c:v>1579.8</c:v>
                </c:pt>
                <c:pt idx="44">
                  <c:v>1581.7</c:v>
                </c:pt>
                <c:pt idx="45">
                  <c:v>1569.5</c:v>
                </c:pt>
                <c:pt idx="46">
                  <c:v>1537.15</c:v>
                </c:pt>
                <c:pt idx="47">
                  <c:v>1572.15</c:v>
                </c:pt>
                <c:pt idx="48">
                  <c:v>1537.7</c:v>
                </c:pt>
                <c:pt idx="49">
                  <c:v>1588.8</c:v>
                </c:pt>
                <c:pt idx="50">
                  <c:v>1614.55</c:v>
                </c:pt>
                <c:pt idx="51">
                  <c:v>1617.7</c:v>
                </c:pt>
                <c:pt idx="52">
                  <c:v>1615.35</c:v>
                </c:pt>
                <c:pt idx="53">
                  <c:v>1655.9</c:v>
                </c:pt>
                <c:pt idx="54">
                  <c:v>1759.4</c:v>
                </c:pt>
                <c:pt idx="55">
                  <c:v>1746.15</c:v>
                </c:pt>
                <c:pt idx="56">
                  <c:v>1720.9</c:v>
                </c:pt>
                <c:pt idx="57">
                  <c:v>1727.85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BF4D-99DC-8028B91C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7375"/>
        <c:axId val="1682299023"/>
      </c:scatterChart>
      <c:valAx>
        <c:axId val="1682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9023"/>
        <c:crosses val="autoZero"/>
        <c:crossBetween val="midCat"/>
      </c:valAx>
      <c:valAx>
        <c:axId val="1682299023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5</xdr:row>
      <xdr:rowOff>139700</xdr:rowOff>
    </xdr:from>
    <xdr:to>
      <xdr:col>18</xdr:col>
      <xdr:colOff>590550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15C-7E23-3D49-ABBE-4F6DA680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4E22-B584-1541-8E78-A80684393DC6}">
  <dimension ref="A7:F54"/>
  <sheetViews>
    <sheetView topLeftCell="A31" workbookViewId="0">
      <selection activeCell="F55" sqref="F55"/>
    </sheetView>
  </sheetViews>
  <sheetFormatPr baseColWidth="10" defaultRowHeight="16" x14ac:dyDescent="0.2"/>
  <cols>
    <col min="2" max="2" width="81.1640625" bestFit="1" customWidth="1"/>
    <col min="3" max="3" width="15.83203125" bestFit="1" customWidth="1"/>
    <col min="4" max="4" width="15.6640625" bestFit="1" customWidth="1"/>
    <col min="6" max="6" width="28.5" bestFit="1" customWidth="1"/>
  </cols>
  <sheetData>
    <row r="7" spans="2:4" x14ac:dyDescent="0.2">
      <c r="B7" s="6" t="s">
        <v>50</v>
      </c>
    </row>
    <row r="8" spans="2:4" x14ac:dyDescent="0.2">
      <c r="B8" t="s">
        <v>32</v>
      </c>
    </row>
    <row r="9" spans="2:4" x14ac:dyDescent="0.2">
      <c r="B9" t="s">
        <v>33</v>
      </c>
    </row>
    <row r="10" spans="2:4" x14ac:dyDescent="0.2">
      <c r="B10" t="s">
        <v>34</v>
      </c>
    </row>
    <row r="11" spans="2:4" x14ac:dyDescent="0.2">
      <c r="B11" t="s">
        <v>35</v>
      </c>
    </row>
    <row r="12" spans="2:4" x14ac:dyDescent="0.2">
      <c r="B12" t="s">
        <v>36</v>
      </c>
    </row>
    <row r="14" spans="2:4" x14ac:dyDescent="0.2">
      <c r="B14" t="s">
        <v>37</v>
      </c>
    </row>
    <row r="16" spans="2:4" x14ac:dyDescent="0.2">
      <c r="B16" t="s">
        <v>39</v>
      </c>
      <c r="C16" s="3">
        <v>1427.8</v>
      </c>
      <c r="D16" t="s">
        <v>40</v>
      </c>
    </row>
    <row r="18" spans="1:6" x14ac:dyDescent="0.2">
      <c r="B18" t="s">
        <v>41</v>
      </c>
      <c r="C18" s="3">
        <v>250</v>
      </c>
      <c r="D18" t="s">
        <v>43</v>
      </c>
    </row>
    <row r="20" spans="1:6" x14ac:dyDescent="0.2">
      <c r="B20" t="s">
        <v>42</v>
      </c>
      <c r="C20" s="3">
        <f>C16*C18</f>
        <v>356950</v>
      </c>
      <c r="D20" t="s">
        <v>38</v>
      </c>
    </row>
    <row r="22" spans="1:6" x14ac:dyDescent="0.2">
      <c r="B22" t="s">
        <v>44</v>
      </c>
      <c r="C22" s="3">
        <f>'Futures Data'!D25</f>
        <v>1426.95</v>
      </c>
      <c r="D22" t="s">
        <v>40</v>
      </c>
    </row>
    <row r="24" spans="1:6" x14ac:dyDescent="0.2">
      <c r="B24" s="4" t="s">
        <v>45</v>
      </c>
      <c r="C24" s="4" t="s">
        <v>46</v>
      </c>
      <c r="D24" s="4" t="s">
        <v>47</v>
      </c>
      <c r="E24" s="4" t="s">
        <v>48</v>
      </c>
      <c r="F24" s="4" t="s">
        <v>49</v>
      </c>
    </row>
    <row r="25" spans="1:6" x14ac:dyDescent="0.2">
      <c r="B25" s="5">
        <f>'Futures Data'!D64</f>
        <v>1717.9</v>
      </c>
      <c r="C25" s="5">
        <f>C16</f>
        <v>1427.8</v>
      </c>
      <c r="D25" s="5">
        <f>B25-C25</f>
        <v>290.10000000000014</v>
      </c>
      <c r="E25" s="5">
        <f>-B25</f>
        <v>-1717.9</v>
      </c>
      <c r="F25" s="5">
        <f>E25+D25</f>
        <v>-1427.8</v>
      </c>
    </row>
    <row r="28" spans="1:6" x14ac:dyDescent="0.2">
      <c r="B28" s="6" t="s">
        <v>51</v>
      </c>
    </row>
    <row r="29" spans="1:6" x14ac:dyDescent="0.2">
      <c r="B29" t="s">
        <v>52</v>
      </c>
    </row>
    <row r="30" spans="1:6" x14ac:dyDescent="0.2">
      <c r="A30">
        <v>1</v>
      </c>
      <c r="B30" t="s">
        <v>53</v>
      </c>
    </row>
    <row r="31" spans="1:6" x14ac:dyDescent="0.2">
      <c r="A31">
        <v>2</v>
      </c>
      <c r="B31" t="s">
        <v>54</v>
      </c>
    </row>
    <row r="33" spans="2:6" x14ac:dyDescent="0.2">
      <c r="B33" t="s">
        <v>56</v>
      </c>
    </row>
    <row r="34" spans="2:6" x14ac:dyDescent="0.2">
      <c r="B34" s="6" t="s">
        <v>55</v>
      </c>
      <c r="C34" s="3">
        <f>'Futures Data'!C45</f>
        <v>1459.15</v>
      </c>
      <c r="D34" t="str">
        <f>D16</f>
        <v>Rs per share</v>
      </c>
    </row>
    <row r="36" spans="2:6" x14ac:dyDescent="0.2">
      <c r="B36" s="6" t="s">
        <v>57</v>
      </c>
      <c r="C36" s="2">
        <f>C34-C16</f>
        <v>31.350000000000136</v>
      </c>
      <c r="D36" t="str">
        <f>D34</f>
        <v>Rs per share</v>
      </c>
    </row>
    <row r="39" spans="2:6" x14ac:dyDescent="0.2">
      <c r="B39" s="6" t="s">
        <v>59</v>
      </c>
    </row>
    <row r="40" spans="2:6" x14ac:dyDescent="0.2">
      <c r="B40" t="s">
        <v>60</v>
      </c>
    </row>
    <row r="41" spans="2:6" x14ac:dyDescent="0.2">
      <c r="B41" t="s">
        <v>61</v>
      </c>
    </row>
    <row r="42" spans="2:6" x14ac:dyDescent="0.2">
      <c r="B42" t="s">
        <v>62</v>
      </c>
    </row>
    <row r="44" spans="2:6" x14ac:dyDescent="0.2">
      <c r="B44" t="s">
        <v>63</v>
      </c>
      <c r="C44" t="s">
        <v>65</v>
      </c>
      <c r="D44" t="s">
        <v>66</v>
      </c>
      <c r="E44" t="s">
        <v>17</v>
      </c>
      <c r="F44" t="s">
        <v>67</v>
      </c>
    </row>
    <row r="45" spans="2:6" x14ac:dyDescent="0.2">
      <c r="B45" t="s">
        <v>64</v>
      </c>
      <c r="C45" t="s">
        <v>68</v>
      </c>
      <c r="D45" s="2">
        <f>'Futures Data'!C13</f>
        <v>1230</v>
      </c>
      <c r="E45" s="2">
        <f>'Futures Data'!D13</f>
        <v>1219.95</v>
      </c>
    </row>
    <row r="46" spans="2:6" x14ac:dyDescent="0.2">
      <c r="B46" t="s">
        <v>69</v>
      </c>
      <c r="C46" t="s">
        <v>70</v>
      </c>
      <c r="D46" s="2">
        <f>'Futures Data'!C64</f>
        <v>1717.9</v>
      </c>
      <c r="F46" s="2">
        <f>D46-D45</f>
        <v>487.90000000000009</v>
      </c>
    </row>
    <row r="47" spans="2:6" x14ac:dyDescent="0.2">
      <c r="B47" t="s">
        <v>71</v>
      </c>
      <c r="C47" t="s">
        <v>68</v>
      </c>
      <c r="D47" s="2">
        <f>'Futures Data'!C65</f>
        <v>1748.3</v>
      </c>
    </row>
    <row r="48" spans="2:6" x14ac:dyDescent="0.2">
      <c r="B48" t="s">
        <v>72</v>
      </c>
      <c r="C48" t="s">
        <v>70</v>
      </c>
      <c r="D48" s="2">
        <f>'Futures Data'!C129</f>
        <v>2181.1999999999998</v>
      </c>
      <c r="F48" s="2">
        <f>D48-D47</f>
        <v>432.89999999999986</v>
      </c>
    </row>
    <row r="50" spans="4:6" x14ac:dyDescent="0.2">
      <c r="D50" t="s">
        <v>73</v>
      </c>
      <c r="F50" s="2">
        <f>F48+F46</f>
        <v>920.8</v>
      </c>
    </row>
    <row r="52" spans="4:6" x14ac:dyDescent="0.2">
      <c r="D52" s="6" t="s">
        <v>74</v>
      </c>
      <c r="F52" s="2">
        <f>F50</f>
        <v>920.8</v>
      </c>
    </row>
    <row r="53" spans="4:6" x14ac:dyDescent="0.2">
      <c r="D53" t="s">
        <v>75</v>
      </c>
      <c r="F53" s="2">
        <f>'Futures Data'!D129</f>
        <v>2181.1999999999998</v>
      </c>
    </row>
    <row r="54" spans="4:6" x14ac:dyDescent="0.2">
      <c r="F54" s="2">
        <f>F53-F52</f>
        <v>1260.3999999999999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08CD-D11A-2A44-A93C-B1CA4C3A65E2}">
  <dimension ref="A2:G129"/>
  <sheetViews>
    <sheetView tabSelected="1" workbookViewId="0">
      <selection activeCell="G15" sqref="G15"/>
    </sheetView>
  </sheetViews>
  <sheetFormatPr baseColWidth="10" defaultRowHeight="16" x14ac:dyDescent="0.2"/>
  <cols>
    <col min="1" max="1" width="10" bestFit="1" customWidth="1"/>
    <col min="2" max="2" width="16.83203125" bestFit="1" customWidth="1"/>
    <col min="3" max="3" width="12.6640625" bestFit="1" customWidth="1"/>
    <col min="5" max="5" width="23.1640625" bestFit="1" customWidth="1"/>
    <col min="7" max="7" width="17.33203125" bestFit="1" customWidth="1"/>
  </cols>
  <sheetData>
    <row r="2" spans="1:7" x14ac:dyDescent="0.2">
      <c r="B2" s="6" t="s">
        <v>76</v>
      </c>
      <c r="C2" s="7">
        <v>0.25</v>
      </c>
      <c r="E2" t="s">
        <v>77</v>
      </c>
    </row>
    <row r="5" spans="1:7" x14ac:dyDescent="0.2">
      <c r="A5" t="s">
        <v>0</v>
      </c>
      <c r="B5" t="s">
        <v>1</v>
      </c>
      <c r="C5" t="s">
        <v>9</v>
      </c>
      <c r="D5" t="s">
        <v>17</v>
      </c>
      <c r="E5" t="s">
        <v>78</v>
      </c>
      <c r="F5" t="s">
        <v>79</v>
      </c>
      <c r="G5" t="s">
        <v>80</v>
      </c>
    </row>
    <row r="6" spans="1:7" x14ac:dyDescent="0.2">
      <c r="A6" s="1">
        <v>43917</v>
      </c>
      <c r="B6" s="1">
        <v>44007</v>
      </c>
      <c r="C6" s="2">
        <v>1082</v>
      </c>
      <c r="D6" s="2">
        <v>1065.5999999999999</v>
      </c>
    </row>
    <row r="7" spans="1:7" x14ac:dyDescent="0.2">
      <c r="A7" s="1">
        <v>43920</v>
      </c>
      <c r="B7" s="1">
        <v>44007</v>
      </c>
      <c r="C7" s="2">
        <v>1045</v>
      </c>
      <c r="D7" s="2">
        <v>1030.45</v>
      </c>
    </row>
    <row r="8" spans="1:7" x14ac:dyDescent="0.2">
      <c r="A8" s="1">
        <v>43921</v>
      </c>
      <c r="B8" s="1">
        <v>44007</v>
      </c>
      <c r="C8" s="2">
        <v>1122.55</v>
      </c>
      <c r="D8" s="2">
        <v>1113.75</v>
      </c>
    </row>
    <row r="9" spans="1:7" x14ac:dyDescent="0.2">
      <c r="A9" s="1">
        <v>43922</v>
      </c>
      <c r="B9" s="1">
        <v>44007</v>
      </c>
      <c r="C9" s="2">
        <v>1090.55</v>
      </c>
      <c r="D9" s="2">
        <v>1080.45</v>
      </c>
    </row>
    <row r="10" spans="1:7" x14ac:dyDescent="0.2">
      <c r="A10" s="1">
        <v>43924</v>
      </c>
      <c r="B10" s="1">
        <v>44007</v>
      </c>
      <c r="C10" s="2">
        <v>1092.55</v>
      </c>
      <c r="D10" s="2">
        <v>1077.45</v>
      </c>
    </row>
    <row r="11" spans="1:7" x14ac:dyDescent="0.2">
      <c r="A11" s="1">
        <v>43928</v>
      </c>
      <c r="B11" s="1">
        <v>44007</v>
      </c>
      <c r="C11" s="2">
        <v>1219.95</v>
      </c>
      <c r="D11" s="2">
        <v>1206.0999999999999</v>
      </c>
    </row>
    <row r="12" spans="1:7" x14ac:dyDescent="0.2">
      <c r="A12" s="1">
        <v>43929</v>
      </c>
      <c r="B12" s="1">
        <v>44007</v>
      </c>
      <c r="C12" s="2">
        <v>1198.5</v>
      </c>
      <c r="D12" s="2">
        <v>1192.1500000000001</v>
      </c>
    </row>
    <row r="13" spans="1:7" x14ac:dyDescent="0.2">
      <c r="A13" s="1">
        <v>43930</v>
      </c>
      <c r="B13" s="1">
        <v>44007</v>
      </c>
      <c r="C13" s="2">
        <v>1230</v>
      </c>
      <c r="D13" s="2">
        <v>1219.95</v>
      </c>
      <c r="E13">
        <f>C13*C2</f>
        <v>307.5</v>
      </c>
      <c r="F13">
        <f>-E13</f>
        <v>-307.5</v>
      </c>
      <c r="G13">
        <f>0</f>
        <v>0</v>
      </c>
    </row>
    <row r="14" spans="1:7" x14ac:dyDescent="0.2">
      <c r="A14" s="1">
        <v>43934</v>
      </c>
      <c r="B14" s="1">
        <v>44007</v>
      </c>
      <c r="C14" s="2">
        <v>1201.5999999999999</v>
      </c>
      <c r="D14" s="2">
        <v>1189.1500000000001</v>
      </c>
      <c r="E14">
        <f>C14*C2</f>
        <v>300.39999999999998</v>
      </c>
      <c r="F14">
        <f>E14-E13</f>
        <v>-7.1000000000000227</v>
      </c>
      <c r="G14" s="2">
        <f>C13-C14</f>
        <v>28.400000000000091</v>
      </c>
    </row>
    <row r="15" spans="1:7" x14ac:dyDescent="0.2">
      <c r="A15" s="1">
        <v>43936</v>
      </c>
      <c r="B15" s="1">
        <v>44007</v>
      </c>
      <c r="C15" s="2">
        <v>1160.5</v>
      </c>
      <c r="D15" s="2">
        <v>1149.8499999999999</v>
      </c>
      <c r="E15">
        <f>C15*C2</f>
        <v>290.125</v>
      </c>
      <c r="F15">
        <f>E14-E15</f>
        <v>10.274999999999977</v>
      </c>
    </row>
    <row r="16" spans="1:7" x14ac:dyDescent="0.2">
      <c r="A16" s="1">
        <v>43937</v>
      </c>
      <c r="B16" s="1">
        <v>44007</v>
      </c>
      <c r="C16" s="2">
        <v>1181.5999999999999</v>
      </c>
      <c r="D16" s="2">
        <v>1168.05</v>
      </c>
      <c r="E16">
        <f>C16*$C$2</f>
        <v>295.39999999999998</v>
      </c>
      <c r="F16">
        <f>E15-E16</f>
        <v>-5.2749999999999773</v>
      </c>
    </row>
    <row r="17" spans="1:6" x14ac:dyDescent="0.2">
      <c r="A17" s="1">
        <v>43938</v>
      </c>
      <c r="B17" s="1">
        <v>44007</v>
      </c>
      <c r="C17" s="2">
        <v>1238.95</v>
      </c>
      <c r="D17" s="2">
        <v>1224</v>
      </c>
      <c r="E17">
        <f t="shared" ref="E17:E80" si="0">C17*$C$2</f>
        <v>309.73750000000001</v>
      </c>
      <c r="F17">
        <f t="shared" ref="F17:F80" si="1">E16-E17</f>
        <v>-14.337500000000034</v>
      </c>
    </row>
    <row r="18" spans="1:6" x14ac:dyDescent="0.2">
      <c r="A18" s="1">
        <v>43941</v>
      </c>
      <c r="B18" s="1">
        <v>44007</v>
      </c>
      <c r="C18" s="2">
        <v>1255.1500000000001</v>
      </c>
      <c r="D18" s="2">
        <v>1243.8</v>
      </c>
      <c r="E18">
        <f t="shared" si="0"/>
        <v>313.78750000000002</v>
      </c>
      <c r="F18">
        <f t="shared" si="1"/>
        <v>-4.0500000000000114</v>
      </c>
    </row>
    <row r="19" spans="1:6" x14ac:dyDescent="0.2">
      <c r="A19" s="1">
        <v>43942</v>
      </c>
      <c r="B19" s="1">
        <v>44007</v>
      </c>
      <c r="C19" s="2">
        <v>1253.8</v>
      </c>
      <c r="D19" s="2">
        <v>1237.3499999999999</v>
      </c>
      <c r="E19">
        <f t="shared" si="0"/>
        <v>313.45</v>
      </c>
      <c r="F19">
        <f t="shared" si="1"/>
        <v>0.33750000000003411</v>
      </c>
    </row>
    <row r="20" spans="1:6" x14ac:dyDescent="0.2">
      <c r="A20" s="1">
        <v>43943</v>
      </c>
      <c r="B20" s="1">
        <v>44007</v>
      </c>
      <c r="C20" s="2">
        <v>1369.4</v>
      </c>
      <c r="D20" s="2">
        <v>1363.6</v>
      </c>
      <c r="E20">
        <f t="shared" si="0"/>
        <v>342.35</v>
      </c>
      <c r="F20">
        <f t="shared" si="1"/>
        <v>-28.900000000000034</v>
      </c>
    </row>
    <row r="21" spans="1:6" x14ac:dyDescent="0.2">
      <c r="A21" s="1">
        <v>43944</v>
      </c>
      <c r="B21" s="1">
        <v>44007</v>
      </c>
      <c r="C21" s="2">
        <v>1380.5</v>
      </c>
      <c r="D21" s="2">
        <v>1370.9</v>
      </c>
      <c r="E21">
        <f t="shared" si="0"/>
        <v>345.125</v>
      </c>
      <c r="F21">
        <f t="shared" si="1"/>
        <v>-2.7749999999999773</v>
      </c>
    </row>
    <row r="22" spans="1:6" x14ac:dyDescent="0.2">
      <c r="A22" s="1">
        <v>43945</v>
      </c>
      <c r="B22" s="1">
        <v>44007</v>
      </c>
      <c r="C22" s="2">
        <v>1426</v>
      </c>
      <c r="D22" s="2">
        <v>1417</v>
      </c>
      <c r="E22">
        <f t="shared" si="0"/>
        <v>356.5</v>
      </c>
      <c r="F22">
        <f t="shared" si="1"/>
        <v>-11.375</v>
      </c>
    </row>
    <row r="23" spans="1:6" x14ac:dyDescent="0.2">
      <c r="A23" s="1">
        <v>43948</v>
      </c>
      <c r="B23" s="1">
        <v>44007</v>
      </c>
      <c r="C23" s="2">
        <v>1439.7</v>
      </c>
      <c r="D23" s="2">
        <v>1429.75</v>
      </c>
      <c r="E23">
        <f t="shared" si="0"/>
        <v>359.92500000000001</v>
      </c>
      <c r="F23">
        <f t="shared" si="1"/>
        <v>-3.4250000000000114</v>
      </c>
    </row>
    <row r="24" spans="1:6" x14ac:dyDescent="0.2">
      <c r="A24" s="1">
        <v>43949</v>
      </c>
      <c r="B24" s="1">
        <v>44007</v>
      </c>
      <c r="C24" s="2">
        <v>1432.1</v>
      </c>
      <c r="D24" s="2">
        <v>1428.15</v>
      </c>
      <c r="E24">
        <f t="shared" si="0"/>
        <v>358.02499999999998</v>
      </c>
      <c r="F24">
        <f t="shared" si="1"/>
        <v>1.9000000000000341</v>
      </c>
    </row>
    <row r="25" spans="1:6" x14ac:dyDescent="0.2">
      <c r="A25" s="1">
        <v>43950</v>
      </c>
      <c r="B25" s="1">
        <v>44007</v>
      </c>
      <c r="C25" s="2">
        <v>1427.8</v>
      </c>
      <c r="D25" s="2">
        <v>1426.95</v>
      </c>
      <c r="E25">
        <f t="shared" si="0"/>
        <v>356.95</v>
      </c>
      <c r="F25">
        <f t="shared" si="1"/>
        <v>1.0749999999999886</v>
      </c>
    </row>
    <row r="26" spans="1:6" x14ac:dyDescent="0.2">
      <c r="A26" s="1">
        <v>43951</v>
      </c>
      <c r="B26" s="1">
        <v>44007</v>
      </c>
      <c r="C26" s="2">
        <v>1464.85</v>
      </c>
      <c r="D26" s="2">
        <v>1466</v>
      </c>
      <c r="E26">
        <f t="shared" si="0"/>
        <v>366.21249999999998</v>
      </c>
      <c r="F26">
        <f t="shared" si="1"/>
        <v>-9.2624999999999886</v>
      </c>
    </row>
    <row r="27" spans="1:6" x14ac:dyDescent="0.2">
      <c r="A27" s="1">
        <v>43955</v>
      </c>
      <c r="B27" s="1">
        <v>44007</v>
      </c>
      <c r="C27" s="2">
        <v>1442.65</v>
      </c>
      <c r="D27" s="2">
        <v>1435.2</v>
      </c>
      <c r="E27">
        <f t="shared" si="0"/>
        <v>360.66250000000002</v>
      </c>
      <c r="F27">
        <f t="shared" si="1"/>
        <v>5.5499999999999545</v>
      </c>
    </row>
    <row r="28" spans="1:6" x14ac:dyDescent="0.2">
      <c r="A28" s="1">
        <v>43956</v>
      </c>
      <c r="B28" s="1">
        <v>44007</v>
      </c>
      <c r="C28" s="2">
        <v>1464.4</v>
      </c>
      <c r="D28" s="2">
        <v>1460.65</v>
      </c>
      <c r="E28">
        <f t="shared" si="0"/>
        <v>366.1</v>
      </c>
      <c r="F28">
        <f t="shared" si="1"/>
        <v>-5.4375</v>
      </c>
    </row>
    <row r="29" spans="1:6" x14ac:dyDescent="0.2">
      <c r="A29" s="1">
        <v>43957</v>
      </c>
      <c r="B29" s="1">
        <v>44007</v>
      </c>
      <c r="C29" s="2">
        <v>1464.15</v>
      </c>
      <c r="D29" s="2">
        <v>1460.75</v>
      </c>
      <c r="E29">
        <f t="shared" si="0"/>
        <v>366.03750000000002</v>
      </c>
      <c r="F29">
        <f t="shared" si="1"/>
        <v>6.25E-2</v>
      </c>
    </row>
    <row r="30" spans="1:6" x14ac:dyDescent="0.2">
      <c r="A30" s="1">
        <v>43958</v>
      </c>
      <c r="B30" s="1">
        <v>44007</v>
      </c>
      <c r="C30" s="2">
        <v>1511.85</v>
      </c>
      <c r="D30" s="2">
        <v>1506.95</v>
      </c>
      <c r="E30">
        <f t="shared" si="0"/>
        <v>377.96249999999998</v>
      </c>
      <c r="F30">
        <f t="shared" si="1"/>
        <v>-11.924999999999955</v>
      </c>
    </row>
    <row r="31" spans="1:6" x14ac:dyDescent="0.2">
      <c r="A31" s="1">
        <v>43959</v>
      </c>
      <c r="B31" s="1">
        <v>44007</v>
      </c>
      <c r="C31" s="2">
        <v>1552.45</v>
      </c>
      <c r="D31" s="2">
        <v>1561.8</v>
      </c>
      <c r="E31">
        <f t="shared" si="0"/>
        <v>388.11250000000001</v>
      </c>
      <c r="F31">
        <f t="shared" si="1"/>
        <v>-10.150000000000034</v>
      </c>
    </row>
    <row r="32" spans="1:6" x14ac:dyDescent="0.2">
      <c r="A32" s="1">
        <v>43962</v>
      </c>
      <c r="B32" s="1">
        <v>44007</v>
      </c>
      <c r="C32" s="2">
        <v>1568.95</v>
      </c>
      <c r="D32" s="2">
        <v>1576.8</v>
      </c>
      <c r="E32">
        <f t="shared" si="0"/>
        <v>392.23750000000001</v>
      </c>
      <c r="F32">
        <f t="shared" si="1"/>
        <v>-4.125</v>
      </c>
    </row>
    <row r="33" spans="1:6" x14ac:dyDescent="0.2">
      <c r="A33" s="1">
        <v>43963</v>
      </c>
      <c r="B33" s="1">
        <v>44007</v>
      </c>
      <c r="C33" s="2">
        <v>1482.2</v>
      </c>
      <c r="D33" s="2">
        <v>1479.25</v>
      </c>
      <c r="E33">
        <f t="shared" si="0"/>
        <v>370.55</v>
      </c>
      <c r="F33">
        <f t="shared" si="1"/>
        <v>21.6875</v>
      </c>
    </row>
    <row r="34" spans="1:6" x14ac:dyDescent="0.2">
      <c r="A34" s="1">
        <v>43964</v>
      </c>
      <c r="B34" s="1">
        <v>44007</v>
      </c>
      <c r="C34" s="2">
        <v>1497.75</v>
      </c>
      <c r="D34" s="2">
        <v>1496.45</v>
      </c>
      <c r="E34">
        <f t="shared" si="0"/>
        <v>374.4375</v>
      </c>
      <c r="F34">
        <f t="shared" si="1"/>
        <v>-3.8874999999999886</v>
      </c>
    </row>
    <row r="35" spans="1:6" x14ac:dyDescent="0.2">
      <c r="A35" s="1">
        <v>43965</v>
      </c>
      <c r="B35" s="1">
        <v>44007</v>
      </c>
      <c r="C35" s="2">
        <v>1440.5</v>
      </c>
      <c r="D35" s="2">
        <v>1435.95</v>
      </c>
      <c r="E35">
        <f t="shared" si="0"/>
        <v>360.125</v>
      </c>
      <c r="F35">
        <f t="shared" si="1"/>
        <v>14.3125</v>
      </c>
    </row>
    <row r="36" spans="1:6" x14ac:dyDescent="0.2">
      <c r="A36" s="1">
        <v>43966</v>
      </c>
      <c r="B36" s="1">
        <v>44007</v>
      </c>
      <c r="C36" s="2">
        <v>1462.95</v>
      </c>
      <c r="D36" s="2">
        <v>1459.4</v>
      </c>
      <c r="E36">
        <f t="shared" si="0"/>
        <v>365.73750000000001</v>
      </c>
      <c r="F36">
        <f t="shared" si="1"/>
        <v>-5.6125000000000114</v>
      </c>
    </row>
    <row r="37" spans="1:6" x14ac:dyDescent="0.2">
      <c r="A37" s="1">
        <v>43969</v>
      </c>
      <c r="B37" s="1">
        <v>44007</v>
      </c>
      <c r="C37" s="2">
        <v>1441.8</v>
      </c>
      <c r="D37" s="2">
        <v>1440.75</v>
      </c>
      <c r="E37">
        <f t="shared" si="0"/>
        <v>360.45</v>
      </c>
      <c r="F37">
        <f t="shared" si="1"/>
        <v>5.2875000000000227</v>
      </c>
    </row>
    <row r="38" spans="1:6" x14ac:dyDescent="0.2">
      <c r="A38" s="1">
        <v>43970</v>
      </c>
      <c r="B38" s="1">
        <v>44007</v>
      </c>
      <c r="C38" s="2">
        <v>1410</v>
      </c>
      <c r="D38" s="2">
        <v>1408.9</v>
      </c>
      <c r="E38">
        <f t="shared" si="0"/>
        <v>352.5</v>
      </c>
      <c r="F38">
        <f t="shared" si="1"/>
        <v>7.9499999999999886</v>
      </c>
    </row>
    <row r="39" spans="1:6" x14ac:dyDescent="0.2">
      <c r="A39" s="1">
        <v>43971</v>
      </c>
      <c r="B39" s="1">
        <v>44007</v>
      </c>
      <c r="C39" s="2">
        <v>1433.8</v>
      </c>
      <c r="D39" s="2">
        <v>1433.7</v>
      </c>
      <c r="E39">
        <f t="shared" si="0"/>
        <v>358.45</v>
      </c>
      <c r="F39">
        <f t="shared" si="1"/>
        <v>-5.9499999999999886</v>
      </c>
    </row>
    <row r="40" spans="1:6" x14ac:dyDescent="0.2">
      <c r="A40" s="1">
        <v>43972</v>
      </c>
      <c r="B40" s="1">
        <v>44007</v>
      </c>
      <c r="C40" s="2">
        <v>1442.45</v>
      </c>
      <c r="D40" s="2">
        <v>1441.25</v>
      </c>
      <c r="E40">
        <f t="shared" si="0"/>
        <v>360.61250000000001</v>
      </c>
      <c r="F40">
        <f t="shared" si="1"/>
        <v>-2.1625000000000227</v>
      </c>
    </row>
    <row r="41" spans="1:6" x14ac:dyDescent="0.2">
      <c r="A41" s="1">
        <v>43973</v>
      </c>
      <c r="B41" s="1">
        <v>44007</v>
      </c>
      <c r="C41" s="2">
        <v>1433.25</v>
      </c>
      <c r="D41" s="2">
        <v>1431.55</v>
      </c>
      <c r="E41">
        <f t="shared" si="0"/>
        <v>358.3125</v>
      </c>
      <c r="F41">
        <f t="shared" si="1"/>
        <v>2.3000000000000114</v>
      </c>
    </row>
    <row r="42" spans="1:6" x14ac:dyDescent="0.2">
      <c r="A42" s="1">
        <v>43977</v>
      </c>
      <c r="B42" s="1">
        <v>44007</v>
      </c>
      <c r="C42" s="2">
        <v>1423.5</v>
      </c>
      <c r="D42" s="2">
        <v>1424.05</v>
      </c>
      <c r="E42">
        <f t="shared" si="0"/>
        <v>355.875</v>
      </c>
      <c r="F42">
        <f t="shared" si="1"/>
        <v>2.4375</v>
      </c>
    </row>
    <row r="43" spans="1:6" x14ac:dyDescent="0.2">
      <c r="A43" s="1">
        <v>43978</v>
      </c>
      <c r="B43" s="1">
        <v>44007</v>
      </c>
      <c r="C43" s="2">
        <v>1446.2</v>
      </c>
      <c r="D43" s="2">
        <v>1445.55</v>
      </c>
      <c r="E43">
        <f t="shared" si="0"/>
        <v>361.55</v>
      </c>
      <c r="F43">
        <f t="shared" si="1"/>
        <v>-5.6750000000000114</v>
      </c>
    </row>
    <row r="44" spans="1:6" x14ac:dyDescent="0.2">
      <c r="A44" s="1">
        <v>43979</v>
      </c>
      <c r="B44" s="1">
        <v>44007</v>
      </c>
      <c r="C44" s="2">
        <v>1468.55</v>
      </c>
      <c r="D44" s="2">
        <v>1472.25</v>
      </c>
      <c r="E44">
        <f t="shared" si="0"/>
        <v>367.13749999999999</v>
      </c>
      <c r="F44">
        <f t="shared" si="1"/>
        <v>-5.5874999999999773</v>
      </c>
    </row>
    <row r="45" spans="1:6" x14ac:dyDescent="0.2">
      <c r="A45" s="1">
        <v>43980</v>
      </c>
      <c r="B45" s="1">
        <v>44007</v>
      </c>
      <c r="C45" s="2">
        <v>1459.15</v>
      </c>
      <c r="D45" s="2">
        <v>1464.4</v>
      </c>
      <c r="E45">
        <f t="shared" si="0"/>
        <v>364.78750000000002</v>
      </c>
      <c r="F45">
        <f t="shared" si="1"/>
        <v>2.3499999999999659</v>
      </c>
    </row>
    <row r="46" spans="1:6" x14ac:dyDescent="0.2">
      <c r="A46" s="1">
        <v>43983</v>
      </c>
      <c r="B46" s="1">
        <v>44007</v>
      </c>
      <c r="C46" s="2">
        <v>1514</v>
      </c>
      <c r="D46" s="2">
        <v>1520.35</v>
      </c>
      <c r="E46">
        <f t="shared" si="0"/>
        <v>378.5</v>
      </c>
      <c r="F46">
        <f t="shared" si="1"/>
        <v>-13.712499999999977</v>
      </c>
    </row>
    <row r="47" spans="1:6" x14ac:dyDescent="0.2">
      <c r="A47" s="1">
        <v>43984</v>
      </c>
      <c r="B47" s="1">
        <v>44007</v>
      </c>
      <c r="C47" s="2">
        <v>1535.5</v>
      </c>
      <c r="D47" s="2">
        <v>1535.7</v>
      </c>
      <c r="E47">
        <f t="shared" si="0"/>
        <v>383.875</v>
      </c>
      <c r="F47">
        <f t="shared" si="1"/>
        <v>-5.375</v>
      </c>
    </row>
    <row r="48" spans="1:6" x14ac:dyDescent="0.2">
      <c r="A48" s="1">
        <v>43985</v>
      </c>
      <c r="B48" s="1">
        <v>44007</v>
      </c>
      <c r="C48" s="2">
        <v>1546</v>
      </c>
      <c r="D48" s="2">
        <v>1541.65</v>
      </c>
      <c r="E48">
        <f t="shared" si="0"/>
        <v>386.5</v>
      </c>
      <c r="F48">
        <f t="shared" si="1"/>
        <v>-2.625</v>
      </c>
    </row>
    <row r="49" spans="1:6" x14ac:dyDescent="0.2">
      <c r="A49" s="1">
        <v>43986</v>
      </c>
      <c r="B49" s="1">
        <v>44007</v>
      </c>
      <c r="C49" s="2">
        <v>1580.25</v>
      </c>
      <c r="D49" s="2">
        <v>1579.8</v>
      </c>
      <c r="E49">
        <f t="shared" si="0"/>
        <v>395.0625</v>
      </c>
      <c r="F49">
        <f t="shared" si="1"/>
        <v>-8.5625</v>
      </c>
    </row>
    <row r="50" spans="1:6" x14ac:dyDescent="0.2">
      <c r="A50" s="1">
        <v>43987</v>
      </c>
      <c r="B50" s="1">
        <v>44007</v>
      </c>
      <c r="C50" s="2">
        <v>1581.55</v>
      </c>
      <c r="D50" s="2">
        <v>1581.7</v>
      </c>
      <c r="E50">
        <f t="shared" si="0"/>
        <v>395.38749999999999</v>
      </c>
      <c r="F50">
        <f t="shared" si="1"/>
        <v>-0.32499999999998863</v>
      </c>
    </row>
    <row r="51" spans="1:6" x14ac:dyDescent="0.2">
      <c r="A51" s="1">
        <v>43990</v>
      </c>
      <c r="B51" s="1">
        <v>44007</v>
      </c>
      <c r="C51" s="2">
        <v>1572.7</v>
      </c>
      <c r="D51" s="2">
        <v>1569.5</v>
      </c>
      <c r="E51">
        <f t="shared" si="0"/>
        <v>393.17500000000001</v>
      </c>
      <c r="F51">
        <f t="shared" si="1"/>
        <v>2.2124999999999773</v>
      </c>
    </row>
    <row r="52" spans="1:6" x14ac:dyDescent="0.2">
      <c r="A52" s="1">
        <v>43991</v>
      </c>
      <c r="B52" s="1">
        <v>44007</v>
      </c>
      <c r="C52" s="2">
        <v>1539.65</v>
      </c>
      <c r="D52" s="2">
        <v>1537.15</v>
      </c>
      <c r="E52">
        <f t="shared" si="0"/>
        <v>384.91250000000002</v>
      </c>
      <c r="F52">
        <f t="shared" si="1"/>
        <v>8.2624999999999886</v>
      </c>
    </row>
    <row r="53" spans="1:6" x14ac:dyDescent="0.2">
      <c r="A53" s="1">
        <v>43992</v>
      </c>
      <c r="B53" s="1">
        <v>44007</v>
      </c>
      <c r="C53" s="2">
        <v>1571.9</v>
      </c>
      <c r="D53" s="2">
        <v>1572.15</v>
      </c>
      <c r="E53">
        <f t="shared" si="0"/>
        <v>392.97500000000002</v>
      </c>
      <c r="F53">
        <f t="shared" si="1"/>
        <v>-8.0625</v>
      </c>
    </row>
    <row r="54" spans="1:6" x14ac:dyDescent="0.2">
      <c r="A54" s="1">
        <v>43993</v>
      </c>
      <c r="B54" s="1">
        <v>44007</v>
      </c>
      <c r="C54" s="2">
        <v>1540.7</v>
      </c>
      <c r="D54" s="2">
        <v>1537.7</v>
      </c>
      <c r="E54">
        <f t="shared" si="0"/>
        <v>385.17500000000001</v>
      </c>
      <c r="F54">
        <f t="shared" si="1"/>
        <v>7.8000000000000114</v>
      </c>
    </row>
    <row r="55" spans="1:6" x14ac:dyDescent="0.2">
      <c r="A55" s="1">
        <v>43994</v>
      </c>
      <c r="B55" s="1">
        <v>44007</v>
      </c>
      <c r="C55" s="2">
        <v>1588.95</v>
      </c>
      <c r="D55" s="2">
        <v>1588.8</v>
      </c>
      <c r="E55">
        <f t="shared" si="0"/>
        <v>397.23750000000001</v>
      </c>
      <c r="F55">
        <f t="shared" si="1"/>
        <v>-12.0625</v>
      </c>
    </row>
    <row r="56" spans="1:6" x14ac:dyDescent="0.2">
      <c r="A56" s="1">
        <v>43997</v>
      </c>
      <c r="B56" s="1">
        <v>44007</v>
      </c>
      <c r="C56" s="2">
        <v>1617</v>
      </c>
      <c r="D56" s="2">
        <v>1614.55</v>
      </c>
      <c r="E56">
        <f t="shared" si="0"/>
        <v>404.25</v>
      </c>
      <c r="F56">
        <f t="shared" si="1"/>
        <v>-7.0124999999999886</v>
      </c>
    </row>
    <row r="57" spans="1:6" x14ac:dyDescent="0.2">
      <c r="A57" s="1">
        <v>43998</v>
      </c>
      <c r="B57" s="1">
        <v>44007</v>
      </c>
      <c r="C57" s="2">
        <v>1615.5</v>
      </c>
      <c r="D57" s="2">
        <v>1617.7</v>
      </c>
      <c r="E57">
        <f t="shared" si="0"/>
        <v>403.875</v>
      </c>
      <c r="F57">
        <f t="shared" si="1"/>
        <v>0.375</v>
      </c>
    </row>
    <row r="58" spans="1:6" x14ac:dyDescent="0.2">
      <c r="A58" s="1">
        <v>43999</v>
      </c>
      <c r="B58" s="1">
        <v>44007</v>
      </c>
      <c r="C58" s="2">
        <v>1611.7</v>
      </c>
      <c r="D58" s="2">
        <v>1615.35</v>
      </c>
      <c r="E58">
        <f t="shared" si="0"/>
        <v>402.92500000000001</v>
      </c>
      <c r="F58">
        <f t="shared" si="1"/>
        <v>0.94999999999998863</v>
      </c>
    </row>
    <row r="59" spans="1:6" x14ac:dyDescent="0.2">
      <c r="A59" s="1">
        <v>44000</v>
      </c>
      <c r="B59" s="1">
        <v>44007</v>
      </c>
      <c r="C59" s="2">
        <v>1654.05</v>
      </c>
      <c r="D59" s="2">
        <v>1655.9</v>
      </c>
      <c r="E59">
        <f t="shared" si="0"/>
        <v>413.51249999999999</v>
      </c>
      <c r="F59">
        <f t="shared" si="1"/>
        <v>-10.587499999999977</v>
      </c>
    </row>
    <row r="60" spans="1:6" x14ac:dyDescent="0.2">
      <c r="A60" s="1">
        <v>44001</v>
      </c>
      <c r="B60" s="1">
        <v>44007</v>
      </c>
      <c r="C60" s="2">
        <v>1760.35</v>
      </c>
      <c r="D60" s="2">
        <v>1759.4</v>
      </c>
      <c r="E60">
        <f t="shared" si="0"/>
        <v>440.08749999999998</v>
      </c>
      <c r="F60">
        <f t="shared" si="1"/>
        <v>-26.574999999999989</v>
      </c>
    </row>
    <row r="61" spans="1:6" x14ac:dyDescent="0.2">
      <c r="A61" s="1">
        <v>44004</v>
      </c>
      <c r="B61" s="1">
        <v>44007</v>
      </c>
      <c r="C61" s="2">
        <v>1749</v>
      </c>
      <c r="D61" s="2">
        <v>1746.15</v>
      </c>
      <c r="E61">
        <f t="shared" si="0"/>
        <v>437.25</v>
      </c>
      <c r="F61">
        <f t="shared" si="1"/>
        <v>2.8374999999999773</v>
      </c>
    </row>
    <row r="62" spans="1:6" x14ac:dyDescent="0.2">
      <c r="A62" s="1">
        <v>44005</v>
      </c>
      <c r="B62" s="1">
        <v>44007</v>
      </c>
      <c r="C62" s="2">
        <v>1726.4</v>
      </c>
      <c r="D62" s="2">
        <v>1720.9</v>
      </c>
      <c r="E62">
        <f t="shared" si="0"/>
        <v>431.6</v>
      </c>
      <c r="F62">
        <f t="shared" si="1"/>
        <v>5.6499999999999773</v>
      </c>
    </row>
    <row r="63" spans="1:6" x14ac:dyDescent="0.2">
      <c r="A63" s="1">
        <v>44006</v>
      </c>
      <c r="B63" s="1">
        <v>44007</v>
      </c>
      <c r="C63" s="2">
        <v>1730.85</v>
      </c>
      <c r="D63" s="2">
        <v>1727.85</v>
      </c>
      <c r="E63">
        <f t="shared" si="0"/>
        <v>432.71249999999998</v>
      </c>
      <c r="F63">
        <f t="shared" si="1"/>
        <v>-1.1124999999999545</v>
      </c>
    </row>
    <row r="64" spans="1:6" x14ac:dyDescent="0.2">
      <c r="A64" s="1">
        <v>44007</v>
      </c>
      <c r="B64" s="1">
        <v>44007</v>
      </c>
      <c r="C64" s="2">
        <v>1717.9</v>
      </c>
      <c r="D64" s="2">
        <v>1717.9</v>
      </c>
      <c r="E64">
        <f t="shared" si="0"/>
        <v>429.47500000000002</v>
      </c>
      <c r="F64">
        <f t="shared" si="1"/>
        <v>3.2374999999999545</v>
      </c>
    </row>
    <row r="65" spans="1:6" x14ac:dyDescent="0.2">
      <c r="A65" s="1">
        <v>44008</v>
      </c>
      <c r="B65" s="1">
        <v>44098</v>
      </c>
      <c r="C65" s="2">
        <v>1748.3</v>
      </c>
      <c r="D65" s="2">
        <v>1741.65</v>
      </c>
      <c r="E65">
        <f t="shared" si="0"/>
        <v>437.07499999999999</v>
      </c>
      <c r="F65">
        <f t="shared" si="1"/>
        <v>-7.5999999999999659</v>
      </c>
    </row>
    <row r="66" spans="1:6" x14ac:dyDescent="0.2">
      <c r="A66" s="1">
        <v>44011</v>
      </c>
      <c r="B66" s="1">
        <v>44098</v>
      </c>
      <c r="C66" s="2">
        <v>1722.95</v>
      </c>
      <c r="D66" s="2">
        <v>1723.15</v>
      </c>
      <c r="E66">
        <f t="shared" si="0"/>
        <v>430.73750000000001</v>
      </c>
      <c r="F66">
        <f t="shared" si="1"/>
        <v>6.3374999999999773</v>
      </c>
    </row>
    <row r="67" spans="1:6" x14ac:dyDescent="0.2">
      <c r="A67" s="1">
        <v>44012</v>
      </c>
      <c r="B67" s="1">
        <v>44098</v>
      </c>
      <c r="C67" s="2">
        <v>1705</v>
      </c>
      <c r="D67" s="2">
        <v>1704.1</v>
      </c>
      <c r="E67">
        <f t="shared" si="0"/>
        <v>426.25</v>
      </c>
      <c r="F67">
        <f t="shared" si="1"/>
        <v>4.4875000000000114</v>
      </c>
    </row>
    <row r="68" spans="1:6" x14ac:dyDescent="0.2">
      <c r="A68" s="1">
        <v>44013</v>
      </c>
      <c r="B68" s="1">
        <v>44098</v>
      </c>
      <c r="C68" s="2">
        <v>1741.6</v>
      </c>
      <c r="D68" s="2">
        <v>1737.6</v>
      </c>
      <c r="E68">
        <f t="shared" si="0"/>
        <v>435.4</v>
      </c>
      <c r="F68">
        <f t="shared" si="1"/>
        <v>-9.1499999999999773</v>
      </c>
    </row>
    <row r="69" spans="1:6" x14ac:dyDescent="0.2">
      <c r="A69" s="1">
        <v>44014</v>
      </c>
      <c r="B69" s="1">
        <v>44098</v>
      </c>
      <c r="C69" s="2">
        <v>1767.85</v>
      </c>
      <c r="D69" s="2">
        <v>1760.35</v>
      </c>
      <c r="E69">
        <f t="shared" si="0"/>
        <v>441.96249999999998</v>
      </c>
      <c r="F69">
        <f t="shared" si="1"/>
        <v>-6.5625</v>
      </c>
    </row>
    <row r="70" spans="1:6" x14ac:dyDescent="0.2">
      <c r="A70" s="1">
        <v>44015</v>
      </c>
      <c r="B70" s="1">
        <v>44098</v>
      </c>
      <c r="C70" s="2">
        <v>1794</v>
      </c>
      <c r="D70" s="2">
        <v>1787.9</v>
      </c>
      <c r="E70">
        <f t="shared" si="0"/>
        <v>448.5</v>
      </c>
      <c r="F70">
        <f t="shared" si="1"/>
        <v>-6.5375000000000227</v>
      </c>
    </row>
    <row r="71" spans="1:6" x14ac:dyDescent="0.2">
      <c r="A71" s="1">
        <v>44018</v>
      </c>
      <c r="B71" s="1">
        <v>44098</v>
      </c>
      <c r="C71" s="2">
        <v>1858.55</v>
      </c>
      <c r="D71" s="2">
        <v>1851.8</v>
      </c>
      <c r="E71">
        <f t="shared" si="0"/>
        <v>464.63749999999999</v>
      </c>
      <c r="F71">
        <f t="shared" si="1"/>
        <v>-16.137499999999989</v>
      </c>
    </row>
    <row r="72" spans="1:6" x14ac:dyDescent="0.2">
      <c r="A72" s="1">
        <v>44019</v>
      </c>
      <c r="B72" s="1">
        <v>44098</v>
      </c>
      <c r="C72" s="2">
        <v>1838.95</v>
      </c>
      <c r="D72" s="2">
        <v>1823.45</v>
      </c>
      <c r="E72">
        <f t="shared" si="0"/>
        <v>459.73750000000001</v>
      </c>
      <c r="F72">
        <f t="shared" si="1"/>
        <v>4.8999999999999773</v>
      </c>
    </row>
    <row r="73" spans="1:6" x14ac:dyDescent="0.2">
      <c r="A73" s="1">
        <v>44020</v>
      </c>
      <c r="B73" s="1">
        <v>44098</v>
      </c>
      <c r="C73" s="2">
        <v>1813.6</v>
      </c>
      <c r="D73" s="2">
        <v>1798</v>
      </c>
      <c r="E73">
        <f t="shared" si="0"/>
        <v>453.4</v>
      </c>
      <c r="F73">
        <f t="shared" si="1"/>
        <v>6.3375000000000341</v>
      </c>
    </row>
    <row r="74" spans="1:6" x14ac:dyDescent="0.2">
      <c r="A74" s="1">
        <v>44021</v>
      </c>
      <c r="B74" s="1">
        <v>44098</v>
      </c>
      <c r="C74" s="2">
        <v>1836.5</v>
      </c>
      <c r="D74" s="2">
        <v>1824.25</v>
      </c>
      <c r="E74">
        <f t="shared" si="0"/>
        <v>459.125</v>
      </c>
      <c r="F74">
        <f t="shared" si="1"/>
        <v>-5.7250000000000227</v>
      </c>
    </row>
    <row r="75" spans="1:6" x14ac:dyDescent="0.2">
      <c r="A75" s="1">
        <v>44022</v>
      </c>
      <c r="B75" s="1">
        <v>44098</v>
      </c>
      <c r="C75" s="2">
        <v>1895.7</v>
      </c>
      <c r="D75" s="2">
        <v>1878.05</v>
      </c>
      <c r="E75">
        <f t="shared" si="0"/>
        <v>473.92500000000001</v>
      </c>
      <c r="F75">
        <f t="shared" si="1"/>
        <v>-14.800000000000011</v>
      </c>
    </row>
    <row r="76" spans="1:6" x14ac:dyDescent="0.2">
      <c r="A76" s="1">
        <v>44025</v>
      </c>
      <c r="B76" s="1">
        <v>44098</v>
      </c>
      <c r="C76" s="2">
        <v>1950.35</v>
      </c>
      <c r="D76" s="2">
        <v>1935</v>
      </c>
      <c r="E76">
        <f t="shared" si="0"/>
        <v>487.58749999999998</v>
      </c>
      <c r="F76">
        <f t="shared" si="1"/>
        <v>-13.662499999999966</v>
      </c>
    </row>
    <row r="77" spans="1:6" x14ac:dyDescent="0.2">
      <c r="A77" s="1">
        <v>44026</v>
      </c>
      <c r="B77" s="1">
        <v>44098</v>
      </c>
      <c r="C77" s="2">
        <v>1932.35</v>
      </c>
      <c r="D77" s="2">
        <v>1917</v>
      </c>
      <c r="E77">
        <f t="shared" si="0"/>
        <v>483.08749999999998</v>
      </c>
      <c r="F77">
        <f t="shared" si="1"/>
        <v>4.5</v>
      </c>
    </row>
    <row r="78" spans="1:6" x14ac:dyDescent="0.2">
      <c r="A78" s="1">
        <v>44027</v>
      </c>
      <c r="B78" s="1">
        <v>44098</v>
      </c>
      <c r="C78" s="2">
        <v>1861.9</v>
      </c>
      <c r="D78" s="2">
        <v>1844</v>
      </c>
      <c r="E78">
        <f t="shared" si="0"/>
        <v>465.47500000000002</v>
      </c>
      <c r="F78">
        <f t="shared" si="1"/>
        <v>17.612499999999955</v>
      </c>
    </row>
    <row r="79" spans="1:6" x14ac:dyDescent="0.2">
      <c r="A79" s="1">
        <v>44028</v>
      </c>
      <c r="B79" s="1">
        <v>44098</v>
      </c>
      <c r="C79" s="2">
        <v>1853.6</v>
      </c>
      <c r="D79" s="2">
        <v>1843.4</v>
      </c>
      <c r="E79">
        <f t="shared" si="0"/>
        <v>463.4</v>
      </c>
      <c r="F79">
        <f t="shared" si="1"/>
        <v>2.0750000000000455</v>
      </c>
    </row>
    <row r="80" spans="1:6" x14ac:dyDescent="0.2">
      <c r="A80" s="1">
        <v>44029</v>
      </c>
      <c r="B80" s="1">
        <v>44098</v>
      </c>
      <c r="C80" s="2">
        <v>1928.15</v>
      </c>
      <c r="D80" s="2">
        <v>1911.7</v>
      </c>
      <c r="E80">
        <f t="shared" si="0"/>
        <v>482.03750000000002</v>
      </c>
      <c r="F80">
        <f t="shared" si="1"/>
        <v>-18.637500000000045</v>
      </c>
    </row>
    <row r="81" spans="1:6" x14ac:dyDescent="0.2">
      <c r="A81" s="1">
        <v>44032</v>
      </c>
      <c r="B81" s="1">
        <v>44098</v>
      </c>
      <c r="C81" s="2">
        <v>1933.3</v>
      </c>
      <c r="D81" s="2">
        <v>1919.9</v>
      </c>
      <c r="E81">
        <f t="shared" ref="E81:E129" si="2">C81*$C$2</f>
        <v>483.32499999999999</v>
      </c>
      <c r="F81">
        <f t="shared" ref="F81:F129" si="3">E80-E81</f>
        <v>-1.2874999999999659</v>
      </c>
    </row>
    <row r="82" spans="1:6" x14ac:dyDescent="0.2">
      <c r="A82" s="1">
        <v>44033</v>
      </c>
      <c r="B82" s="1">
        <v>44098</v>
      </c>
      <c r="C82" s="2">
        <v>1984.05</v>
      </c>
      <c r="D82" s="2">
        <v>1971.55</v>
      </c>
      <c r="E82">
        <f t="shared" si="2"/>
        <v>496.01249999999999</v>
      </c>
      <c r="F82">
        <f t="shared" si="3"/>
        <v>-12.6875</v>
      </c>
    </row>
    <row r="83" spans="1:6" x14ac:dyDescent="0.2">
      <c r="A83" s="1">
        <v>44034</v>
      </c>
      <c r="B83" s="1">
        <v>44098</v>
      </c>
      <c r="C83" s="2">
        <v>2013.35</v>
      </c>
      <c r="D83" s="2">
        <v>2004</v>
      </c>
      <c r="E83">
        <f t="shared" si="2"/>
        <v>503.33749999999998</v>
      </c>
      <c r="F83">
        <f t="shared" si="3"/>
        <v>-7.3249999999999886</v>
      </c>
    </row>
    <row r="84" spans="1:6" x14ac:dyDescent="0.2">
      <c r="A84" s="1">
        <v>44035</v>
      </c>
      <c r="B84" s="1">
        <v>44098</v>
      </c>
      <c r="C84" s="2">
        <v>2070.15</v>
      </c>
      <c r="D84" s="2">
        <v>2057.8000000000002</v>
      </c>
      <c r="E84">
        <f t="shared" si="2"/>
        <v>517.53750000000002</v>
      </c>
      <c r="F84">
        <f t="shared" si="3"/>
        <v>-14.200000000000045</v>
      </c>
    </row>
    <row r="85" spans="1:6" x14ac:dyDescent="0.2">
      <c r="A85" s="1">
        <v>44036</v>
      </c>
      <c r="B85" s="1">
        <v>44098</v>
      </c>
      <c r="C85" s="2">
        <v>2159</v>
      </c>
      <c r="D85" s="2">
        <v>2146.15</v>
      </c>
      <c r="E85">
        <f t="shared" si="2"/>
        <v>539.75</v>
      </c>
      <c r="F85">
        <f t="shared" si="3"/>
        <v>-22.212499999999977</v>
      </c>
    </row>
    <row r="86" spans="1:6" x14ac:dyDescent="0.2">
      <c r="A86" s="1">
        <v>44039</v>
      </c>
      <c r="B86" s="1">
        <v>44098</v>
      </c>
      <c r="C86" s="2">
        <v>2166.4499999999998</v>
      </c>
      <c r="D86" s="2">
        <v>2156.1999999999998</v>
      </c>
      <c r="E86">
        <f t="shared" si="2"/>
        <v>541.61249999999995</v>
      </c>
      <c r="F86">
        <f t="shared" si="3"/>
        <v>-1.8624999999999545</v>
      </c>
    </row>
    <row r="87" spans="1:6" x14ac:dyDescent="0.2">
      <c r="A87" s="1">
        <v>44040</v>
      </c>
      <c r="B87" s="1">
        <v>44098</v>
      </c>
      <c r="C87" s="2">
        <v>2187</v>
      </c>
      <c r="D87" s="2">
        <v>2177.6999999999998</v>
      </c>
      <c r="E87">
        <f t="shared" si="2"/>
        <v>546.75</v>
      </c>
      <c r="F87">
        <f t="shared" si="3"/>
        <v>-5.1375000000000455</v>
      </c>
    </row>
    <row r="88" spans="1:6" x14ac:dyDescent="0.2">
      <c r="A88" s="1">
        <v>44041</v>
      </c>
      <c r="B88" s="1">
        <v>44098</v>
      </c>
      <c r="C88" s="2">
        <v>2114.15</v>
      </c>
      <c r="D88" s="2">
        <v>2096.65</v>
      </c>
      <c r="E88">
        <f t="shared" si="2"/>
        <v>528.53750000000002</v>
      </c>
      <c r="F88">
        <f t="shared" si="3"/>
        <v>18.212499999999977</v>
      </c>
    </row>
    <row r="89" spans="1:6" x14ac:dyDescent="0.2">
      <c r="A89" s="1">
        <v>44042</v>
      </c>
      <c r="B89" s="1">
        <v>44098</v>
      </c>
      <c r="C89" s="2">
        <v>2120.5</v>
      </c>
      <c r="D89" s="2">
        <v>2108.85</v>
      </c>
      <c r="E89">
        <f t="shared" si="2"/>
        <v>530.125</v>
      </c>
      <c r="F89">
        <f t="shared" si="3"/>
        <v>-1.5874999999999773</v>
      </c>
    </row>
    <row r="90" spans="1:6" x14ac:dyDescent="0.2">
      <c r="A90" s="1">
        <v>44043</v>
      </c>
      <c r="B90" s="1">
        <v>44098</v>
      </c>
      <c r="C90" s="2">
        <v>2084.5500000000002</v>
      </c>
      <c r="D90" s="2">
        <v>2067.1</v>
      </c>
      <c r="E90">
        <f t="shared" si="2"/>
        <v>521.13750000000005</v>
      </c>
      <c r="F90">
        <f t="shared" si="3"/>
        <v>8.9874999999999545</v>
      </c>
    </row>
    <row r="91" spans="1:6" x14ac:dyDescent="0.2">
      <c r="A91" s="1">
        <v>44046</v>
      </c>
      <c r="B91" s="1">
        <v>44098</v>
      </c>
      <c r="C91" s="2">
        <v>2025.8</v>
      </c>
      <c r="D91" s="2">
        <v>2009</v>
      </c>
      <c r="E91">
        <f t="shared" si="2"/>
        <v>506.45</v>
      </c>
      <c r="F91">
        <f t="shared" si="3"/>
        <v>14.687500000000057</v>
      </c>
    </row>
    <row r="92" spans="1:6" x14ac:dyDescent="0.2">
      <c r="A92" s="1">
        <v>44047</v>
      </c>
      <c r="B92" s="1">
        <v>44098</v>
      </c>
      <c r="C92" s="2">
        <v>2167.8000000000002</v>
      </c>
      <c r="D92" s="2">
        <v>2150.6</v>
      </c>
      <c r="E92">
        <f t="shared" si="2"/>
        <v>541.95000000000005</v>
      </c>
      <c r="F92">
        <f t="shared" si="3"/>
        <v>-35.500000000000057</v>
      </c>
    </row>
    <row r="93" spans="1:6" x14ac:dyDescent="0.2">
      <c r="A93" s="1">
        <v>44048</v>
      </c>
      <c r="B93" s="1">
        <v>44098</v>
      </c>
      <c r="C93" s="2">
        <v>2141.15</v>
      </c>
      <c r="D93" s="2">
        <v>2126.4499999999998</v>
      </c>
      <c r="E93">
        <f t="shared" si="2"/>
        <v>535.28750000000002</v>
      </c>
      <c r="F93">
        <f t="shared" si="3"/>
        <v>6.6625000000000227</v>
      </c>
    </row>
    <row r="94" spans="1:6" x14ac:dyDescent="0.2">
      <c r="A94" s="1">
        <v>44049</v>
      </c>
      <c r="B94" s="1">
        <v>44098</v>
      </c>
      <c r="C94" s="2">
        <v>2149.9</v>
      </c>
      <c r="D94" s="2">
        <v>2134.1</v>
      </c>
      <c r="E94">
        <f t="shared" si="2"/>
        <v>537.47500000000002</v>
      </c>
      <c r="F94">
        <f t="shared" si="3"/>
        <v>-2.1875</v>
      </c>
    </row>
    <row r="95" spans="1:6" x14ac:dyDescent="0.2">
      <c r="A95" s="1">
        <v>44050</v>
      </c>
      <c r="B95" s="1">
        <v>44098</v>
      </c>
      <c r="C95" s="2">
        <v>2163.6</v>
      </c>
      <c r="D95" s="2">
        <v>2146.4499999999998</v>
      </c>
      <c r="E95">
        <f t="shared" si="2"/>
        <v>540.9</v>
      </c>
      <c r="F95">
        <f t="shared" si="3"/>
        <v>-3.4249999999999545</v>
      </c>
    </row>
    <row r="96" spans="1:6" x14ac:dyDescent="0.2">
      <c r="A96" s="1">
        <v>44053</v>
      </c>
      <c r="B96" s="1">
        <v>44098</v>
      </c>
      <c r="C96" s="2">
        <v>2138.35</v>
      </c>
      <c r="D96" s="2">
        <v>2119.85</v>
      </c>
      <c r="E96">
        <f t="shared" si="2"/>
        <v>534.58749999999998</v>
      </c>
      <c r="F96">
        <f t="shared" si="3"/>
        <v>6.3125</v>
      </c>
    </row>
    <row r="97" spans="1:6" x14ac:dyDescent="0.2">
      <c r="A97" s="1">
        <v>44054</v>
      </c>
      <c r="B97" s="1">
        <v>44098</v>
      </c>
      <c r="C97" s="2">
        <v>2150.65</v>
      </c>
      <c r="D97" s="2">
        <v>2133.8000000000002</v>
      </c>
      <c r="E97">
        <f t="shared" si="2"/>
        <v>537.66250000000002</v>
      </c>
      <c r="F97">
        <f t="shared" si="3"/>
        <v>-3.0750000000000455</v>
      </c>
    </row>
    <row r="98" spans="1:6" x14ac:dyDescent="0.2">
      <c r="A98" s="1">
        <v>44055</v>
      </c>
      <c r="B98" s="1">
        <v>44098</v>
      </c>
      <c r="C98" s="2">
        <v>2144.1999999999998</v>
      </c>
      <c r="D98" s="2">
        <v>2127.6</v>
      </c>
      <c r="E98">
        <f t="shared" si="2"/>
        <v>536.04999999999995</v>
      </c>
      <c r="F98">
        <f t="shared" si="3"/>
        <v>1.6125000000000682</v>
      </c>
    </row>
    <row r="99" spans="1:6" x14ac:dyDescent="0.2">
      <c r="A99" s="1">
        <v>44056</v>
      </c>
      <c r="B99" s="1">
        <v>44098</v>
      </c>
      <c r="C99" s="2">
        <v>2137.75</v>
      </c>
      <c r="D99" s="2">
        <v>2122.0500000000002</v>
      </c>
      <c r="E99">
        <f t="shared" si="2"/>
        <v>534.4375</v>
      </c>
      <c r="F99">
        <f t="shared" si="3"/>
        <v>1.6124999999999545</v>
      </c>
    </row>
    <row r="100" spans="1:6" x14ac:dyDescent="0.2">
      <c r="A100" s="1">
        <v>44057</v>
      </c>
      <c r="B100" s="1">
        <v>44098</v>
      </c>
      <c r="C100" s="2">
        <v>2128</v>
      </c>
      <c r="D100" s="2">
        <v>2113.8000000000002</v>
      </c>
      <c r="E100">
        <f t="shared" si="2"/>
        <v>532</v>
      </c>
      <c r="F100">
        <f t="shared" si="3"/>
        <v>2.4375</v>
      </c>
    </row>
    <row r="101" spans="1:6" x14ac:dyDescent="0.2">
      <c r="A101" s="1">
        <v>44060</v>
      </c>
      <c r="B101" s="1">
        <v>44098</v>
      </c>
      <c r="C101" s="2">
        <v>2104.25</v>
      </c>
      <c r="D101" s="2">
        <v>2091.35</v>
      </c>
      <c r="E101">
        <f t="shared" si="2"/>
        <v>526.0625</v>
      </c>
      <c r="F101">
        <f t="shared" si="3"/>
        <v>5.9375</v>
      </c>
    </row>
    <row r="102" spans="1:6" x14ac:dyDescent="0.2">
      <c r="A102" s="1">
        <v>44061</v>
      </c>
      <c r="B102" s="1">
        <v>44098</v>
      </c>
      <c r="C102" s="2">
        <v>2131.5500000000002</v>
      </c>
      <c r="D102" s="2">
        <v>2118.5500000000002</v>
      </c>
      <c r="E102">
        <f t="shared" si="2"/>
        <v>532.88750000000005</v>
      </c>
      <c r="F102">
        <f t="shared" si="3"/>
        <v>-6.8250000000000455</v>
      </c>
    </row>
    <row r="103" spans="1:6" x14ac:dyDescent="0.2">
      <c r="A103" s="1">
        <v>44062</v>
      </c>
      <c r="B103" s="1">
        <v>44098</v>
      </c>
      <c r="C103" s="2">
        <v>2145.25</v>
      </c>
      <c r="D103" s="2">
        <v>2131.5500000000002</v>
      </c>
      <c r="E103">
        <f t="shared" si="2"/>
        <v>536.3125</v>
      </c>
      <c r="F103">
        <f t="shared" si="3"/>
        <v>-3.4249999999999545</v>
      </c>
    </row>
    <row r="104" spans="1:6" x14ac:dyDescent="0.2">
      <c r="A104" s="1">
        <v>44063</v>
      </c>
      <c r="B104" s="1">
        <v>44098</v>
      </c>
      <c r="C104" s="2">
        <v>2108.15</v>
      </c>
      <c r="D104" s="2">
        <v>2097.0500000000002</v>
      </c>
      <c r="E104">
        <f t="shared" si="2"/>
        <v>527.03750000000002</v>
      </c>
      <c r="F104">
        <f t="shared" si="3"/>
        <v>9.2749999999999773</v>
      </c>
    </row>
    <row r="105" spans="1:6" x14ac:dyDescent="0.2">
      <c r="A105" s="1">
        <v>44064</v>
      </c>
      <c r="B105" s="1">
        <v>44098</v>
      </c>
      <c r="C105" s="2">
        <v>2093.8000000000002</v>
      </c>
      <c r="D105" s="2">
        <v>2081.85</v>
      </c>
      <c r="E105">
        <f t="shared" si="2"/>
        <v>523.45000000000005</v>
      </c>
      <c r="F105">
        <f t="shared" si="3"/>
        <v>3.5874999999999773</v>
      </c>
    </row>
    <row r="106" spans="1:6" x14ac:dyDescent="0.2">
      <c r="A106" s="1">
        <v>44067</v>
      </c>
      <c r="B106" s="1">
        <v>44098</v>
      </c>
      <c r="C106" s="2">
        <v>2108.3000000000002</v>
      </c>
      <c r="D106" s="2">
        <v>2095.75</v>
      </c>
      <c r="E106">
        <f t="shared" si="2"/>
        <v>527.07500000000005</v>
      </c>
      <c r="F106">
        <f t="shared" si="3"/>
        <v>-3.625</v>
      </c>
    </row>
    <row r="107" spans="1:6" x14ac:dyDescent="0.2">
      <c r="A107" s="1">
        <v>44068</v>
      </c>
      <c r="B107" s="1">
        <v>44098</v>
      </c>
      <c r="C107" s="2">
        <v>2094</v>
      </c>
      <c r="D107" s="2">
        <v>2082.1</v>
      </c>
      <c r="E107">
        <f t="shared" si="2"/>
        <v>523.5</v>
      </c>
      <c r="F107">
        <f t="shared" si="3"/>
        <v>3.5750000000000455</v>
      </c>
    </row>
    <row r="108" spans="1:6" x14ac:dyDescent="0.2">
      <c r="A108" s="1">
        <v>44069</v>
      </c>
      <c r="B108" s="1">
        <v>44098</v>
      </c>
      <c r="C108" s="2">
        <v>2145.0500000000002</v>
      </c>
      <c r="D108" s="2">
        <v>2137.3000000000002</v>
      </c>
      <c r="E108">
        <f t="shared" si="2"/>
        <v>536.26250000000005</v>
      </c>
      <c r="F108">
        <f t="shared" si="3"/>
        <v>-12.762500000000045</v>
      </c>
    </row>
    <row r="109" spans="1:6" x14ac:dyDescent="0.2">
      <c r="A109" s="1">
        <v>44070</v>
      </c>
      <c r="B109" s="1">
        <v>44098</v>
      </c>
      <c r="C109" s="2">
        <v>2117.1</v>
      </c>
      <c r="D109" s="2">
        <v>2110.6</v>
      </c>
      <c r="E109">
        <f t="shared" si="2"/>
        <v>529.27499999999998</v>
      </c>
      <c r="F109">
        <f t="shared" si="3"/>
        <v>6.9875000000000682</v>
      </c>
    </row>
    <row r="110" spans="1:6" x14ac:dyDescent="0.2">
      <c r="A110" s="1">
        <v>44071</v>
      </c>
      <c r="B110" s="1">
        <v>44098</v>
      </c>
      <c r="C110" s="2">
        <v>2127.1</v>
      </c>
      <c r="D110" s="2">
        <v>2116.15</v>
      </c>
      <c r="E110">
        <f t="shared" si="2"/>
        <v>531.77499999999998</v>
      </c>
      <c r="F110">
        <f t="shared" si="3"/>
        <v>-2.5</v>
      </c>
    </row>
    <row r="111" spans="1:6" x14ac:dyDescent="0.2">
      <c r="A111" s="1">
        <v>44074</v>
      </c>
      <c r="B111" s="1">
        <v>44098</v>
      </c>
      <c r="C111" s="2">
        <v>2088.75</v>
      </c>
      <c r="D111" s="2">
        <v>2080.6999999999998</v>
      </c>
      <c r="E111">
        <f t="shared" si="2"/>
        <v>522.1875</v>
      </c>
      <c r="F111">
        <f t="shared" si="3"/>
        <v>9.5874999999999773</v>
      </c>
    </row>
    <row r="112" spans="1:6" x14ac:dyDescent="0.2">
      <c r="A112" s="1">
        <v>44075</v>
      </c>
      <c r="B112" s="1">
        <v>44098</v>
      </c>
      <c r="C112" s="2">
        <v>2100.15</v>
      </c>
      <c r="D112" s="2">
        <v>2087.25</v>
      </c>
      <c r="E112">
        <f t="shared" si="2"/>
        <v>525.03750000000002</v>
      </c>
      <c r="F112">
        <f t="shared" si="3"/>
        <v>-2.8500000000000227</v>
      </c>
    </row>
    <row r="113" spans="1:6" x14ac:dyDescent="0.2">
      <c r="A113" s="1">
        <v>44076</v>
      </c>
      <c r="B113" s="1">
        <v>44098</v>
      </c>
      <c r="C113" s="2">
        <v>2139.5500000000002</v>
      </c>
      <c r="D113" s="2">
        <v>2128.1999999999998</v>
      </c>
      <c r="E113">
        <f t="shared" si="2"/>
        <v>534.88750000000005</v>
      </c>
      <c r="F113">
        <f t="shared" si="3"/>
        <v>-9.8500000000000227</v>
      </c>
    </row>
    <row r="114" spans="1:6" x14ac:dyDescent="0.2">
      <c r="A114" s="1">
        <v>44077</v>
      </c>
      <c r="B114" s="1">
        <v>44098</v>
      </c>
      <c r="C114" s="2">
        <v>2120</v>
      </c>
      <c r="D114" s="2">
        <v>2112.1</v>
      </c>
      <c r="E114">
        <f t="shared" si="2"/>
        <v>530</v>
      </c>
      <c r="F114">
        <f t="shared" si="3"/>
        <v>4.8875000000000455</v>
      </c>
    </row>
    <row r="115" spans="1:6" x14ac:dyDescent="0.2">
      <c r="A115" s="1">
        <v>44078</v>
      </c>
      <c r="B115" s="1">
        <v>44098</v>
      </c>
      <c r="C115" s="2">
        <v>2083.8000000000002</v>
      </c>
      <c r="D115" s="2">
        <v>2077.25</v>
      </c>
      <c r="E115">
        <f t="shared" si="2"/>
        <v>520.95000000000005</v>
      </c>
      <c r="F115">
        <f t="shared" si="3"/>
        <v>9.0499999999999545</v>
      </c>
    </row>
    <row r="116" spans="1:6" x14ac:dyDescent="0.2">
      <c r="A116" s="1">
        <v>44081</v>
      </c>
      <c r="B116" s="1">
        <v>44098</v>
      </c>
      <c r="C116" s="2">
        <v>2097.1</v>
      </c>
      <c r="D116" s="2">
        <v>2082.65</v>
      </c>
      <c r="E116">
        <f t="shared" si="2"/>
        <v>524.27499999999998</v>
      </c>
      <c r="F116">
        <f t="shared" si="3"/>
        <v>-3.3249999999999318</v>
      </c>
    </row>
    <row r="117" spans="1:6" x14ac:dyDescent="0.2">
      <c r="A117" s="1">
        <v>44082</v>
      </c>
      <c r="B117" s="1">
        <v>44098</v>
      </c>
      <c r="C117" s="2">
        <v>2115</v>
      </c>
      <c r="D117" s="2">
        <v>2107.1</v>
      </c>
      <c r="E117">
        <f t="shared" si="2"/>
        <v>528.75</v>
      </c>
      <c r="F117">
        <f t="shared" si="3"/>
        <v>-4.4750000000000227</v>
      </c>
    </row>
    <row r="118" spans="1:6" x14ac:dyDescent="0.2">
      <c r="A118" s="1">
        <v>44083</v>
      </c>
      <c r="B118" s="1">
        <v>44098</v>
      </c>
      <c r="C118" s="2">
        <v>2169.0500000000002</v>
      </c>
      <c r="D118" s="2">
        <v>2161.35</v>
      </c>
      <c r="E118">
        <f t="shared" si="2"/>
        <v>542.26250000000005</v>
      </c>
      <c r="F118">
        <f t="shared" si="3"/>
        <v>-13.512500000000045</v>
      </c>
    </row>
    <row r="119" spans="1:6" x14ac:dyDescent="0.2">
      <c r="A119" s="1">
        <v>44084</v>
      </c>
      <c r="B119" s="1">
        <v>44098</v>
      </c>
      <c r="C119" s="2">
        <v>2316.3000000000002</v>
      </c>
      <c r="D119" s="2">
        <v>2314</v>
      </c>
      <c r="E119">
        <f t="shared" si="2"/>
        <v>579.07500000000005</v>
      </c>
      <c r="F119">
        <f t="shared" si="3"/>
        <v>-36.8125</v>
      </c>
    </row>
    <row r="120" spans="1:6" x14ac:dyDescent="0.2">
      <c r="A120" s="1">
        <v>44085</v>
      </c>
      <c r="B120" s="1">
        <v>44098</v>
      </c>
      <c r="C120" s="2">
        <v>2320.1</v>
      </c>
      <c r="D120" s="2">
        <v>2319.75</v>
      </c>
      <c r="E120">
        <f t="shared" si="2"/>
        <v>580.02499999999998</v>
      </c>
      <c r="F120">
        <f t="shared" si="3"/>
        <v>-0.94999999999993179</v>
      </c>
    </row>
    <row r="121" spans="1:6" x14ac:dyDescent="0.2">
      <c r="A121" s="1">
        <v>44088</v>
      </c>
      <c r="B121" s="1">
        <v>44098</v>
      </c>
      <c r="C121" s="2">
        <v>2303.75</v>
      </c>
      <c r="D121" s="2">
        <v>2302.5500000000002</v>
      </c>
      <c r="E121">
        <f t="shared" si="2"/>
        <v>575.9375</v>
      </c>
      <c r="F121">
        <f t="shared" si="3"/>
        <v>4.0874999999999773</v>
      </c>
    </row>
    <row r="122" spans="1:6" x14ac:dyDescent="0.2">
      <c r="A122" s="1">
        <v>44089</v>
      </c>
      <c r="B122" s="1">
        <v>44098</v>
      </c>
      <c r="C122" s="2">
        <v>2320.5</v>
      </c>
      <c r="D122" s="2">
        <v>2318.85</v>
      </c>
      <c r="E122">
        <f t="shared" si="2"/>
        <v>580.125</v>
      </c>
      <c r="F122">
        <f t="shared" si="3"/>
        <v>-4.1875</v>
      </c>
    </row>
    <row r="123" spans="1:6" x14ac:dyDescent="0.2">
      <c r="A123" s="1">
        <v>44090</v>
      </c>
      <c r="B123" s="1">
        <v>44098</v>
      </c>
      <c r="C123" s="2">
        <v>2330.85</v>
      </c>
      <c r="D123" s="2">
        <v>2324.5500000000002</v>
      </c>
      <c r="E123">
        <f t="shared" si="2"/>
        <v>582.71249999999998</v>
      </c>
      <c r="F123">
        <f t="shared" si="3"/>
        <v>-2.5874999999999773</v>
      </c>
    </row>
    <row r="124" spans="1:6" x14ac:dyDescent="0.2">
      <c r="A124" s="1">
        <v>44091</v>
      </c>
      <c r="B124" s="1">
        <v>44098</v>
      </c>
      <c r="C124" s="2">
        <v>2305.6999999999998</v>
      </c>
      <c r="D124" s="2">
        <v>2298.75</v>
      </c>
      <c r="E124">
        <f t="shared" si="2"/>
        <v>576.42499999999995</v>
      </c>
      <c r="F124">
        <f t="shared" si="3"/>
        <v>6.2875000000000227</v>
      </c>
    </row>
    <row r="125" spans="1:6" x14ac:dyDescent="0.2">
      <c r="A125" s="1">
        <v>44092</v>
      </c>
      <c r="B125" s="1">
        <v>44098</v>
      </c>
      <c r="C125" s="2">
        <v>2307.8000000000002</v>
      </c>
      <c r="D125" s="2">
        <v>2305.6999999999998</v>
      </c>
      <c r="E125">
        <f t="shared" si="2"/>
        <v>576.95000000000005</v>
      </c>
      <c r="F125">
        <f t="shared" si="3"/>
        <v>-0.52500000000009095</v>
      </c>
    </row>
    <row r="126" spans="1:6" x14ac:dyDescent="0.2">
      <c r="A126" s="1">
        <v>44095</v>
      </c>
      <c r="B126" s="1">
        <v>44098</v>
      </c>
      <c r="C126" s="2">
        <v>2259.85</v>
      </c>
      <c r="D126" s="2">
        <v>2255.85</v>
      </c>
      <c r="E126">
        <f t="shared" si="2"/>
        <v>564.96249999999998</v>
      </c>
      <c r="F126">
        <f t="shared" si="3"/>
        <v>11.987500000000068</v>
      </c>
    </row>
    <row r="127" spans="1:6" x14ac:dyDescent="0.2">
      <c r="A127" s="1">
        <v>44096</v>
      </c>
      <c r="B127" s="1">
        <v>44098</v>
      </c>
      <c r="C127" s="2">
        <v>2218.3000000000002</v>
      </c>
      <c r="D127" s="2">
        <v>2211.15</v>
      </c>
      <c r="E127">
        <f t="shared" si="2"/>
        <v>554.57500000000005</v>
      </c>
      <c r="F127">
        <f t="shared" si="3"/>
        <v>10.387499999999932</v>
      </c>
    </row>
    <row r="128" spans="1:6" x14ac:dyDescent="0.2">
      <c r="A128" s="1">
        <v>44097</v>
      </c>
      <c r="B128" s="1">
        <v>44098</v>
      </c>
      <c r="C128" s="2">
        <v>2237.5500000000002</v>
      </c>
      <c r="D128" s="2">
        <v>2230.8000000000002</v>
      </c>
      <c r="E128">
        <f t="shared" si="2"/>
        <v>559.38750000000005</v>
      </c>
      <c r="F128">
        <f t="shared" si="3"/>
        <v>-4.8125</v>
      </c>
    </row>
    <row r="129" spans="1:6" x14ac:dyDescent="0.2">
      <c r="A129" s="1">
        <v>44098</v>
      </c>
      <c r="B129" s="1">
        <v>44098</v>
      </c>
      <c r="C129" s="2">
        <v>2181.1999999999998</v>
      </c>
      <c r="D129" s="2">
        <v>2181.1999999999998</v>
      </c>
      <c r="E129">
        <f t="shared" si="2"/>
        <v>545.29999999999995</v>
      </c>
      <c r="F129">
        <f t="shared" si="3"/>
        <v>14.087500000000091</v>
      </c>
    </row>
  </sheetData>
  <autoFilter ref="A5:C5" xr:uid="{8E5E01B1-3000-3748-817D-EE67305C683D}">
    <sortState xmlns:xlrd2="http://schemas.microsoft.com/office/spreadsheetml/2017/richdata2" ref="A6:C64">
      <sortCondition ref="A5:A6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894-7C9A-D746-A7E5-F8CF7C9EB1E1}">
  <dimension ref="A1:O60"/>
  <sheetViews>
    <sheetView workbookViewId="0">
      <selection activeCell="J1" activeCellId="1" sqref="A1:B1048576 J1:J104857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  <col min="4" max="4" width="12.5" bestFit="1" customWidth="1"/>
    <col min="5" max="5" width="11.5" bestFit="1" customWidth="1"/>
    <col min="6" max="6" width="11" bestFit="1" customWidth="1"/>
    <col min="8" max="8" width="12" bestFit="1" customWidth="1"/>
    <col min="10" max="10" width="12.6640625" bestFit="1" customWidth="1"/>
    <col min="11" max="11" width="9.1640625" bestFit="1" customWidth="1"/>
    <col min="12" max="13" width="16.33203125" bestFit="1" customWidth="1"/>
    <col min="14" max="14" width="14.83203125" bestFit="1" customWidth="1"/>
    <col min="15" max="15" width="13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44007</v>
      </c>
      <c r="B2" s="1">
        <v>44007</v>
      </c>
      <c r="C2" t="s">
        <v>15</v>
      </c>
      <c r="D2" t="s">
        <v>16</v>
      </c>
      <c r="E2" s="2">
        <v>1729.7</v>
      </c>
      <c r="F2" s="2">
        <v>1751.6</v>
      </c>
      <c r="G2" s="2">
        <v>1716.1</v>
      </c>
      <c r="H2" s="2">
        <v>1720.25</v>
      </c>
      <c r="I2" s="2">
        <v>1722.5</v>
      </c>
      <c r="J2" s="2">
        <v>1717.9</v>
      </c>
      <c r="K2">
        <v>14186460</v>
      </c>
      <c r="L2" s="2">
        <v>24545072621</v>
      </c>
      <c r="M2" s="2">
        <v>24545072621</v>
      </c>
      <c r="N2">
        <v>2130090</v>
      </c>
      <c r="O2">
        <v>-5374715</v>
      </c>
    </row>
    <row r="3" spans="1:15" x14ac:dyDescent="0.2">
      <c r="A3" s="1">
        <v>44006</v>
      </c>
      <c r="B3" s="1">
        <v>44007</v>
      </c>
      <c r="C3" t="s">
        <v>15</v>
      </c>
      <c r="D3" t="s">
        <v>16</v>
      </c>
      <c r="E3" s="2">
        <v>1737</v>
      </c>
      <c r="F3" s="2">
        <v>1773.75</v>
      </c>
      <c r="G3" s="2">
        <v>1714.35</v>
      </c>
      <c r="H3" s="2">
        <v>1730.85</v>
      </c>
      <c r="I3" s="2">
        <v>1734.9</v>
      </c>
      <c r="J3" s="2">
        <v>1730.85</v>
      </c>
      <c r="K3">
        <v>27920440</v>
      </c>
      <c r="L3" s="2">
        <v>48619992110.5</v>
      </c>
      <c r="M3" s="2">
        <v>48619992110.5</v>
      </c>
      <c r="N3">
        <v>7504805</v>
      </c>
      <c r="O3">
        <v>-6922540</v>
      </c>
    </row>
    <row r="4" spans="1:15" x14ac:dyDescent="0.2">
      <c r="A4" s="1">
        <v>44005</v>
      </c>
      <c r="B4" s="1">
        <v>44007</v>
      </c>
      <c r="C4" t="s">
        <v>15</v>
      </c>
      <c r="D4" t="s">
        <v>16</v>
      </c>
      <c r="E4" s="2">
        <v>1750.4</v>
      </c>
      <c r="F4" s="2">
        <v>1762.85</v>
      </c>
      <c r="G4" s="2">
        <v>1722</v>
      </c>
      <c r="H4" s="2">
        <v>1726.4</v>
      </c>
      <c r="I4" s="2">
        <v>1727.1</v>
      </c>
      <c r="J4" s="2">
        <v>1726.4</v>
      </c>
      <c r="K4">
        <v>25710560</v>
      </c>
      <c r="L4" s="2">
        <v>44587808753</v>
      </c>
      <c r="M4" s="2">
        <v>44587808753</v>
      </c>
      <c r="N4">
        <v>14427345</v>
      </c>
      <c r="O4">
        <v>-10340380</v>
      </c>
    </row>
    <row r="5" spans="1:15" x14ac:dyDescent="0.2">
      <c r="A5" s="1">
        <v>44004</v>
      </c>
      <c r="B5" s="1">
        <v>44007</v>
      </c>
      <c r="C5" t="s">
        <v>15</v>
      </c>
      <c r="D5" t="s">
        <v>16</v>
      </c>
      <c r="E5" s="2">
        <v>1768</v>
      </c>
      <c r="F5" s="2">
        <v>1799.85</v>
      </c>
      <c r="G5" s="2">
        <v>1738</v>
      </c>
      <c r="H5" s="2">
        <v>1749</v>
      </c>
      <c r="I5" s="2">
        <v>1756.7</v>
      </c>
      <c r="J5" s="2">
        <v>1749</v>
      </c>
      <c r="K5">
        <v>32230110</v>
      </c>
      <c r="L5" s="2">
        <v>57030363590.25</v>
      </c>
      <c r="M5" s="2">
        <v>57030363590.25</v>
      </c>
      <c r="N5">
        <v>24767725</v>
      </c>
      <c r="O5">
        <v>-4513185</v>
      </c>
    </row>
    <row r="6" spans="1:15" x14ac:dyDescent="0.2">
      <c r="A6" s="1">
        <v>44001</v>
      </c>
      <c r="B6" s="1">
        <v>44007</v>
      </c>
      <c r="C6" t="s">
        <v>15</v>
      </c>
      <c r="D6" t="s">
        <v>16</v>
      </c>
      <c r="E6" s="2">
        <v>1665</v>
      </c>
      <c r="F6" s="2">
        <v>1784.9</v>
      </c>
      <c r="G6" s="2">
        <v>1659.6</v>
      </c>
      <c r="H6" s="2">
        <v>1760.35</v>
      </c>
      <c r="I6" s="2">
        <v>1765</v>
      </c>
      <c r="J6" s="2">
        <v>1760.35</v>
      </c>
      <c r="K6">
        <v>51305980</v>
      </c>
      <c r="L6" s="2">
        <v>88293284283.5</v>
      </c>
      <c r="M6" s="2">
        <v>88293284283.5</v>
      </c>
      <c r="N6">
        <v>29280910</v>
      </c>
      <c r="O6">
        <v>273205</v>
      </c>
    </row>
    <row r="7" spans="1:15" x14ac:dyDescent="0.2">
      <c r="A7" s="1">
        <v>44000</v>
      </c>
      <c r="B7" s="1">
        <v>44007</v>
      </c>
      <c r="C7" t="s">
        <v>15</v>
      </c>
      <c r="D7" t="s">
        <v>16</v>
      </c>
      <c r="E7" s="2">
        <v>1607</v>
      </c>
      <c r="F7" s="2">
        <v>1662</v>
      </c>
      <c r="G7" s="2">
        <v>1603.2</v>
      </c>
      <c r="H7" s="2">
        <v>1654.05</v>
      </c>
      <c r="I7" s="2">
        <v>1660.9</v>
      </c>
      <c r="J7" s="2">
        <v>1654.05</v>
      </c>
      <c r="K7">
        <v>21541280</v>
      </c>
      <c r="L7" s="2">
        <v>35235404137.5</v>
      </c>
      <c r="M7" s="2">
        <v>35235404137.5</v>
      </c>
      <c r="N7">
        <v>29007705</v>
      </c>
      <c r="O7">
        <v>-19695</v>
      </c>
    </row>
    <row r="8" spans="1:15" x14ac:dyDescent="0.2">
      <c r="A8" s="1">
        <v>43999</v>
      </c>
      <c r="B8" s="1">
        <v>44007</v>
      </c>
      <c r="C8" t="s">
        <v>15</v>
      </c>
      <c r="D8" t="s">
        <v>16</v>
      </c>
      <c r="E8" s="2">
        <v>1608.5</v>
      </c>
      <c r="F8" s="2">
        <v>1632.5</v>
      </c>
      <c r="G8" s="2">
        <v>1601.6</v>
      </c>
      <c r="H8" s="2">
        <v>1611.7</v>
      </c>
      <c r="I8" s="2">
        <v>1609</v>
      </c>
      <c r="J8" s="2">
        <v>1611.7</v>
      </c>
      <c r="K8">
        <v>24869230</v>
      </c>
      <c r="L8" s="2">
        <v>40188062635.25</v>
      </c>
      <c r="M8" s="2">
        <v>40188062635.25</v>
      </c>
      <c r="N8">
        <v>29027400</v>
      </c>
      <c r="O8">
        <v>2411880</v>
      </c>
    </row>
    <row r="9" spans="1:15" x14ac:dyDescent="0.2">
      <c r="A9" s="1">
        <v>43998</v>
      </c>
      <c r="B9" s="1">
        <v>44007</v>
      </c>
      <c r="C9" t="s">
        <v>15</v>
      </c>
      <c r="D9" t="s">
        <v>16</v>
      </c>
      <c r="E9" s="2">
        <v>1642.5</v>
      </c>
      <c r="F9" s="2">
        <v>1647.9</v>
      </c>
      <c r="G9" s="2">
        <v>1582.5</v>
      </c>
      <c r="H9" s="2">
        <v>1615.5</v>
      </c>
      <c r="I9" s="2">
        <v>1611.7</v>
      </c>
      <c r="J9" s="2">
        <v>1615.5</v>
      </c>
      <c r="K9">
        <v>32772985</v>
      </c>
      <c r="L9" s="2">
        <v>52954204125.75</v>
      </c>
      <c r="M9" s="2">
        <v>52954204125.75</v>
      </c>
      <c r="N9">
        <v>26615520</v>
      </c>
      <c r="O9">
        <v>-106555</v>
      </c>
    </row>
    <row r="10" spans="1:15" x14ac:dyDescent="0.2">
      <c r="A10" s="1">
        <v>43997</v>
      </c>
      <c r="B10" s="1">
        <v>44007</v>
      </c>
      <c r="C10" t="s">
        <v>15</v>
      </c>
      <c r="D10" t="s">
        <v>16</v>
      </c>
      <c r="E10" s="2">
        <v>1570</v>
      </c>
      <c r="F10" s="2">
        <v>1628.4</v>
      </c>
      <c r="G10" s="2">
        <v>1561.15</v>
      </c>
      <c r="H10" s="2">
        <v>1617</v>
      </c>
      <c r="I10" s="2">
        <v>1614</v>
      </c>
      <c r="J10" s="2">
        <v>1617</v>
      </c>
      <c r="K10">
        <v>38594625</v>
      </c>
      <c r="L10" s="2">
        <v>61565100121.75</v>
      </c>
      <c r="M10" s="2">
        <v>61565100121.75</v>
      </c>
      <c r="N10">
        <v>26722075</v>
      </c>
      <c r="O10">
        <v>1494295</v>
      </c>
    </row>
    <row r="11" spans="1:15" x14ac:dyDescent="0.2">
      <c r="A11" s="1">
        <v>43994</v>
      </c>
      <c r="B11" s="1">
        <v>44007</v>
      </c>
      <c r="C11" t="s">
        <v>15</v>
      </c>
      <c r="D11" t="s">
        <v>16</v>
      </c>
      <c r="E11" s="2">
        <v>1501.25</v>
      </c>
      <c r="F11" s="2">
        <v>1594</v>
      </c>
      <c r="G11" s="2">
        <v>1497.4</v>
      </c>
      <c r="H11" s="2">
        <v>1588.95</v>
      </c>
      <c r="I11" s="2">
        <v>1591.8</v>
      </c>
      <c r="J11" s="2">
        <v>1588.95</v>
      </c>
      <c r="K11">
        <v>24295045</v>
      </c>
      <c r="L11" s="2">
        <v>37755674484.25</v>
      </c>
      <c r="M11" s="2">
        <v>37755674484.25</v>
      </c>
      <c r="N11">
        <v>25227780</v>
      </c>
      <c r="O11">
        <v>1418040</v>
      </c>
    </row>
    <row r="12" spans="1:15" x14ac:dyDescent="0.2">
      <c r="A12" s="1">
        <v>43993</v>
      </c>
      <c r="B12" s="1">
        <v>44007</v>
      </c>
      <c r="C12" t="s">
        <v>15</v>
      </c>
      <c r="D12" t="s">
        <v>16</v>
      </c>
      <c r="E12" s="2">
        <v>1563.7</v>
      </c>
      <c r="F12" s="2">
        <v>1567.7</v>
      </c>
      <c r="G12" s="2">
        <v>1532.15</v>
      </c>
      <c r="H12" s="2">
        <v>1540.7</v>
      </c>
      <c r="I12" s="2">
        <v>1540.95</v>
      </c>
      <c r="J12" s="2">
        <v>1540.7</v>
      </c>
      <c r="K12">
        <v>12008395</v>
      </c>
      <c r="L12" s="2">
        <v>18584385012</v>
      </c>
      <c r="M12" s="2">
        <v>18584385012</v>
      </c>
      <c r="N12">
        <v>23809740</v>
      </c>
      <c r="O12">
        <v>258560</v>
      </c>
    </row>
    <row r="13" spans="1:15" x14ac:dyDescent="0.2">
      <c r="A13" s="1">
        <v>43992</v>
      </c>
      <c r="B13" s="1">
        <v>44007</v>
      </c>
      <c r="C13" t="s">
        <v>15</v>
      </c>
      <c r="D13" t="s">
        <v>16</v>
      </c>
      <c r="E13" s="2">
        <v>1543</v>
      </c>
      <c r="F13" s="2">
        <v>1577</v>
      </c>
      <c r="G13" s="2">
        <v>1541.15</v>
      </c>
      <c r="H13" s="2">
        <v>1571.9</v>
      </c>
      <c r="I13" s="2">
        <v>1574.3</v>
      </c>
      <c r="J13" s="2">
        <v>1571.9</v>
      </c>
      <c r="K13">
        <v>12614900</v>
      </c>
      <c r="L13" s="2">
        <v>19665198005.75</v>
      </c>
      <c r="M13" s="2">
        <v>19665198005.75</v>
      </c>
      <c r="N13">
        <v>23551180</v>
      </c>
      <c r="O13">
        <v>-409555</v>
      </c>
    </row>
    <row r="14" spans="1:15" x14ac:dyDescent="0.2">
      <c r="A14" s="1">
        <v>43991</v>
      </c>
      <c r="B14" s="1">
        <v>44007</v>
      </c>
      <c r="C14" t="s">
        <v>15</v>
      </c>
      <c r="D14" t="s">
        <v>16</v>
      </c>
      <c r="E14" s="2">
        <v>1566.15</v>
      </c>
      <c r="F14" s="2">
        <v>1586.1</v>
      </c>
      <c r="G14" s="2">
        <v>1535.1</v>
      </c>
      <c r="H14" s="2">
        <v>1539.65</v>
      </c>
      <c r="I14" s="2">
        <v>1538.7</v>
      </c>
      <c r="J14" s="2">
        <v>1539.65</v>
      </c>
      <c r="K14">
        <v>15389370</v>
      </c>
      <c r="L14" s="2">
        <v>23969142593.5</v>
      </c>
      <c r="M14" s="2">
        <v>23969142593.5</v>
      </c>
      <c r="N14">
        <v>23960735</v>
      </c>
      <c r="O14">
        <v>504495</v>
      </c>
    </row>
    <row r="15" spans="1:15" x14ac:dyDescent="0.2">
      <c r="A15" s="1">
        <v>43990</v>
      </c>
      <c r="B15" s="1">
        <v>44007</v>
      </c>
      <c r="C15" t="s">
        <v>15</v>
      </c>
      <c r="D15" t="s">
        <v>16</v>
      </c>
      <c r="E15" s="2">
        <v>1615.25</v>
      </c>
      <c r="F15" s="2">
        <v>1617.8</v>
      </c>
      <c r="G15" s="2">
        <v>1565.65</v>
      </c>
      <c r="H15" s="2">
        <v>1572.7</v>
      </c>
      <c r="I15" s="2">
        <v>1574.9</v>
      </c>
      <c r="J15" s="2">
        <v>1572.7</v>
      </c>
      <c r="K15">
        <v>17020520</v>
      </c>
      <c r="L15" s="2">
        <v>27009356067</v>
      </c>
      <c r="M15" s="2">
        <v>27009356067</v>
      </c>
      <c r="N15">
        <v>23456240</v>
      </c>
      <c r="O15">
        <v>-475710</v>
      </c>
    </row>
    <row r="16" spans="1:15" x14ac:dyDescent="0.2">
      <c r="A16" s="1">
        <v>43987</v>
      </c>
      <c r="B16" s="1">
        <v>44007</v>
      </c>
      <c r="C16" t="s">
        <v>15</v>
      </c>
      <c r="D16" t="s">
        <v>16</v>
      </c>
      <c r="E16" s="2">
        <v>1594.9</v>
      </c>
      <c r="F16" s="2">
        <v>1617.25</v>
      </c>
      <c r="G16" s="2">
        <v>1577</v>
      </c>
      <c r="H16" s="2">
        <v>1581.55</v>
      </c>
      <c r="I16" s="2">
        <v>1581.95</v>
      </c>
      <c r="J16" s="2">
        <v>1581.55</v>
      </c>
      <c r="K16">
        <v>18440580</v>
      </c>
      <c r="L16" s="2">
        <v>29414748357.25</v>
      </c>
      <c r="M16" s="2">
        <v>29414748357.25</v>
      </c>
      <c r="N16">
        <v>23931950</v>
      </c>
      <c r="O16">
        <v>-476720</v>
      </c>
    </row>
    <row r="17" spans="1:15" x14ac:dyDescent="0.2">
      <c r="A17" s="1">
        <v>43986</v>
      </c>
      <c r="B17" s="1">
        <v>44007</v>
      </c>
      <c r="C17" t="s">
        <v>15</v>
      </c>
      <c r="D17" t="s">
        <v>16</v>
      </c>
      <c r="E17" s="2">
        <v>1545</v>
      </c>
      <c r="F17" s="2">
        <v>1592.55</v>
      </c>
      <c r="G17" s="2">
        <v>1541.75</v>
      </c>
      <c r="H17" s="2">
        <v>1580.25</v>
      </c>
      <c r="I17" s="2">
        <v>1577.45</v>
      </c>
      <c r="J17" s="2">
        <v>1580.25</v>
      </c>
      <c r="K17">
        <v>19506635</v>
      </c>
      <c r="L17" s="2">
        <v>30651834358.5</v>
      </c>
      <c r="M17" s="2">
        <v>30651834358.5</v>
      </c>
      <c r="N17">
        <v>24408670</v>
      </c>
      <c r="O17">
        <v>1075145</v>
      </c>
    </row>
    <row r="18" spans="1:15" x14ac:dyDescent="0.2">
      <c r="A18" s="1">
        <v>43985</v>
      </c>
      <c r="B18" s="1">
        <v>44007</v>
      </c>
      <c r="C18" t="s">
        <v>15</v>
      </c>
      <c r="D18" t="s">
        <v>16</v>
      </c>
      <c r="E18" s="2">
        <v>1549.95</v>
      </c>
      <c r="F18" s="2">
        <v>1556.5</v>
      </c>
      <c r="G18" s="2">
        <v>1532.5</v>
      </c>
      <c r="H18" s="2">
        <v>1546</v>
      </c>
      <c r="I18" s="2">
        <v>1549.3</v>
      </c>
      <c r="J18" s="2">
        <v>1546</v>
      </c>
      <c r="K18">
        <v>13377955</v>
      </c>
      <c r="L18" s="2">
        <v>20669763801.75</v>
      </c>
      <c r="M18" s="2">
        <v>20669763801.75</v>
      </c>
      <c r="N18">
        <v>23333525</v>
      </c>
      <c r="O18">
        <v>2020</v>
      </c>
    </row>
    <row r="19" spans="1:15" x14ac:dyDescent="0.2">
      <c r="A19" s="1">
        <v>43984</v>
      </c>
      <c r="B19" s="1">
        <v>44007</v>
      </c>
      <c r="C19" t="s">
        <v>15</v>
      </c>
      <c r="D19" t="s">
        <v>16</v>
      </c>
      <c r="E19" s="2">
        <v>1518.7</v>
      </c>
      <c r="F19" s="2">
        <v>1538.4</v>
      </c>
      <c r="G19" s="2">
        <v>1515.05</v>
      </c>
      <c r="H19" s="2">
        <v>1535.5</v>
      </c>
      <c r="I19" s="2">
        <v>1538</v>
      </c>
      <c r="J19" s="2">
        <v>1535.5</v>
      </c>
      <c r="K19">
        <v>10979205</v>
      </c>
      <c r="L19" s="2">
        <v>16769025581.25</v>
      </c>
      <c r="M19" s="2">
        <v>16769025581.25</v>
      </c>
      <c r="N19">
        <v>23331505</v>
      </c>
      <c r="O19">
        <v>-654985</v>
      </c>
    </row>
    <row r="20" spans="1:15" x14ac:dyDescent="0.2">
      <c r="A20" s="1">
        <v>43983</v>
      </c>
      <c r="B20" s="1">
        <v>44007</v>
      </c>
      <c r="C20" t="s">
        <v>15</v>
      </c>
      <c r="D20" t="s">
        <v>16</v>
      </c>
      <c r="E20" s="2">
        <v>1475</v>
      </c>
      <c r="F20" s="2">
        <v>1533</v>
      </c>
      <c r="G20" s="2">
        <v>1470</v>
      </c>
      <c r="H20" s="2">
        <v>1514</v>
      </c>
      <c r="I20" s="2">
        <v>1515.55</v>
      </c>
      <c r="J20" s="2">
        <v>1514</v>
      </c>
      <c r="K20">
        <v>20555520</v>
      </c>
      <c r="L20" s="2">
        <v>30965246625.25</v>
      </c>
      <c r="M20" s="2">
        <v>30965246625.25</v>
      </c>
      <c r="N20">
        <v>23986490</v>
      </c>
      <c r="O20">
        <v>-1291285</v>
      </c>
    </row>
    <row r="21" spans="1:15" x14ac:dyDescent="0.2">
      <c r="A21" s="1">
        <v>43980</v>
      </c>
      <c r="B21" s="1">
        <v>44007</v>
      </c>
      <c r="C21" t="s">
        <v>15</v>
      </c>
      <c r="D21" t="s">
        <v>16</v>
      </c>
      <c r="E21" s="2">
        <v>1462.2</v>
      </c>
      <c r="F21" s="2">
        <v>1466.35</v>
      </c>
      <c r="G21" s="2">
        <v>1447.15</v>
      </c>
      <c r="H21" s="2">
        <v>1459.15</v>
      </c>
      <c r="I21" s="2">
        <v>1465</v>
      </c>
      <c r="J21" s="2">
        <v>1459.15</v>
      </c>
      <c r="K21">
        <v>17284130</v>
      </c>
      <c r="L21" s="2">
        <v>25187473854.25</v>
      </c>
      <c r="M21" s="2">
        <v>25187473854.25</v>
      </c>
      <c r="N21">
        <v>25277775</v>
      </c>
      <c r="O21">
        <v>1668520</v>
      </c>
    </row>
    <row r="22" spans="1:15" x14ac:dyDescent="0.2">
      <c r="A22" s="1">
        <v>43979</v>
      </c>
      <c r="B22" s="1">
        <v>44007</v>
      </c>
      <c r="C22" t="s">
        <v>15</v>
      </c>
      <c r="D22" t="s">
        <v>16</v>
      </c>
      <c r="E22" s="2">
        <v>1453.5</v>
      </c>
      <c r="F22" s="2">
        <v>1477.25</v>
      </c>
      <c r="G22" s="2">
        <v>1448.9</v>
      </c>
      <c r="H22" s="2">
        <v>1468.55</v>
      </c>
      <c r="I22" s="2">
        <v>1466</v>
      </c>
      <c r="J22" s="2">
        <v>1468.55</v>
      </c>
      <c r="K22">
        <v>23977400</v>
      </c>
      <c r="L22" s="2">
        <v>35121542999.5</v>
      </c>
      <c r="M22" s="2">
        <v>35121542999.5</v>
      </c>
      <c r="N22">
        <v>23609255</v>
      </c>
      <c r="O22">
        <v>4042020</v>
      </c>
    </row>
    <row r="23" spans="1:15" x14ac:dyDescent="0.2">
      <c r="A23" s="1">
        <v>43978</v>
      </c>
      <c r="B23" s="1">
        <v>44007</v>
      </c>
      <c r="C23" t="s">
        <v>15</v>
      </c>
      <c r="D23" t="s">
        <v>16</v>
      </c>
      <c r="E23" s="2">
        <v>1429.55</v>
      </c>
      <c r="F23" s="2">
        <v>1455.95</v>
      </c>
      <c r="G23" s="2">
        <v>1412.5</v>
      </c>
      <c r="H23" s="2">
        <v>1446.2</v>
      </c>
      <c r="I23" s="2">
        <v>1448.85</v>
      </c>
      <c r="J23" s="2">
        <v>1446.2</v>
      </c>
      <c r="K23">
        <v>17328065</v>
      </c>
      <c r="L23" s="2">
        <v>24809247615</v>
      </c>
      <c r="M23" s="2">
        <v>24809247615</v>
      </c>
      <c r="N23">
        <v>19567235</v>
      </c>
      <c r="O23">
        <v>7329570</v>
      </c>
    </row>
    <row r="24" spans="1:15" x14ac:dyDescent="0.2">
      <c r="A24" s="1">
        <v>43977</v>
      </c>
      <c r="B24" s="1">
        <v>44007</v>
      </c>
      <c r="C24" t="s">
        <v>15</v>
      </c>
      <c r="D24" t="s">
        <v>16</v>
      </c>
      <c r="E24" s="2">
        <v>1444</v>
      </c>
      <c r="F24" s="2">
        <v>1450.05</v>
      </c>
      <c r="G24" s="2">
        <v>1415.6</v>
      </c>
      <c r="H24" s="2">
        <v>1423.5</v>
      </c>
      <c r="I24" s="2">
        <v>1425.55</v>
      </c>
      <c r="J24" s="2">
        <v>1423.5</v>
      </c>
      <c r="K24">
        <v>13298670</v>
      </c>
      <c r="L24" s="2">
        <v>18981449544</v>
      </c>
      <c r="M24" s="2">
        <v>18981449544</v>
      </c>
      <c r="N24">
        <v>12237665</v>
      </c>
      <c r="O24">
        <v>6724580</v>
      </c>
    </row>
    <row r="25" spans="1:15" x14ac:dyDescent="0.2">
      <c r="A25" s="1">
        <v>43973</v>
      </c>
      <c r="B25" s="1">
        <v>44007</v>
      </c>
      <c r="C25" t="s">
        <v>15</v>
      </c>
      <c r="D25" t="s">
        <v>16</v>
      </c>
      <c r="E25" s="2">
        <v>1447.7</v>
      </c>
      <c r="F25" s="2">
        <v>1456</v>
      </c>
      <c r="G25" s="2">
        <v>1426.3</v>
      </c>
      <c r="H25" s="2">
        <v>1433.25</v>
      </c>
      <c r="I25" s="2">
        <v>1435.55</v>
      </c>
      <c r="J25" s="2">
        <v>1433.25</v>
      </c>
      <c r="K25">
        <v>4140495</v>
      </c>
      <c r="L25" s="2">
        <v>5966139058.75</v>
      </c>
      <c r="M25" s="2">
        <v>5966139058.75</v>
      </c>
      <c r="N25">
        <v>5513085</v>
      </c>
      <c r="O25">
        <v>1010505</v>
      </c>
    </row>
    <row r="26" spans="1:15" x14ac:dyDescent="0.2">
      <c r="A26" s="1">
        <v>43972</v>
      </c>
      <c r="B26" s="1">
        <v>44007</v>
      </c>
      <c r="C26" t="s">
        <v>15</v>
      </c>
      <c r="D26" t="s">
        <v>16</v>
      </c>
      <c r="E26" s="2">
        <v>1431.3</v>
      </c>
      <c r="F26" s="2">
        <v>1460.5</v>
      </c>
      <c r="G26" s="2">
        <v>1425.1</v>
      </c>
      <c r="H26" s="2">
        <v>1442.45</v>
      </c>
      <c r="I26" s="2">
        <v>1442.35</v>
      </c>
      <c r="J26" s="2">
        <v>1442.45</v>
      </c>
      <c r="K26">
        <v>2652765</v>
      </c>
      <c r="L26" s="2">
        <v>3830898109.25</v>
      </c>
      <c r="M26" s="2">
        <v>3830898109.25</v>
      </c>
      <c r="N26">
        <v>4502580</v>
      </c>
      <c r="O26">
        <v>319665</v>
      </c>
    </row>
    <row r="27" spans="1:15" x14ac:dyDescent="0.2">
      <c r="A27" s="1">
        <v>43971</v>
      </c>
      <c r="B27" s="1">
        <v>44007</v>
      </c>
      <c r="C27" t="s">
        <v>15</v>
      </c>
      <c r="D27" t="s">
        <v>16</v>
      </c>
      <c r="E27" s="2">
        <v>1411.95</v>
      </c>
      <c r="F27" s="2">
        <v>1439.25</v>
      </c>
      <c r="G27" s="2">
        <v>1393.4</v>
      </c>
      <c r="H27" s="2">
        <v>1433.8</v>
      </c>
      <c r="I27" s="2">
        <v>1435</v>
      </c>
      <c r="J27" s="2">
        <v>1433.8</v>
      </c>
      <c r="K27">
        <v>3637515</v>
      </c>
      <c r="L27" s="2">
        <v>5187500592</v>
      </c>
      <c r="M27" s="2">
        <v>5187500592</v>
      </c>
      <c r="N27">
        <v>4182915</v>
      </c>
      <c r="O27">
        <v>1154430</v>
      </c>
    </row>
    <row r="28" spans="1:15" x14ac:dyDescent="0.2">
      <c r="A28" s="1">
        <v>43970</v>
      </c>
      <c r="B28" s="1">
        <v>44007</v>
      </c>
      <c r="C28" t="s">
        <v>15</v>
      </c>
      <c r="D28" t="s">
        <v>16</v>
      </c>
      <c r="E28" s="2">
        <v>1458.85</v>
      </c>
      <c r="F28" s="2">
        <v>1459.3</v>
      </c>
      <c r="G28" s="2">
        <v>1405.4</v>
      </c>
      <c r="H28" s="2">
        <v>1410</v>
      </c>
      <c r="I28" s="2">
        <v>1411.95</v>
      </c>
      <c r="J28" s="2">
        <v>1410</v>
      </c>
      <c r="K28">
        <v>1763965</v>
      </c>
      <c r="L28" s="2">
        <v>2523333247.5</v>
      </c>
      <c r="M28" s="2">
        <v>2523333247.5</v>
      </c>
      <c r="N28">
        <v>3028485</v>
      </c>
      <c r="O28">
        <v>299970</v>
      </c>
    </row>
    <row r="29" spans="1:15" x14ac:dyDescent="0.2">
      <c r="A29" s="1">
        <v>43969</v>
      </c>
      <c r="B29" s="1">
        <v>44007</v>
      </c>
      <c r="C29" t="s">
        <v>15</v>
      </c>
      <c r="D29" t="s">
        <v>16</v>
      </c>
      <c r="E29" s="2">
        <v>1468.3</v>
      </c>
      <c r="F29" s="2">
        <v>1479.4</v>
      </c>
      <c r="G29" s="2">
        <v>1427.3</v>
      </c>
      <c r="H29" s="2">
        <v>1441.8</v>
      </c>
      <c r="I29" s="2">
        <v>1444.9</v>
      </c>
      <c r="J29" s="2">
        <v>1441.8</v>
      </c>
      <c r="K29">
        <v>2050300</v>
      </c>
      <c r="L29" s="2">
        <v>2975005500</v>
      </c>
      <c r="M29" s="2">
        <v>2975005500</v>
      </c>
      <c r="N29">
        <v>2728515</v>
      </c>
      <c r="O29">
        <v>709525</v>
      </c>
    </row>
    <row r="30" spans="1:15" x14ac:dyDescent="0.2">
      <c r="A30" s="1">
        <v>43966</v>
      </c>
      <c r="B30" s="1">
        <v>44007</v>
      </c>
      <c r="C30" t="s">
        <v>15</v>
      </c>
      <c r="D30" t="s">
        <v>16</v>
      </c>
      <c r="E30" s="2">
        <v>1435.85</v>
      </c>
      <c r="F30" s="2">
        <v>1470</v>
      </c>
      <c r="G30" s="2">
        <v>1420</v>
      </c>
      <c r="H30" s="2">
        <v>1462.95</v>
      </c>
      <c r="I30" s="2">
        <v>1458</v>
      </c>
      <c r="J30" s="2">
        <v>1462.95</v>
      </c>
      <c r="K30">
        <v>1750835</v>
      </c>
      <c r="L30" s="2">
        <v>2522834181.25</v>
      </c>
      <c r="M30" s="2">
        <v>2522834181.25</v>
      </c>
      <c r="N30">
        <v>2018990</v>
      </c>
      <c r="O30">
        <v>464095</v>
      </c>
    </row>
    <row r="31" spans="1:15" x14ac:dyDescent="0.2">
      <c r="A31" s="1">
        <v>43965</v>
      </c>
      <c r="B31" s="1">
        <v>44007</v>
      </c>
      <c r="C31" t="s">
        <v>15</v>
      </c>
      <c r="D31" t="s">
        <v>16</v>
      </c>
      <c r="E31" s="2">
        <v>1475</v>
      </c>
      <c r="F31" s="2">
        <v>1497.4</v>
      </c>
      <c r="G31" s="2">
        <v>1436.2</v>
      </c>
      <c r="H31" s="2">
        <v>1440.5</v>
      </c>
      <c r="I31" s="2">
        <v>1443.1</v>
      </c>
      <c r="J31" s="2">
        <v>1440.5</v>
      </c>
      <c r="K31">
        <v>921120</v>
      </c>
      <c r="L31" s="2">
        <v>1345343785.5</v>
      </c>
      <c r="M31" s="2">
        <v>1345343785.5</v>
      </c>
      <c r="N31">
        <v>1554895</v>
      </c>
      <c r="O31">
        <v>107565</v>
      </c>
    </row>
    <row r="32" spans="1:15" x14ac:dyDescent="0.2">
      <c r="A32" s="1">
        <v>43964</v>
      </c>
      <c r="B32" s="1">
        <v>44007</v>
      </c>
      <c r="C32" t="s">
        <v>15</v>
      </c>
      <c r="D32" t="s">
        <v>16</v>
      </c>
      <c r="E32" s="2">
        <v>1500</v>
      </c>
      <c r="F32" s="2">
        <v>1515</v>
      </c>
      <c r="G32" s="2">
        <v>1454.35</v>
      </c>
      <c r="H32" s="2">
        <v>1497.75</v>
      </c>
      <c r="I32" s="2">
        <v>1494</v>
      </c>
      <c r="J32" s="2">
        <v>1497.75</v>
      </c>
      <c r="K32">
        <v>1069085</v>
      </c>
      <c r="L32" s="2">
        <v>1583636216.5</v>
      </c>
      <c r="M32" s="2">
        <v>1583636216.5</v>
      </c>
      <c r="N32">
        <v>1447330</v>
      </c>
      <c r="O32">
        <v>16830</v>
      </c>
    </row>
    <row r="33" spans="1:15" x14ac:dyDescent="0.2">
      <c r="A33" s="1">
        <v>43963</v>
      </c>
      <c r="B33" s="1">
        <v>44007</v>
      </c>
      <c r="C33" t="s">
        <v>15</v>
      </c>
      <c r="D33" t="s">
        <v>16</v>
      </c>
      <c r="E33" s="2">
        <v>1556.25</v>
      </c>
      <c r="F33" s="2">
        <v>1560.15</v>
      </c>
      <c r="G33" s="2">
        <v>1470.05</v>
      </c>
      <c r="H33" s="2">
        <v>1482.2</v>
      </c>
      <c r="I33" s="2">
        <v>1486.3</v>
      </c>
      <c r="J33" s="2">
        <v>1482.2</v>
      </c>
      <c r="K33">
        <v>2552000</v>
      </c>
      <c r="L33" s="2">
        <v>3869606725</v>
      </c>
      <c r="M33" s="2">
        <v>3869606725</v>
      </c>
      <c r="N33">
        <v>1430500</v>
      </c>
      <c r="O33">
        <v>485500</v>
      </c>
    </row>
    <row r="34" spans="1:15" x14ac:dyDescent="0.2">
      <c r="A34" s="1">
        <v>43962</v>
      </c>
      <c r="B34" s="1">
        <v>44007</v>
      </c>
      <c r="C34" t="s">
        <v>15</v>
      </c>
      <c r="D34" t="s">
        <v>16</v>
      </c>
      <c r="E34" s="2">
        <v>1582.3</v>
      </c>
      <c r="F34" s="2">
        <v>1604.05</v>
      </c>
      <c r="G34" s="2">
        <v>1565</v>
      </c>
      <c r="H34" s="2">
        <v>1568.95</v>
      </c>
      <c r="I34" s="2">
        <v>1565.25</v>
      </c>
      <c r="J34" s="2">
        <v>1568.95</v>
      </c>
      <c r="K34">
        <v>1297000</v>
      </c>
      <c r="L34" s="2">
        <v>2054084200</v>
      </c>
      <c r="M34" s="2">
        <v>2054084200</v>
      </c>
      <c r="N34">
        <v>945000</v>
      </c>
      <c r="O34">
        <v>223500</v>
      </c>
    </row>
    <row r="35" spans="1:15" x14ac:dyDescent="0.2">
      <c r="A35" s="1">
        <v>43959</v>
      </c>
      <c r="B35" s="1">
        <v>44007</v>
      </c>
      <c r="C35" t="s">
        <v>15</v>
      </c>
      <c r="D35" t="s">
        <v>16</v>
      </c>
      <c r="E35" s="2">
        <v>1546.7</v>
      </c>
      <c r="F35" s="2">
        <v>1572.85</v>
      </c>
      <c r="G35" s="2">
        <v>1536.2</v>
      </c>
      <c r="H35" s="2">
        <v>1552.45</v>
      </c>
      <c r="I35" s="2">
        <v>1551.95</v>
      </c>
      <c r="J35" s="2">
        <v>1552.45</v>
      </c>
      <c r="K35">
        <v>1266000</v>
      </c>
      <c r="L35" s="2">
        <v>1970386700</v>
      </c>
      <c r="M35" s="2">
        <v>1970386700</v>
      </c>
      <c r="N35">
        <v>721500</v>
      </c>
      <c r="O35">
        <v>194500</v>
      </c>
    </row>
    <row r="36" spans="1:15" x14ac:dyDescent="0.2">
      <c r="A36" s="1">
        <v>43958</v>
      </c>
      <c r="B36" s="1">
        <v>44007</v>
      </c>
      <c r="C36" t="s">
        <v>15</v>
      </c>
      <c r="D36" t="s">
        <v>16</v>
      </c>
      <c r="E36" s="2">
        <v>1450.05</v>
      </c>
      <c r="F36" s="2">
        <v>1515.95</v>
      </c>
      <c r="G36" s="2">
        <v>1449.65</v>
      </c>
      <c r="H36" s="2">
        <v>1511.85</v>
      </c>
      <c r="I36" s="2">
        <v>1515.5</v>
      </c>
      <c r="J36" s="2">
        <v>1511.85</v>
      </c>
      <c r="K36">
        <v>663000</v>
      </c>
      <c r="L36" s="2">
        <v>984935775</v>
      </c>
      <c r="M36" s="2">
        <v>984935775</v>
      </c>
      <c r="N36">
        <v>527000</v>
      </c>
      <c r="O36">
        <v>64500</v>
      </c>
    </row>
    <row r="37" spans="1:15" x14ac:dyDescent="0.2">
      <c r="A37" s="1">
        <v>43957</v>
      </c>
      <c r="B37" s="1">
        <v>44007</v>
      </c>
      <c r="C37" t="s">
        <v>15</v>
      </c>
      <c r="D37" t="s">
        <v>16</v>
      </c>
      <c r="E37" s="2">
        <v>1465.1</v>
      </c>
      <c r="F37" s="2">
        <v>1490</v>
      </c>
      <c r="G37" s="2">
        <v>1446.2</v>
      </c>
      <c r="H37" s="2">
        <v>1464.15</v>
      </c>
      <c r="I37" s="2">
        <v>1463.1</v>
      </c>
      <c r="J37" s="2">
        <v>1464.15</v>
      </c>
      <c r="K37">
        <v>515500</v>
      </c>
      <c r="L37" s="2">
        <v>759428075</v>
      </c>
      <c r="M37" s="2">
        <v>759428075</v>
      </c>
      <c r="N37">
        <v>462500</v>
      </c>
      <c r="O37">
        <v>36500</v>
      </c>
    </row>
    <row r="38" spans="1:15" x14ac:dyDescent="0.2">
      <c r="A38" s="1">
        <v>43956</v>
      </c>
      <c r="B38" s="1">
        <v>44007</v>
      </c>
      <c r="C38" t="s">
        <v>15</v>
      </c>
      <c r="D38" t="s">
        <v>16</v>
      </c>
      <c r="E38" s="2">
        <v>1454.75</v>
      </c>
      <c r="F38" s="2">
        <v>1484.2</v>
      </c>
      <c r="G38" s="2">
        <v>1449</v>
      </c>
      <c r="H38" s="2">
        <v>1464.4</v>
      </c>
      <c r="I38" s="2">
        <v>1466.65</v>
      </c>
      <c r="J38" s="2">
        <v>1464.4</v>
      </c>
      <c r="K38">
        <v>554000</v>
      </c>
      <c r="L38" s="2">
        <v>813220175</v>
      </c>
      <c r="M38" s="2">
        <v>813220175</v>
      </c>
      <c r="N38">
        <v>426000</v>
      </c>
      <c r="O38">
        <v>77500</v>
      </c>
    </row>
    <row r="39" spans="1:15" x14ac:dyDescent="0.2">
      <c r="A39" s="1">
        <v>43955</v>
      </c>
      <c r="B39" s="1">
        <v>44007</v>
      </c>
      <c r="C39" t="s">
        <v>15</v>
      </c>
      <c r="D39" t="s">
        <v>16</v>
      </c>
      <c r="E39" s="2">
        <v>1417.55</v>
      </c>
      <c r="F39" s="2">
        <v>1465</v>
      </c>
      <c r="G39" s="2">
        <v>1415</v>
      </c>
      <c r="H39" s="2">
        <v>1442.65</v>
      </c>
      <c r="I39" s="2">
        <v>1441.05</v>
      </c>
      <c r="J39" s="2">
        <v>1442.65</v>
      </c>
      <c r="K39">
        <v>634500</v>
      </c>
      <c r="L39" s="2">
        <v>916950225</v>
      </c>
      <c r="M39" s="2">
        <v>916950225</v>
      </c>
      <c r="N39">
        <v>348500</v>
      </c>
      <c r="O39">
        <v>133500</v>
      </c>
    </row>
    <row r="40" spans="1:15" x14ac:dyDescent="0.2">
      <c r="A40" s="1">
        <v>43951</v>
      </c>
      <c r="B40" s="1">
        <v>44007</v>
      </c>
      <c r="C40" t="s">
        <v>15</v>
      </c>
      <c r="D40" t="s">
        <v>16</v>
      </c>
      <c r="E40" s="2">
        <v>1448.55</v>
      </c>
      <c r="F40" s="2">
        <v>1494</v>
      </c>
      <c r="G40" s="2">
        <v>1440</v>
      </c>
      <c r="H40" s="2">
        <v>1464.85</v>
      </c>
      <c r="I40" s="2">
        <v>1461.75</v>
      </c>
      <c r="J40" s="2">
        <v>1464.85</v>
      </c>
      <c r="K40">
        <v>332000</v>
      </c>
      <c r="L40" s="2">
        <v>486686250</v>
      </c>
      <c r="M40" s="2">
        <v>486686250</v>
      </c>
      <c r="N40">
        <v>215000</v>
      </c>
      <c r="O40">
        <v>46500</v>
      </c>
    </row>
    <row r="41" spans="1:15" x14ac:dyDescent="0.2">
      <c r="A41" s="1">
        <v>43950</v>
      </c>
      <c r="B41" s="1">
        <v>44007</v>
      </c>
      <c r="C41" t="s">
        <v>15</v>
      </c>
      <c r="D41" t="s">
        <v>16</v>
      </c>
      <c r="E41" s="2">
        <v>1441.25</v>
      </c>
      <c r="F41" s="2">
        <v>1450</v>
      </c>
      <c r="G41" s="2">
        <v>1421.75</v>
      </c>
      <c r="H41" s="2">
        <v>1427.8</v>
      </c>
      <c r="I41" s="2">
        <v>1429</v>
      </c>
      <c r="J41" s="2">
        <v>1427.8</v>
      </c>
      <c r="K41">
        <v>137500</v>
      </c>
      <c r="L41" s="2">
        <v>197338975</v>
      </c>
      <c r="M41" s="2">
        <v>197338975</v>
      </c>
      <c r="N41">
        <v>168500</v>
      </c>
      <c r="O41">
        <v>7500</v>
      </c>
    </row>
    <row r="42" spans="1:15" x14ac:dyDescent="0.2">
      <c r="A42" s="1">
        <v>43949</v>
      </c>
      <c r="B42" s="1">
        <v>44007</v>
      </c>
      <c r="C42" t="s">
        <v>15</v>
      </c>
      <c r="D42" t="s">
        <v>16</v>
      </c>
      <c r="E42" s="2">
        <v>1457.5</v>
      </c>
      <c r="F42" s="2">
        <v>1457.5</v>
      </c>
      <c r="G42" s="2">
        <v>1400</v>
      </c>
      <c r="H42" s="2">
        <v>1432.1</v>
      </c>
      <c r="I42" s="2">
        <v>1436</v>
      </c>
      <c r="J42" s="2">
        <v>1432.1</v>
      </c>
      <c r="K42">
        <v>197500</v>
      </c>
      <c r="L42" s="2">
        <v>282082200</v>
      </c>
      <c r="M42" s="2">
        <v>282082200</v>
      </c>
      <c r="N42">
        <v>161000</v>
      </c>
      <c r="O42">
        <v>16500</v>
      </c>
    </row>
    <row r="43" spans="1:15" x14ac:dyDescent="0.2">
      <c r="A43" s="1">
        <v>43948</v>
      </c>
      <c r="B43" s="1">
        <v>44007</v>
      </c>
      <c r="C43" t="s">
        <v>15</v>
      </c>
      <c r="D43" t="s">
        <v>16</v>
      </c>
      <c r="E43" s="2">
        <v>1458</v>
      </c>
      <c r="F43" s="2">
        <v>1480</v>
      </c>
      <c r="G43" s="2">
        <v>1435</v>
      </c>
      <c r="H43" s="2">
        <v>1439.7</v>
      </c>
      <c r="I43" s="2">
        <v>1440.5</v>
      </c>
      <c r="J43" s="2">
        <v>1439.7</v>
      </c>
      <c r="K43">
        <v>101000</v>
      </c>
      <c r="L43" s="2">
        <v>147391350</v>
      </c>
      <c r="M43" s="2">
        <v>147391350</v>
      </c>
      <c r="N43">
        <v>144500</v>
      </c>
      <c r="O43">
        <v>33000</v>
      </c>
    </row>
    <row r="44" spans="1:15" x14ac:dyDescent="0.2">
      <c r="A44" s="1">
        <v>43945</v>
      </c>
      <c r="B44" s="1">
        <v>44007</v>
      </c>
      <c r="C44" t="s">
        <v>15</v>
      </c>
      <c r="D44" t="s">
        <v>16</v>
      </c>
      <c r="E44" s="2">
        <v>1370</v>
      </c>
      <c r="F44" s="2">
        <v>1491.55</v>
      </c>
      <c r="G44" s="2">
        <v>1360.25</v>
      </c>
      <c r="H44" s="2">
        <v>1426</v>
      </c>
      <c r="I44" s="2">
        <v>1437.5</v>
      </c>
      <c r="J44" s="2">
        <v>1426</v>
      </c>
      <c r="K44">
        <v>127500</v>
      </c>
      <c r="L44" s="2">
        <v>183082025</v>
      </c>
      <c r="M44" s="2">
        <v>183082025</v>
      </c>
      <c r="N44">
        <v>111500</v>
      </c>
      <c r="O44">
        <v>25000</v>
      </c>
    </row>
    <row r="45" spans="1:15" x14ac:dyDescent="0.2">
      <c r="A45" s="1">
        <v>43944</v>
      </c>
      <c r="B45" s="1">
        <v>44007</v>
      </c>
      <c r="C45" t="s">
        <v>15</v>
      </c>
      <c r="D45" t="s">
        <v>16</v>
      </c>
      <c r="E45" s="2">
        <v>1371.1</v>
      </c>
      <c r="F45" s="2">
        <v>1391</v>
      </c>
      <c r="G45" s="2">
        <v>1361.65</v>
      </c>
      <c r="H45" s="2">
        <v>1380.5</v>
      </c>
      <c r="I45" s="2">
        <v>1381.35</v>
      </c>
      <c r="J45" s="2">
        <v>1380.5</v>
      </c>
      <c r="K45">
        <v>49000</v>
      </c>
      <c r="L45" s="2">
        <v>67519250</v>
      </c>
      <c r="M45" s="2">
        <v>67519250</v>
      </c>
      <c r="N45">
        <v>86500</v>
      </c>
      <c r="O45">
        <v>-9000</v>
      </c>
    </row>
    <row r="46" spans="1:15" x14ac:dyDescent="0.2">
      <c r="A46" s="1">
        <v>43943</v>
      </c>
      <c r="B46" s="1">
        <v>44007</v>
      </c>
      <c r="C46" t="s">
        <v>15</v>
      </c>
      <c r="D46" t="s">
        <v>16</v>
      </c>
      <c r="E46" s="2">
        <v>1340</v>
      </c>
      <c r="F46" s="2">
        <v>1390</v>
      </c>
      <c r="G46" s="2">
        <v>1307.05</v>
      </c>
      <c r="H46" s="2">
        <v>1369.4</v>
      </c>
      <c r="I46" s="2">
        <v>1367</v>
      </c>
      <c r="J46" s="2">
        <v>1369.4</v>
      </c>
      <c r="K46">
        <v>119500</v>
      </c>
      <c r="L46" s="2">
        <v>161374175</v>
      </c>
      <c r="M46" s="2">
        <v>161374175</v>
      </c>
      <c r="N46">
        <v>95500</v>
      </c>
      <c r="O46">
        <v>29000</v>
      </c>
    </row>
    <row r="47" spans="1:15" x14ac:dyDescent="0.2">
      <c r="A47" s="1">
        <v>43942</v>
      </c>
      <c r="B47" s="1">
        <v>44007</v>
      </c>
      <c r="C47" t="s">
        <v>15</v>
      </c>
      <c r="D47" t="s">
        <v>16</v>
      </c>
      <c r="E47" s="2">
        <v>1203.5</v>
      </c>
      <c r="F47" s="2">
        <v>1259.95</v>
      </c>
      <c r="G47" s="2">
        <v>1183.1500000000001</v>
      </c>
      <c r="H47" s="2">
        <v>1253.8</v>
      </c>
      <c r="I47" s="2">
        <v>1257.75</v>
      </c>
      <c r="J47" s="2">
        <v>1253.8</v>
      </c>
      <c r="K47">
        <v>21000</v>
      </c>
      <c r="L47" s="2">
        <v>25699925</v>
      </c>
      <c r="M47" s="2">
        <v>25699925</v>
      </c>
      <c r="N47">
        <v>66500</v>
      </c>
      <c r="O47">
        <v>500</v>
      </c>
    </row>
    <row r="48" spans="1:15" x14ac:dyDescent="0.2">
      <c r="A48" s="1">
        <v>43941</v>
      </c>
      <c r="B48" s="1">
        <v>44007</v>
      </c>
      <c r="C48" t="s">
        <v>15</v>
      </c>
      <c r="D48" t="s">
        <v>16</v>
      </c>
      <c r="E48" s="2">
        <v>1229.45</v>
      </c>
      <c r="F48" s="2">
        <v>1259</v>
      </c>
      <c r="G48" s="2">
        <v>1214.3</v>
      </c>
      <c r="H48" s="2">
        <v>1255.1500000000001</v>
      </c>
      <c r="I48" s="2">
        <v>1258</v>
      </c>
      <c r="J48" s="2">
        <v>1255.1500000000001</v>
      </c>
      <c r="K48">
        <v>32000</v>
      </c>
      <c r="L48" s="2">
        <v>39479225</v>
      </c>
      <c r="M48" s="2">
        <v>39479225</v>
      </c>
      <c r="N48">
        <v>66000</v>
      </c>
      <c r="O48">
        <v>12000</v>
      </c>
    </row>
    <row r="49" spans="1:15" x14ac:dyDescent="0.2">
      <c r="A49" s="1">
        <v>43938</v>
      </c>
      <c r="B49" s="1">
        <v>44007</v>
      </c>
      <c r="C49" t="s">
        <v>15</v>
      </c>
      <c r="D49" t="s">
        <v>16</v>
      </c>
      <c r="E49" s="2">
        <v>1215.05</v>
      </c>
      <c r="F49" s="2">
        <v>1240.55</v>
      </c>
      <c r="G49" s="2">
        <v>1209.9000000000001</v>
      </c>
      <c r="H49" s="2">
        <v>1238.95</v>
      </c>
      <c r="I49" s="2">
        <v>1240</v>
      </c>
      <c r="J49" s="2">
        <v>1238.95</v>
      </c>
      <c r="K49">
        <v>17500</v>
      </c>
      <c r="L49" s="2">
        <v>21492700</v>
      </c>
      <c r="M49" s="2">
        <v>21492700</v>
      </c>
      <c r="N49">
        <v>54000</v>
      </c>
      <c r="O49">
        <v>5500</v>
      </c>
    </row>
    <row r="50" spans="1:15" x14ac:dyDescent="0.2">
      <c r="A50" s="1">
        <v>43937</v>
      </c>
      <c r="B50" s="1">
        <v>44007</v>
      </c>
      <c r="C50" t="s">
        <v>15</v>
      </c>
      <c r="D50" t="s">
        <v>16</v>
      </c>
      <c r="E50" s="2">
        <v>1173.4000000000001</v>
      </c>
      <c r="F50" s="2">
        <v>1200</v>
      </c>
      <c r="G50" s="2">
        <v>1173.4000000000001</v>
      </c>
      <c r="H50" s="2">
        <v>1181.5999999999999</v>
      </c>
      <c r="I50" s="2">
        <v>1184.8499999999999</v>
      </c>
      <c r="J50" s="2">
        <v>1181.5999999999999</v>
      </c>
      <c r="K50">
        <v>14000</v>
      </c>
      <c r="L50" s="2">
        <v>16561525</v>
      </c>
      <c r="M50" s="2">
        <v>16561525</v>
      </c>
      <c r="N50">
        <v>48500</v>
      </c>
      <c r="O50">
        <v>1000</v>
      </c>
    </row>
    <row r="51" spans="1:15" x14ac:dyDescent="0.2">
      <c r="A51" s="1">
        <v>43936</v>
      </c>
      <c r="B51" s="1">
        <v>44007</v>
      </c>
      <c r="C51" t="s">
        <v>15</v>
      </c>
      <c r="D51" t="s">
        <v>16</v>
      </c>
      <c r="E51" s="2">
        <v>1224.05</v>
      </c>
      <c r="F51" s="2">
        <v>1241.3499999999999</v>
      </c>
      <c r="G51" s="2">
        <v>1155</v>
      </c>
      <c r="H51" s="2">
        <v>1160.5</v>
      </c>
      <c r="I51" s="2">
        <v>1162.5999999999999</v>
      </c>
      <c r="J51" s="2">
        <v>1160.5</v>
      </c>
      <c r="K51">
        <v>48500</v>
      </c>
      <c r="L51" s="2">
        <v>59062325</v>
      </c>
      <c r="M51" s="2">
        <v>59062325</v>
      </c>
      <c r="N51">
        <v>47500</v>
      </c>
      <c r="O51">
        <v>18500</v>
      </c>
    </row>
    <row r="52" spans="1:15" x14ac:dyDescent="0.2">
      <c r="A52" s="1">
        <v>43934</v>
      </c>
      <c r="B52" s="1">
        <v>44007</v>
      </c>
      <c r="C52" t="s">
        <v>15</v>
      </c>
      <c r="D52" t="s">
        <v>16</v>
      </c>
      <c r="E52" s="2">
        <v>1210</v>
      </c>
      <c r="F52" s="2">
        <v>1213.5</v>
      </c>
      <c r="G52" s="2">
        <v>1190</v>
      </c>
      <c r="H52" s="2">
        <v>1201.5999999999999</v>
      </c>
      <c r="I52" s="2">
        <v>1200.0999999999999</v>
      </c>
      <c r="J52" s="2">
        <v>1201.5999999999999</v>
      </c>
      <c r="K52">
        <v>15000</v>
      </c>
      <c r="L52" s="2">
        <v>18021575</v>
      </c>
      <c r="M52" s="2">
        <v>18021575</v>
      </c>
      <c r="N52">
        <v>29000</v>
      </c>
      <c r="O52">
        <v>-500</v>
      </c>
    </row>
    <row r="53" spans="1:15" x14ac:dyDescent="0.2">
      <c r="A53" s="1">
        <v>43930</v>
      </c>
      <c r="B53" s="1">
        <v>44007</v>
      </c>
      <c r="C53" t="s">
        <v>15</v>
      </c>
      <c r="D53" t="s">
        <v>16</v>
      </c>
      <c r="E53" s="2">
        <v>1219.45</v>
      </c>
      <c r="F53" s="2">
        <v>1240</v>
      </c>
      <c r="G53" s="2">
        <v>1210.1500000000001</v>
      </c>
      <c r="H53" s="2">
        <v>1230</v>
      </c>
      <c r="I53" s="2">
        <v>1230</v>
      </c>
      <c r="J53" s="2">
        <v>1230</v>
      </c>
      <c r="K53">
        <v>14000</v>
      </c>
      <c r="L53" s="2">
        <v>17159600</v>
      </c>
      <c r="M53" s="2">
        <v>17159600</v>
      </c>
      <c r="N53">
        <v>29500</v>
      </c>
      <c r="O53">
        <v>6500</v>
      </c>
    </row>
    <row r="54" spans="1:15" x14ac:dyDescent="0.2">
      <c r="A54" s="1">
        <v>43929</v>
      </c>
      <c r="B54" s="1">
        <v>44007</v>
      </c>
      <c r="C54" t="s">
        <v>15</v>
      </c>
      <c r="D54" t="s">
        <v>16</v>
      </c>
      <c r="E54" s="2">
        <v>1243.2</v>
      </c>
      <c r="F54" s="2">
        <v>1243.2</v>
      </c>
      <c r="G54" s="2">
        <v>1185.2</v>
      </c>
      <c r="H54" s="2">
        <v>1198.5</v>
      </c>
      <c r="I54" s="2">
        <v>1198.5</v>
      </c>
      <c r="J54" s="2">
        <v>1198.5</v>
      </c>
      <c r="K54">
        <v>27500</v>
      </c>
      <c r="L54" s="2">
        <v>33306275</v>
      </c>
      <c r="M54" s="2">
        <v>33306275</v>
      </c>
      <c r="N54">
        <v>23000</v>
      </c>
      <c r="O54">
        <v>1500</v>
      </c>
    </row>
    <row r="55" spans="1:15" x14ac:dyDescent="0.2">
      <c r="A55" s="1">
        <v>43928</v>
      </c>
      <c r="B55" s="1">
        <v>44007</v>
      </c>
      <c r="C55" t="s">
        <v>15</v>
      </c>
      <c r="D55" t="s">
        <v>16</v>
      </c>
      <c r="E55" s="2">
        <v>1120</v>
      </c>
      <c r="F55" s="2">
        <v>1221</v>
      </c>
      <c r="G55" s="2">
        <v>1117.3499999999999</v>
      </c>
      <c r="H55" s="2">
        <v>1219.95</v>
      </c>
      <c r="I55" s="2">
        <v>1221</v>
      </c>
      <c r="J55" s="2">
        <v>1219.95</v>
      </c>
      <c r="K55">
        <v>44500</v>
      </c>
      <c r="L55" s="2">
        <v>52034875</v>
      </c>
      <c r="M55" s="2">
        <v>52034875</v>
      </c>
      <c r="N55">
        <v>21500</v>
      </c>
      <c r="O55">
        <v>6000</v>
      </c>
    </row>
    <row r="56" spans="1:15" x14ac:dyDescent="0.2">
      <c r="A56" s="1">
        <v>43924</v>
      </c>
      <c r="B56" s="1">
        <v>44007</v>
      </c>
      <c r="C56" t="s">
        <v>15</v>
      </c>
      <c r="D56" t="s">
        <v>16</v>
      </c>
      <c r="E56" s="2">
        <v>1114</v>
      </c>
      <c r="F56" s="2">
        <v>1117.1500000000001</v>
      </c>
      <c r="G56" s="2">
        <v>1071.5999999999999</v>
      </c>
      <c r="H56" s="2">
        <v>1092.55</v>
      </c>
      <c r="I56" s="2">
        <v>1099</v>
      </c>
      <c r="J56" s="2">
        <v>1092.55</v>
      </c>
      <c r="K56">
        <v>12500</v>
      </c>
      <c r="L56" s="2">
        <v>13606525</v>
      </c>
      <c r="M56" s="2">
        <v>13606525</v>
      </c>
      <c r="N56">
        <v>15500</v>
      </c>
      <c r="O56">
        <v>4500</v>
      </c>
    </row>
    <row r="57" spans="1:15" x14ac:dyDescent="0.2">
      <c r="A57" s="1">
        <v>43922</v>
      </c>
      <c r="B57" s="1">
        <v>44007</v>
      </c>
      <c r="C57" t="s">
        <v>15</v>
      </c>
      <c r="D57" t="s">
        <v>16</v>
      </c>
      <c r="E57" s="2">
        <v>1084</v>
      </c>
      <c r="F57" s="2">
        <v>1091.6500000000001</v>
      </c>
      <c r="G57" s="2">
        <v>1055</v>
      </c>
      <c r="H57" s="2">
        <v>1090.55</v>
      </c>
      <c r="I57" s="2">
        <v>1091.6500000000001</v>
      </c>
      <c r="J57" s="2">
        <v>1090.55</v>
      </c>
      <c r="K57">
        <v>18000</v>
      </c>
      <c r="L57" s="2">
        <v>19303025</v>
      </c>
      <c r="M57" s="2">
        <v>19303025</v>
      </c>
      <c r="N57">
        <v>11000</v>
      </c>
      <c r="O57">
        <v>2000</v>
      </c>
    </row>
    <row r="58" spans="1:15" x14ac:dyDescent="0.2">
      <c r="A58" s="1">
        <v>43921</v>
      </c>
      <c r="B58" s="1">
        <v>44007</v>
      </c>
      <c r="C58" t="s">
        <v>15</v>
      </c>
      <c r="D58" t="s">
        <v>16</v>
      </c>
      <c r="E58" s="2">
        <v>1073</v>
      </c>
      <c r="F58" s="2">
        <v>1139.8499999999999</v>
      </c>
      <c r="G58" s="2">
        <v>1069.4000000000001</v>
      </c>
      <c r="H58" s="2">
        <v>1122.55</v>
      </c>
      <c r="I58" s="2">
        <v>1117.55</v>
      </c>
      <c r="J58" s="2">
        <v>1122.55</v>
      </c>
      <c r="K58">
        <v>12000</v>
      </c>
      <c r="L58" s="2">
        <v>13312225</v>
      </c>
      <c r="M58" s="2">
        <v>13312225</v>
      </c>
      <c r="N58">
        <v>9000</v>
      </c>
      <c r="O58">
        <v>3500</v>
      </c>
    </row>
    <row r="59" spans="1:15" x14ac:dyDescent="0.2">
      <c r="A59" s="1">
        <v>43920</v>
      </c>
      <c r="B59" s="1">
        <v>44007</v>
      </c>
      <c r="C59" t="s">
        <v>15</v>
      </c>
      <c r="D59" t="s">
        <v>16</v>
      </c>
      <c r="E59" s="2">
        <v>1061</v>
      </c>
      <c r="F59" s="2">
        <v>1061</v>
      </c>
      <c r="G59" s="2">
        <v>1045</v>
      </c>
      <c r="H59" s="2">
        <v>1045</v>
      </c>
      <c r="I59" s="2">
        <v>1045</v>
      </c>
      <c r="J59" s="2">
        <v>1045</v>
      </c>
      <c r="K59">
        <v>4000</v>
      </c>
      <c r="L59" s="2">
        <v>4201000</v>
      </c>
      <c r="M59" s="2">
        <v>4201000</v>
      </c>
      <c r="N59">
        <v>5500</v>
      </c>
      <c r="O59">
        <v>3000</v>
      </c>
    </row>
    <row r="60" spans="1:15" x14ac:dyDescent="0.2">
      <c r="A60" s="1">
        <v>43917</v>
      </c>
      <c r="B60" s="1">
        <v>44007</v>
      </c>
      <c r="C60" t="s">
        <v>15</v>
      </c>
      <c r="D60" t="s">
        <v>16</v>
      </c>
      <c r="E60" s="2">
        <v>1060</v>
      </c>
      <c r="F60" s="2">
        <v>1088</v>
      </c>
      <c r="G60" s="2">
        <v>1060</v>
      </c>
      <c r="H60" s="2">
        <v>1082</v>
      </c>
      <c r="I60" s="2">
        <v>1082</v>
      </c>
      <c r="J60" s="2">
        <v>1082</v>
      </c>
      <c r="K60">
        <v>3500</v>
      </c>
      <c r="L60" s="2">
        <v>3760150</v>
      </c>
      <c r="M60" s="2">
        <v>3760150</v>
      </c>
      <c r="N60">
        <v>2500</v>
      </c>
      <c r="O60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F3B1-E498-4544-985A-66B37F2C3B17}">
  <dimension ref="A1:N6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11</v>
      </c>
      <c r="N1" t="s">
        <v>30</v>
      </c>
    </row>
    <row r="2" spans="1:14" x14ac:dyDescent="0.2">
      <c r="A2" s="1">
        <v>43917</v>
      </c>
      <c r="B2" t="s">
        <v>31</v>
      </c>
      <c r="C2" s="2">
        <v>1095</v>
      </c>
      <c r="D2" s="2">
        <v>1107.3</v>
      </c>
      <c r="E2" s="2">
        <v>1046.2</v>
      </c>
      <c r="F2" s="2">
        <v>1066.2</v>
      </c>
      <c r="G2" s="2">
        <v>1067.95</v>
      </c>
      <c r="H2" s="2">
        <v>1065.5999999999999</v>
      </c>
      <c r="I2" s="2">
        <v>1070.06</v>
      </c>
      <c r="J2" s="2">
        <v>1617.55</v>
      </c>
      <c r="K2">
        <v>875.65</v>
      </c>
      <c r="L2">
        <v>19044644</v>
      </c>
      <c r="M2" s="2">
        <v>20378895930.599998</v>
      </c>
      <c r="N2">
        <v>502817</v>
      </c>
    </row>
    <row r="3" spans="1:14" x14ac:dyDescent="0.2">
      <c r="A3" s="1">
        <v>43920</v>
      </c>
      <c r="B3" t="s">
        <v>31</v>
      </c>
      <c r="C3" s="2">
        <v>1040.5999999999999</v>
      </c>
      <c r="D3" s="2">
        <v>1074.8</v>
      </c>
      <c r="E3" s="2">
        <v>1020</v>
      </c>
      <c r="F3" s="2">
        <v>1065.5999999999999</v>
      </c>
      <c r="G3" s="2">
        <v>1031.5</v>
      </c>
      <c r="H3" s="2">
        <v>1030.45</v>
      </c>
      <c r="I3" s="2">
        <v>1044.1400000000001</v>
      </c>
      <c r="J3" s="2">
        <v>1617.55</v>
      </c>
      <c r="K3">
        <v>875.65</v>
      </c>
      <c r="L3">
        <v>13820286</v>
      </c>
      <c r="M3" s="2">
        <v>14430304002.65</v>
      </c>
      <c r="N3">
        <v>386770</v>
      </c>
    </row>
    <row r="4" spans="1:14" x14ac:dyDescent="0.2">
      <c r="A4" s="1">
        <v>43921</v>
      </c>
      <c r="B4" t="s">
        <v>31</v>
      </c>
      <c r="C4" s="2">
        <v>1073.95</v>
      </c>
      <c r="D4" s="2">
        <v>1129.8</v>
      </c>
      <c r="E4" s="2">
        <v>1048</v>
      </c>
      <c r="F4" s="2">
        <v>1030.45</v>
      </c>
      <c r="G4" s="2">
        <v>1100</v>
      </c>
      <c r="H4" s="2">
        <v>1113.75</v>
      </c>
      <c r="I4" s="2">
        <v>1093.3699999999999</v>
      </c>
      <c r="J4" s="2">
        <v>1617.55</v>
      </c>
      <c r="K4">
        <v>875.65</v>
      </c>
      <c r="L4">
        <v>20249909</v>
      </c>
      <c r="M4" s="2">
        <v>22140676568.549999</v>
      </c>
      <c r="N4">
        <v>506536</v>
      </c>
    </row>
    <row r="5" spans="1:14" x14ac:dyDescent="0.2">
      <c r="A5" s="1">
        <v>43922</v>
      </c>
      <c r="B5" t="s">
        <v>31</v>
      </c>
      <c r="C5" s="2">
        <v>1122.25</v>
      </c>
      <c r="D5" s="2">
        <v>1124.5999999999999</v>
      </c>
      <c r="E5" s="2">
        <v>1045.2</v>
      </c>
      <c r="F5" s="2">
        <v>1113.75</v>
      </c>
      <c r="G5" s="2">
        <v>1084</v>
      </c>
      <c r="H5" s="2">
        <v>1080.45</v>
      </c>
      <c r="I5" s="2">
        <v>1072.8399999999999</v>
      </c>
      <c r="J5" s="2">
        <v>1617.55</v>
      </c>
      <c r="K5">
        <v>875.65</v>
      </c>
      <c r="L5">
        <v>19017099</v>
      </c>
      <c r="M5" s="2">
        <v>20402365414.200001</v>
      </c>
      <c r="N5">
        <v>414675</v>
      </c>
    </row>
    <row r="6" spans="1:14" x14ac:dyDescent="0.2">
      <c r="A6" s="1">
        <v>43924</v>
      </c>
      <c r="B6" t="s">
        <v>31</v>
      </c>
      <c r="C6" s="2">
        <v>1134.45</v>
      </c>
      <c r="D6" s="2">
        <v>1134.45</v>
      </c>
      <c r="E6" s="2">
        <v>1056.3</v>
      </c>
      <c r="F6" s="2">
        <v>1080.45</v>
      </c>
      <c r="G6" s="2">
        <v>1088</v>
      </c>
      <c r="H6" s="2">
        <v>1077.45</v>
      </c>
      <c r="I6" s="2">
        <v>1077.52</v>
      </c>
      <c r="J6" s="2">
        <v>1617.55</v>
      </c>
      <c r="K6">
        <v>875.65</v>
      </c>
      <c r="L6">
        <v>18912044</v>
      </c>
      <c r="M6" s="2">
        <v>20378095229.650002</v>
      </c>
      <c r="N6">
        <v>519365</v>
      </c>
    </row>
    <row r="7" spans="1:14" x14ac:dyDescent="0.2">
      <c r="A7" s="1">
        <v>43928</v>
      </c>
      <c r="B7" t="s">
        <v>31</v>
      </c>
      <c r="C7" s="2">
        <v>1102.0999999999999</v>
      </c>
      <c r="D7" s="2">
        <v>1214</v>
      </c>
      <c r="E7" s="2">
        <v>1100</v>
      </c>
      <c r="F7" s="2">
        <v>1077.45</v>
      </c>
      <c r="G7" s="2">
        <v>1211</v>
      </c>
      <c r="H7" s="2">
        <v>1206.0999999999999</v>
      </c>
      <c r="I7" s="2">
        <v>1161.27</v>
      </c>
      <c r="J7" s="2">
        <v>1617.55</v>
      </c>
      <c r="K7">
        <v>875.65</v>
      </c>
      <c r="L7">
        <v>24859057</v>
      </c>
      <c r="M7" s="2">
        <v>28867992303.700001</v>
      </c>
      <c r="N7">
        <v>556669</v>
      </c>
    </row>
    <row r="8" spans="1:14" x14ac:dyDescent="0.2">
      <c r="A8" s="1">
        <v>43929</v>
      </c>
      <c r="B8" t="s">
        <v>31</v>
      </c>
      <c r="C8" s="2">
        <v>1180</v>
      </c>
      <c r="D8" s="2">
        <v>1229</v>
      </c>
      <c r="E8" s="2">
        <v>1160</v>
      </c>
      <c r="F8" s="2">
        <v>1206.0999999999999</v>
      </c>
      <c r="G8" s="2">
        <v>1197</v>
      </c>
      <c r="H8" s="2">
        <v>1192.1500000000001</v>
      </c>
      <c r="I8" s="2">
        <v>1194.5999999999999</v>
      </c>
      <c r="J8" s="2">
        <v>1617.55</v>
      </c>
      <c r="K8">
        <v>875.65</v>
      </c>
      <c r="L8">
        <v>22803774</v>
      </c>
      <c r="M8" s="2">
        <v>27241443067.900002</v>
      </c>
      <c r="N8">
        <v>538577</v>
      </c>
    </row>
    <row r="9" spans="1:14" x14ac:dyDescent="0.2">
      <c r="A9" s="1">
        <v>43930</v>
      </c>
      <c r="B9" t="s">
        <v>31</v>
      </c>
      <c r="C9" s="2">
        <v>1214</v>
      </c>
      <c r="D9" s="2">
        <v>1232.8</v>
      </c>
      <c r="E9" s="2">
        <v>1193</v>
      </c>
      <c r="F9" s="2">
        <v>1192.1500000000001</v>
      </c>
      <c r="G9" s="2">
        <v>1217.75</v>
      </c>
      <c r="H9" s="2">
        <v>1219.95</v>
      </c>
      <c r="I9" s="2">
        <v>1214.9100000000001</v>
      </c>
      <c r="J9" s="2">
        <v>1617.55</v>
      </c>
      <c r="K9">
        <v>875.65</v>
      </c>
      <c r="L9">
        <v>15101711</v>
      </c>
      <c r="M9" s="2">
        <v>18347214247.299999</v>
      </c>
      <c r="N9">
        <v>368355</v>
      </c>
    </row>
    <row r="10" spans="1:14" x14ac:dyDescent="0.2">
      <c r="A10" s="1">
        <v>43934</v>
      </c>
      <c r="B10" t="s">
        <v>31</v>
      </c>
      <c r="C10" s="2">
        <v>1203.95</v>
      </c>
      <c r="D10" s="2">
        <v>1215</v>
      </c>
      <c r="E10" s="2">
        <v>1180</v>
      </c>
      <c r="F10" s="2">
        <v>1219.95</v>
      </c>
      <c r="G10" s="2">
        <v>1192.5</v>
      </c>
      <c r="H10" s="2">
        <v>1189.1500000000001</v>
      </c>
      <c r="I10" s="2">
        <v>1191.6400000000001</v>
      </c>
      <c r="J10" s="2">
        <v>1617.55</v>
      </c>
      <c r="K10">
        <v>875.65</v>
      </c>
      <c r="L10">
        <v>10822871</v>
      </c>
      <c r="M10" s="2">
        <v>12896993488.1</v>
      </c>
      <c r="N10">
        <v>263593</v>
      </c>
    </row>
    <row r="11" spans="1:14" x14ac:dyDescent="0.2">
      <c r="A11" s="1">
        <v>43936</v>
      </c>
      <c r="B11" t="s">
        <v>31</v>
      </c>
      <c r="C11" s="2">
        <v>1197.05</v>
      </c>
      <c r="D11" s="2">
        <v>1236</v>
      </c>
      <c r="E11" s="2">
        <v>1143</v>
      </c>
      <c r="F11" s="2">
        <v>1189.1500000000001</v>
      </c>
      <c r="G11" s="2">
        <v>1157.5</v>
      </c>
      <c r="H11" s="2">
        <v>1149.8499999999999</v>
      </c>
      <c r="I11" s="2">
        <v>1191.73</v>
      </c>
      <c r="J11" s="2">
        <v>1617.55</v>
      </c>
      <c r="K11">
        <v>875.65</v>
      </c>
      <c r="L11">
        <v>16147959</v>
      </c>
      <c r="M11" s="2">
        <v>19243981630.599998</v>
      </c>
      <c r="N11">
        <v>404270</v>
      </c>
    </row>
    <row r="12" spans="1:14" x14ac:dyDescent="0.2">
      <c r="A12" s="1">
        <v>43937</v>
      </c>
      <c r="B12" t="s">
        <v>31</v>
      </c>
      <c r="C12" s="2">
        <v>1149.8499999999999</v>
      </c>
      <c r="D12" s="2">
        <v>1187.45</v>
      </c>
      <c r="E12" s="2">
        <v>1145</v>
      </c>
      <c r="F12" s="2">
        <v>1149.8499999999999</v>
      </c>
      <c r="G12" s="2">
        <v>1170</v>
      </c>
      <c r="H12" s="2">
        <v>1168.05</v>
      </c>
      <c r="I12" s="2">
        <v>1172.19</v>
      </c>
      <c r="J12" s="2">
        <v>1617.55</v>
      </c>
      <c r="K12">
        <v>875.65</v>
      </c>
      <c r="L12">
        <v>17123533</v>
      </c>
      <c r="M12" s="2">
        <v>20071955511.5</v>
      </c>
      <c r="N12">
        <v>387003</v>
      </c>
    </row>
    <row r="13" spans="1:14" x14ac:dyDescent="0.2">
      <c r="A13" s="1">
        <v>43938</v>
      </c>
      <c r="B13" t="s">
        <v>31</v>
      </c>
      <c r="C13" s="2">
        <v>1216</v>
      </c>
      <c r="D13" s="2">
        <v>1230</v>
      </c>
      <c r="E13" s="2">
        <v>1192.6500000000001</v>
      </c>
      <c r="F13" s="2">
        <v>1168.05</v>
      </c>
      <c r="G13" s="2">
        <v>1229.9000000000001</v>
      </c>
      <c r="H13" s="2">
        <v>1224</v>
      </c>
      <c r="I13" s="2">
        <v>1208.1199999999999</v>
      </c>
      <c r="J13" s="2">
        <v>1617.55</v>
      </c>
      <c r="K13">
        <v>875.65</v>
      </c>
      <c r="L13">
        <v>15209707</v>
      </c>
      <c r="M13" s="2">
        <v>18375116205</v>
      </c>
      <c r="N13">
        <v>322391</v>
      </c>
    </row>
    <row r="14" spans="1:14" x14ac:dyDescent="0.2">
      <c r="A14" s="1">
        <v>43941</v>
      </c>
      <c r="B14" t="s">
        <v>31</v>
      </c>
      <c r="C14" s="2">
        <v>1226</v>
      </c>
      <c r="D14" s="2">
        <v>1257</v>
      </c>
      <c r="E14" s="2">
        <v>1202</v>
      </c>
      <c r="F14" s="2">
        <v>1224</v>
      </c>
      <c r="G14" s="2">
        <v>1248.0999999999999</v>
      </c>
      <c r="H14" s="2">
        <v>1243.8</v>
      </c>
      <c r="I14" s="2">
        <v>1228.75</v>
      </c>
      <c r="J14" s="2">
        <v>1617.55</v>
      </c>
      <c r="K14">
        <v>875.65</v>
      </c>
      <c r="L14">
        <v>16472339</v>
      </c>
      <c r="M14" s="2">
        <v>20240404168.150002</v>
      </c>
      <c r="N14">
        <v>365965</v>
      </c>
    </row>
    <row r="15" spans="1:14" x14ac:dyDescent="0.2">
      <c r="A15" s="1">
        <v>43942</v>
      </c>
      <c r="B15" t="s">
        <v>31</v>
      </c>
      <c r="C15" s="2">
        <v>1210</v>
      </c>
      <c r="D15" s="2">
        <v>1252</v>
      </c>
      <c r="E15" s="2">
        <v>1164</v>
      </c>
      <c r="F15" s="2">
        <v>1243.8</v>
      </c>
      <c r="G15" s="2">
        <v>1251.5</v>
      </c>
      <c r="H15" s="2">
        <v>1237.3499999999999</v>
      </c>
      <c r="I15" s="2">
        <v>1204.07</v>
      </c>
      <c r="J15" s="2">
        <v>1617.55</v>
      </c>
      <c r="K15">
        <v>875.65</v>
      </c>
      <c r="L15">
        <v>28057706</v>
      </c>
      <c r="M15" s="2">
        <v>33783478000.150002</v>
      </c>
      <c r="N15">
        <v>573205</v>
      </c>
    </row>
    <row r="16" spans="1:14" x14ac:dyDescent="0.2">
      <c r="A16" s="1">
        <v>43943</v>
      </c>
      <c r="B16" t="s">
        <v>31</v>
      </c>
      <c r="C16" s="2">
        <v>1320</v>
      </c>
      <c r="D16" s="2">
        <v>1384.9</v>
      </c>
      <c r="E16" s="2">
        <v>1300</v>
      </c>
      <c r="F16" s="2">
        <v>1237.3499999999999</v>
      </c>
      <c r="G16" s="2">
        <v>1359</v>
      </c>
      <c r="H16" s="2">
        <v>1363.6</v>
      </c>
      <c r="I16" s="2">
        <v>1341.48</v>
      </c>
      <c r="J16" s="2">
        <v>1617.55</v>
      </c>
      <c r="K16">
        <v>875.65</v>
      </c>
      <c r="L16">
        <v>65230894</v>
      </c>
      <c r="M16" s="2">
        <v>87505942711.399994</v>
      </c>
      <c r="N16">
        <v>1194059</v>
      </c>
    </row>
    <row r="17" spans="1:14" x14ac:dyDescent="0.2">
      <c r="A17" s="1">
        <v>43944</v>
      </c>
      <c r="B17" t="s">
        <v>31</v>
      </c>
      <c r="C17" s="2">
        <v>1367.35</v>
      </c>
      <c r="D17" s="2">
        <v>1385.85</v>
      </c>
      <c r="E17" s="2">
        <v>1353.3</v>
      </c>
      <c r="F17" s="2">
        <v>1363.6</v>
      </c>
      <c r="G17" s="2">
        <v>1370.15</v>
      </c>
      <c r="H17" s="2">
        <v>1370.9</v>
      </c>
      <c r="I17" s="2">
        <v>1369.1</v>
      </c>
      <c r="J17" s="2">
        <v>1617.55</v>
      </c>
      <c r="K17">
        <v>875.65</v>
      </c>
      <c r="L17">
        <v>29928331</v>
      </c>
      <c r="M17" s="2">
        <v>40974916120.550003</v>
      </c>
      <c r="N17">
        <v>612506</v>
      </c>
    </row>
    <row r="18" spans="1:14" x14ac:dyDescent="0.2">
      <c r="A18" s="1">
        <v>43945</v>
      </c>
      <c r="B18" t="s">
        <v>31</v>
      </c>
      <c r="C18" s="2">
        <v>1350.15</v>
      </c>
      <c r="D18" s="2">
        <v>1494.95</v>
      </c>
      <c r="E18" s="2">
        <v>1347.2</v>
      </c>
      <c r="F18" s="2">
        <v>1370.9</v>
      </c>
      <c r="G18" s="2">
        <v>1425.8</v>
      </c>
      <c r="H18" s="2">
        <v>1417</v>
      </c>
      <c r="I18" s="2">
        <v>1431.67</v>
      </c>
      <c r="J18" s="2">
        <v>1617.55</v>
      </c>
      <c r="K18">
        <v>875.65</v>
      </c>
      <c r="L18">
        <v>61711388</v>
      </c>
      <c r="M18" s="2">
        <v>88350296135.649994</v>
      </c>
      <c r="N18">
        <v>1154959</v>
      </c>
    </row>
    <row r="19" spans="1:14" x14ac:dyDescent="0.2">
      <c r="A19" s="1">
        <v>43948</v>
      </c>
      <c r="B19" t="s">
        <v>31</v>
      </c>
      <c r="C19" s="2">
        <v>1434</v>
      </c>
      <c r="D19" s="2">
        <v>1475</v>
      </c>
      <c r="E19" s="2">
        <v>1423</v>
      </c>
      <c r="F19" s="2">
        <v>1417</v>
      </c>
      <c r="G19" s="2">
        <v>1431</v>
      </c>
      <c r="H19" s="2">
        <v>1429.75</v>
      </c>
      <c r="I19" s="2">
        <v>1448.31</v>
      </c>
      <c r="J19" s="2">
        <v>1617.55</v>
      </c>
      <c r="K19">
        <v>875.65</v>
      </c>
      <c r="L19">
        <v>26736512</v>
      </c>
      <c r="M19" s="2">
        <v>38722699504.949997</v>
      </c>
      <c r="N19">
        <v>594518</v>
      </c>
    </row>
    <row r="20" spans="1:14" x14ac:dyDescent="0.2">
      <c r="A20" s="1">
        <v>43949</v>
      </c>
      <c r="B20" t="s">
        <v>31</v>
      </c>
      <c r="C20" s="2">
        <v>1450</v>
      </c>
      <c r="D20" s="2">
        <v>1455.45</v>
      </c>
      <c r="E20" s="2">
        <v>1392.15</v>
      </c>
      <c r="F20" s="2">
        <v>1429.75</v>
      </c>
      <c r="G20" s="2">
        <v>1430</v>
      </c>
      <c r="H20" s="2">
        <v>1428.15</v>
      </c>
      <c r="I20" s="2">
        <v>1421.22</v>
      </c>
      <c r="J20" s="2">
        <v>1617.55</v>
      </c>
      <c r="K20">
        <v>875.65</v>
      </c>
      <c r="L20">
        <v>35866381</v>
      </c>
      <c r="M20" s="2">
        <v>50974111340.650002</v>
      </c>
      <c r="N20">
        <v>746066</v>
      </c>
    </row>
    <row r="21" spans="1:14" x14ac:dyDescent="0.2">
      <c r="A21" s="1">
        <v>43950</v>
      </c>
      <c r="B21" t="s">
        <v>31</v>
      </c>
      <c r="C21" s="2">
        <v>1444.9</v>
      </c>
      <c r="D21" s="2">
        <v>1453.65</v>
      </c>
      <c r="E21" s="2">
        <v>1420</v>
      </c>
      <c r="F21" s="2">
        <v>1428.15</v>
      </c>
      <c r="G21" s="2">
        <v>1427</v>
      </c>
      <c r="H21" s="2">
        <v>1426.95</v>
      </c>
      <c r="I21" s="2">
        <v>1436.42</v>
      </c>
      <c r="J21" s="2">
        <v>1617.55</v>
      </c>
      <c r="K21">
        <v>875.65</v>
      </c>
      <c r="L21">
        <v>17141540</v>
      </c>
      <c r="M21" s="2">
        <v>24622404116.349998</v>
      </c>
      <c r="N21">
        <v>389293</v>
      </c>
    </row>
    <row r="22" spans="1:14" x14ac:dyDescent="0.2">
      <c r="A22" s="1">
        <v>43951</v>
      </c>
      <c r="B22" t="s">
        <v>31</v>
      </c>
      <c r="C22" s="2">
        <v>1453.95</v>
      </c>
      <c r="D22" s="2">
        <v>1494.95</v>
      </c>
      <c r="E22" s="2">
        <v>1438.05</v>
      </c>
      <c r="F22" s="2">
        <v>1426.95</v>
      </c>
      <c r="G22" s="2">
        <v>1464</v>
      </c>
      <c r="H22" s="2">
        <v>1466</v>
      </c>
      <c r="I22" s="2">
        <v>1467.88</v>
      </c>
      <c r="J22" s="2">
        <v>1617.55</v>
      </c>
      <c r="K22">
        <v>875.65</v>
      </c>
      <c r="L22">
        <v>32617901</v>
      </c>
      <c r="M22" s="2">
        <v>47879255960.050003</v>
      </c>
      <c r="N22">
        <v>663204</v>
      </c>
    </row>
    <row r="23" spans="1:14" x14ac:dyDescent="0.2">
      <c r="A23" s="1">
        <v>43955</v>
      </c>
      <c r="B23" t="s">
        <v>31</v>
      </c>
      <c r="C23" s="2">
        <v>1440</v>
      </c>
      <c r="D23" s="2">
        <v>1465</v>
      </c>
      <c r="E23" s="2">
        <v>1417.45</v>
      </c>
      <c r="F23" s="2">
        <v>1466</v>
      </c>
      <c r="G23" s="2">
        <v>1435</v>
      </c>
      <c r="H23" s="2">
        <v>1435.2</v>
      </c>
      <c r="I23" s="2">
        <v>1442.94</v>
      </c>
      <c r="J23" s="2">
        <v>1617.55</v>
      </c>
      <c r="K23">
        <v>875.65</v>
      </c>
      <c r="L23">
        <v>24439240</v>
      </c>
      <c r="M23" s="2">
        <v>35264364750.75</v>
      </c>
      <c r="N23">
        <v>544309</v>
      </c>
    </row>
    <row r="24" spans="1:14" x14ac:dyDescent="0.2">
      <c r="A24" s="1">
        <v>43956</v>
      </c>
      <c r="B24" t="s">
        <v>31</v>
      </c>
      <c r="C24" s="2">
        <v>1453.7</v>
      </c>
      <c r="D24" s="2">
        <v>1479</v>
      </c>
      <c r="E24" s="2">
        <v>1447.2</v>
      </c>
      <c r="F24" s="2">
        <v>1435.2</v>
      </c>
      <c r="G24" s="2">
        <v>1462.65</v>
      </c>
      <c r="H24" s="2">
        <v>1460.65</v>
      </c>
      <c r="I24" s="2">
        <v>1464.23</v>
      </c>
      <c r="J24" s="2">
        <v>1617.55</v>
      </c>
      <c r="K24">
        <v>875.65</v>
      </c>
      <c r="L24">
        <v>20528706</v>
      </c>
      <c r="M24" s="2">
        <v>30058697949.349998</v>
      </c>
      <c r="N24">
        <v>412545</v>
      </c>
    </row>
    <row r="25" spans="1:14" x14ac:dyDescent="0.2">
      <c r="A25" s="1">
        <v>43957</v>
      </c>
      <c r="B25" t="s">
        <v>31</v>
      </c>
      <c r="C25" s="2">
        <v>1464</v>
      </c>
      <c r="D25" s="2">
        <v>1484.95</v>
      </c>
      <c r="E25" s="2">
        <v>1445.5</v>
      </c>
      <c r="F25" s="2">
        <v>1460.65</v>
      </c>
      <c r="G25" s="2">
        <v>1461.5</v>
      </c>
      <c r="H25" s="2">
        <v>1460.75</v>
      </c>
      <c r="I25" s="2">
        <v>1468.54</v>
      </c>
      <c r="J25" s="2">
        <v>1617.55</v>
      </c>
      <c r="K25">
        <v>875.65</v>
      </c>
      <c r="L25">
        <v>18510304</v>
      </c>
      <c r="M25" s="2">
        <v>27183196663.049999</v>
      </c>
      <c r="N25">
        <v>425042</v>
      </c>
    </row>
    <row r="26" spans="1:14" x14ac:dyDescent="0.2">
      <c r="A26" s="1">
        <v>43958</v>
      </c>
      <c r="B26" t="s">
        <v>31</v>
      </c>
      <c r="C26" s="2">
        <v>1455</v>
      </c>
      <c r="D26" s="2">
        <v>1513.65</v>
      </c>
      <c r="E26" s="2">
        <v>1445</v>
      </c>
      <c r="F26" s="2">
        <v>1460.75</v>
      </c>
      <c r="G26" s="2">
        <v>1512</v>
      </c>
      <c r="H26" s="2">
        <v>1506.95</v>
      </c>
      <c r="I26" s="2">
        <v>1484.86</v>
      </c>
      <c r="J26" s="2">
        <v>1617.55</v>
      </c>
      <c r="K26">
        <v>875.65</v>
      </c>
      <c r="L26">
        <v>22871529</v>
      </c>
      <c r="M26" s="2">
        <v>33961065996.950001</v>
      </c>
      <c r="N26">
        <v>465254</v>
      </c>
    </row>
    <row r="27" spans="1:14" x14ac:dyDescent="0.2">
      <c r="A27" s="1">
        <v>43959</v>
      </c>
      <c r="B27" t="s">
        <v>31</v>
      </c>
      <c r="C27" s="2">
        <v>1545</v>
      </c>
      <c r="D27" s="2">
        <v>1579.9</v>
      </c>
      <c r="E27" s="2">
        <v>1537.1</v>
      </c>
      <c r="F27" s="2">
        <v>1506.95</v>
      </c>
      <c r="G27" s="2">
        <v>1559.45</v>
      </c>
      <c r="H27" s="2">
        <v>1561.8</v>
      </c>
      <c r="I27" s="2">
        <v>1560.62</v>
      </c>
      <c r="J27" s="2">
        <v>1617.55</v>
      </c>
      <c r="K27">
        <v>875.65</v>
      </c>
      <c r="L27">
        <v>38522385</v>
      </c>
      <c r="M27" s="2">
        <v>60118628770.5</v>
      </c>
      <c r="N27">
        <v>727915</v>
      </c>
    </row>
    <row r="28" spans="1:14" x14ac:dyDescent="0.2">
      <c r="A28" s="1">
        <v>43962</v>
      </c>
      <c r="B28" t="s">
        <v>31</v>
      </c>
      <c r="C28" s="2">
        <v>1580</v>
      </c>
      <c r="D28" s="2">
        <v>1615</v>
      </c>
      <c r="E28" s="2">
        <v>1572.3</v>
      </c>
      <c r="F28" s="2">
        <v>1561.8</v>
      </c>
      <c r="G28" s="2">
        <v>1575</v>
      </c>
      <c r="H28" s="2">
        <v>1576.8</v>
      </c>
      <c r="I28" s="2">
        <v>1592.89</v>
      </c>
      <c r="J28" s="2">
        <v>1617.55</v>
      </c>
      <c r="K28">
        <v>875.65</v>
      </c>
      <c r="L28">
        <v>30670404</v>
      </c>
      <c r="M28" s="2">
        <v>48854566347.849998</v>
      </c>
      <c r="N28">
        <v>576001</v>
      </c>
    </row>
    <row r="29" spans="1:14" x14ac:dyDescent="0.2">
      <c r="A29" s="1">
        <v>43963</v>
      </c>
      <c r="B29" t="s">
        <v>31</v>
      </c>
      <c r="C29" s="2">
        <v>1564.8</v>
      </c>
      <c r="D29" s="2">
        <v>1568.35</v>
      </c>
      <c r="E29" s="2">
        <v>1465</v>
      </c>
      <c r="F29" s="2">
        <v>1576.8</v>
      </c>
      <c r="G29" s="2">
        <v>1486.45</v>
      </c>
      <c r="H29" s="2">
        <v>1479.25</v>
      </c>
      <c r="I29" s="2">
        <v>1511.39</v>
      </c>
      <c r="J29" s="2">
        <v>1617.55</v>
      </c>
      <c r="K29">
        <v>875.65</v>
      </c>
      <c r="L29">
        <v>46029119</v>
      </c>
      <c r="M29" s="2">
        <v>69568011663.149994</v>
      </c>
      <c r="N29">
        <v>807575</v>
      </c>
    </row>
    <row r="30" spans="1:14" x14ac:dyDescent="0.2">
      <c r="A30" s="1">
        <v>43964</v>
      </c>
      <c r="B30" t="s">
        <v>31</v>
      </c>
      <c r="C30" s="2">
        <v>1527</v>
      </c>
      <c r="D30" s="2">
        <v>1527</v>
      </c>
      <c r="E30" s="2">
        <v>1454</v>
      </c>
      <c r="F30" s="2">
        <v>1479.25</v>
      </c>
      <c r="G30" s="2">
        <v>1492.5</v>
      </c>
      <c r="H30" s="2">
        <v>1496.45</v>
      </c>
      <c r="I30" s="2">
        <v>1481.1</v>
      </c>
      <c r="J30" s="2">
        <v>1617.55</v>
      </c>
      <c r="K30">
        <v>875.65</v>
      </c>
      <c r="L30">
        <v>30658051</v>
      </c>
      <c r="M30" s="2">
        <v>45407632804</v>
      </c>
      <c r="N30">
        <v>615366</v>
      </c>
    </row>
    <row r="31" spans="1:14" x14ac:dyDescent="0.2">
      <c r="A31" s="1">
        <v>43965</v>
      </c>
      <c r="B31" t="s">
        <v>31</v>
      </c>
      <c r="C31" s="2">
        <v>1469</v>
      </c>
      <c r="D31" s="2">
        <v>1496.7</v>
      </c>
      <c r="E31" s="2">
        <v>1430.05</v>
      </c>
      <c r="F31" s="2">
        <v>1496.45</v>
      </c>
      <c r="G31" s="2">
        <v>1437</v>
      </c>
      <c r="H31" s="2">
        <v>1435.95</v>
      </c>
      <c r="I31" s="2">
        <v>1457.61</v>
      </c>
      <c r="J31" s="2">
        <v>1617.55</v>
      </c>
      <c r="K31">
        <v>875.65</v>
      </c>
      <c r="L31">
        <v>22736714</v>
      </c>
      <c r="M31" s="2">
        <v>33141191470.349998</v>
      </c>
      <c r="N31">
        <v>494402</v>
      </c>
    </row>
    <row r="32" spans="1:14" x14ac:dyDescent="0.2">
      <c r="A32" s="1">
        <v>43966</v>
      </c>
      <c r="B32" t="s">
        <v>31</v>
      </c>
      <c r="C32" s="2">
        <v>1444</v>
      </c>
      <c r="D32" s="2">
        <v>1466.7</v>
      </c>
      <c r="E32" s="2">
        <v>1415.1</v>
      </c>
      <c r="F32" s="2">
        <v>1435.95</v>
      </c>
      <c r="G32" s="2">
        <v>1453.2</v>
      </c>
      <c r="H32" s="2">
        <v>1459.4</v>
      </c>
      <c r="I32" s="2">
        <v>1439.85</v>
      </c>
      <c r="J32" s="2">
        <v>1617.55</v>
      </c>
      <c r="K32">
        <v>875.65</v>
      </c>
      <c r="L32">
        <v>28683432</v>
      </c>
      <c r="M32" s="2">
        <v>41299828010.099998</v>
      </c>
      <c r="N32">
        <v>592403</v>
      </c>
    </row>
    <row r="33" spans="1:14" x14ac:dyDescent="0.2">
      <c r="A33" s="1">
        <v>43969</v>
      </c>
      <c r="B33" t="s">
        <v>31</v>
      </c>
      <c r="C33" s="2">
        <v>1470</v>
      </c>
      <c r="D33" s="2">
        <v>1482</v>
      </c>
      <c r="E33" s="2">
        <v>1428</v>
      </c>
      <c r="F33" s="2">
        <v>1459.4</v>
      </c>
      <c r="G33" s="2">
        <v>1442.55</v>
      </c>
      <c r="H33" s="2">
        <v>1440.75</v>
      </c>
      <c r="I33" s="2">
        <v>1452.86</v>
      </c>
      <c r="J33" s="2">
        <v>1617.55</v>
      </c>
      <c r="K33">
        <v>875.65</v>
      </c>
      <c r="L33">
        <v>28981620</v>
      </c>
      <c r="M33" s="2">
        <v>42106270200.25</v>
      </c>
      <c r="N33">
        <v>575336</v>
      </c>
    </row>
    <row r="34" spans="1:14" x14ac:dyDescent="0.2">
      <c r="A34" s="1">
        <v>43970</v>
      </c>
      <c r="B34" t="s">
        <v>31</v>
      </c>
      <c r="C34" s="2">
        <v>1457</v>
      </c>
      <c r="D34" s="2">
        <v>1461.7</v>
      </c>
      <c r="E34" s="2">
        <v>1403.25</v>
      </c>
      <c r="F34" s="2">
        <v>1440.75</v>
      </c>
      <c r="G34" s="2">
        <v>1409.1</v>
      </c>
      <c r="H34" s="2">
        <v>1408.9</v>
      </c>
      <c r="I34" s="2">
        <v>1436.68</v>
      </c>
      <c r="J34" s="2">
        <v>1617.55</v>
      </c>
      <c r="K34">
        <v>875.65</v>
      </c>
      <c r="L34">
        <v>19529216</v>
      </c>
      <c r="M34" s="2">
        <v>28057214575.200001</v>
      </c>
      <c r="N34">
        <v>424987</v>
      </c>
    </row>
    <row r="35" spans="1:14" x14ac:dyDescent="0.2">
      <c r="A35" s="1">
        <v>43971</v>
      </c>
      <c r="B35" t="s">
        <v>31</v>
      </c>
      <c r="C35" s="2">
        <v>1410</v>
      </c>
      <c r="D35" s="2">
        <v>1446.85</v>
      </c>
      <c r="E35" s="2">
        <v>1393</v>
      </c>
      <c r="F35" s="2">
        <v>1408.9</v>
      </c>
      <c r="G35" s="2">
        <v>1437.4</v>
      </c>
      <c r="H35" s="2">
        <v>1433.7</v>
      </c>
      <c r="I35" s="2">
        <v>1426.52</v>
      </c>
      <c r="J35" s="2">
        <v>1617.55</v>
      </c>
      <c r="K35">
        <v>875.65</v>
      </c>
      <c r="L35">
        <v>25530692</v>
      </c>
      <c r="M35" s="2">
        <v>36419940581.5</v>
      </c>
      <c r="N35">
        <v>446373</v>
      </c>
    </row>
    <row r="36" spans="1:14" x14ac:dyDescent="0.2">
      <c r="A36" s="1">
        <v>43972</v>
      </c>
      <c r="B36" t="s">
        <v>31</v>
      </c>
      <c r="C36" s="2">
        <v>1435</v>
      </c>
      <c r="D36" s="2">
        <v>1461.45</v>
      </c>
      <c r="E36" s="2">
        <v>1425</v>
      </c>
      <c r="F36" s="2">
        <v>1433.7</v>
      </c>
      <c r="G36" s="2">
        <v>1440</v>
      </c>
      <c r="H36" s="2">
        <v>1441.25</v>
      </c>
      <c r="I36" s="2">
        <v>1443.94</v>
      </c>
      <c r="J36" s="2">
        <v>1617.55</v>
      </c>
      <c r="K36">
        <v>875.65</v>
      </c>
      <c r="L36">
        <v>18077196</v>
      </c>
      <c r="M36" s="2">
        <v>26102458753.25</v>
      </c>
      <c r="N36">
        <v>353235</v>
      </c>
    </row>
    <row r="37" spans="1:14" x14ac:dyDescent="0.2">
      <c r="A37" s="1">
        <v>43973</v>
      </c>
      <c r="B37" t="s">
        <v>31</v>
      </c>
      <c r="C37" s="2">
        <v>1451.8</v>
      </c>
      <c r="D37" s="2">
        <v>1458</v>
      </c>
      <c r="E37" s="2">
        <v>1426.5</v>
      </c>
      <c r="F37" s="2">
        <v>1441.25</v>
      </c>
      <c r="G37" s="2">
        <v>1433</v>
      </c>
      <c r="H37" s="2">
        <v>1431.55</v>
      </c>
      <c r="I37" s="2">
        <v>1442.31</v>
      </c>
      <c r="J37" s="2">
        <v>1617.55</v>
      </c>
      <c r="K37">
        <v>875.65</v>
      </c>
      <c r="L37">
        <v>17458503</v>
      </c>
      <c r="M37" s="2">
        <v>25180593225.25</v>
      </c>
      <c r="N37">
        <v>388907</v>
      </c>
    </row>
    <row r="38" spans="1:14" x14ac:dyDescent="0.2">
      <c r="A38" s="1">
        <v>43977</v>
      </c>
      <c r="B38" t="s">
        <v>31</v>
      </c>
      <c r="C38" s="2">
        <v>1448.15</v>
      </c>
      <c r="D38" s="2">
        <v>1449.7</v>
      </c>
      <c r="E38" s="2">
        <v>1416.3</v>
      </c>
      <c r="F38" s="2">
        <v>1431.55</v>
      </c>
      <c r="G38" s="2">
        <v>1426</v>
      </c>
      <c r="H38" s="2">
        <v>1424.05</v>
      </c>
      <c r="I38" s="2">
        <v>1428.7</v>
      </c>
      <c r="J38" s="2">
        <v>1617.55</v>
      </c>
      <c r="K38">
        <v>875.65</v>
      </c>
      <c r="L38">
        <v>15330793</v>
      </c>
      <c r="M38" s="2">
        <v>21903166112.450001</v>
      </c>
      <c r="N38">
        <v>341795</v>
      </c>
    </row>
    <row r="39" spans="1:14" x14ac:dyDescent="0.2">
      <c r="A39" s="1">
        <v>43978</v>
      </c>
      <c r="B39" t="s">
        <v>31</v>
      </c>
      <c r="C39" s="2">
        <v>1431</v>
      </c>
      <c r="D39" s="2">
        <v>1454</v>
      </c>
      <c r="E39" s="2">
        <v>1412</v>
      </c>
      <c r="F39" s="2">
        <v>1424.05</v>
      </c>
      <c r="G39" s="2">
        <v>1449.85</v>
      </c>
      <c r="H39" s="2">
        <v>1445.55</v>
      </c>
      <c r="I39" s="2">
        <v>1430.2</v>
      </c>
      <c r="J39" s="2">
        <v>1617.55</v>
      </c>
      <c r="K39">
        <v>875.65</v>
      </c>
      <c r="L39">
        <v>16460764</v>
      </c>
      <c r="M39" s="2">
        <v>23542230514.25</v>
      </c>
      <c r="N39">
        <v>348477</v>
      </c>
    </row>
    <row r="40" spans="1:14" x14ac:dyDescent="0.2">
      <c r="A40" s="1">
        <v>43979</v>
      </c>
      <c r="B40" t="s">
        <v>31</v>
      </c>
      <c r="C40" s="2">
        <v>1455</v>
      </c>
      <c r="D40" s="2">
        <v>1479.75</v>
      </c>
      <c r="E40" s="2">
        <v>1449</v>
      </c>
      <c r="F40" s="2">
        <v>1445.55</v>
      </c>
      <c r="G40" s="2">
        <v>1471.05</v>
      </c>
      <c r="H40" s="2">
        <v>1472.25</v>
      </c>
      <c r="I40" s="2">
        <v>1467.5</v>
      </c>
      <c r="J40" s="2">
        <v>1617.55</v>
      </c>
      <c r="K40">
        <v>875.65</v>
      </c>
      <c r="L40">
        <v>18519252</v>
      </c>
      <c r="M40" s="2">
        <v>27176980636.400002</v>
      </c>
      <c r="N40">
        <v>405603</v>
      </c>
    </row>
    <row r="41" spans="1:14" x14ac:dyDescent="0.2">
      <c r="A41" s="1">
        <v>43980</v>
      </c>
      <c r="B41" t="s">
        <v>31</v>
      </c>
      <c r="C41" s="2">
        <v>1468</v>
      </c>
      <c r="D41" s="2">
        <v>1472</v>
      </c>
      <c r="E41" s="2">
        <v>1452.65</v>
      </c>
      <c r="F41" s="2">
        <v>1472.25</v>
      </c>
      <c r="G41" s="2">
        <v>1470</v>
      </c>
      <c r="H41" s="2">
        <v>1464.4</v>
      </c>
      <c r="I41" s="2">
        <v>1462.79</v>
      </c>
      <c r="J41" s="2">
        <v>1617.55</v>
      </c>
      <c r="K41">
        <v>875.65</v>
      </c>
      <c r="L41">
        <v>18471770</v>
      </c>
      <c r="M41" s="2">
        <v>27020285851.400002</v>
      </c>
      <c r="N41">
        <v>300018</v>
      </c>
    </row>
    <row r="42" spans="1:14" x14ac:dyDescent="0.2">
      <c r="A42" s="1">
        <v>43983</v>
      </c>
      <c r="B42" t="s">
        <v>31</v>
      </c>
      <c r="C42" s="2">
        <v>1480</v>
      </c>
      <c r="D42" s="2">
        <v>1538.35</v>
      </c>
      <c r="E42" s="2">
        <v>1475.95</v>
      </c>
      <c r="F42" s="2">
        <v>1464.4</v>
      </c>
      <c r="G42" s="2">
        <v>1521.9</v>
      </c>
      <c r="H42" s="2">
        <v>1520.35</v>
      </c>
      <c r="I42" s="2">
        <v>1512.99</v>
      </c>
      <c r="J42" s="2">
        <v>1617.55</v>
      </c>
      <c r="K42">
        <v>875.65</v>
      </c>
      <c r="L42">
        <v>18434065</v>
      </c>
      <c r="M42" s="2">
        <v>27890475620.099998</v>
      </c>
      <c r="N42">
        <v>354436</v>
      </c>
    </row>
    <row r="43" spans="1:14" x14ac:dyDescent="0.2">
      <c r="A43" s="1">
        <v>43984</v>
      </c>
      <c r="B43" t="s">
        <v>31</v>
      </c>
      <c r="C43" s="2">
        <v>1526</v>
      </c>
      <c r="D43" s="2">
        <v>1540</v>
      </c>
      <c r="E43" s="2">
        <v>1520.8</v>
      </c>
      <c r="F43" s="2">
        <v>1520.35</v>
      </c>
      <c r="G43" s="2">
        <v>1537.95</v>
      </c>
      <c r="H43" s="2">
        <v>1535.7</v>
      </c>
      <c r="I43" s="2">
        <v>1531.68</v>
      </c>
      <c r="J43" s="2">
        <v>1617.55</v>
      </c>
      <c r="K43">
        <v>875.65</v>
      </c>
      <c r="L43">
        <v>10224102</v>
      </c>
      <c r="M43" s="2">
        <v>15660044883.85</v>
      </c>
      <c r="N43">
        <v>224472</v>
      </c>
    </row>
    <row r="44" spans="1:14" x14ac:dyDescent="0.2">
      <c r="A44" s="1">
        <v>43985</v>
      </c>
      <c r="B44" t="s">
        <v>31</v>
      </c>
      <c r="C44" s="2">
        <v>1545</v>
      </c>
      <c r="D44" s="2">
        <v>1560</v>
      </c>
      <c r="E44" s="2">
        <v>1533.35</v>
      </c>
      <c r="F44" s="2">
        <v>1535.7</v>
      </c>
      <c r="G44" s="2">
        <v>1543</v>
      </c>
      <c r="H44" s="2">
        <v>1541.65</v>
      </c>
      <c r="I44" s="2">
        <v>1543.74</v>
      </c>
      <c r="J44" s="2">
        <v>1617.55</v>
      </c>
      <c r="K44">
        <v>875.65</v>
      </c>
      <c r="L44">
        <v>11713666</v>
      </c>
      <c r="M44" s="2">
        <v>18082824556.400002</v>
      </c>
      <c r="N44">
        <v>227825</v>
      </c>
    </row>
    <row r="45" spans="1:14" x14ac:dyDescent="0.2">
      <c r="A45" s="1">
        <v>43986</v>
      </c>
      <c r="B45" t="s">
        <v>31</v>
      </c>
      <c r="C45" s="2">
        <v>1544</v>
      </c>
      <c r="D45" s="2">
        <v>1589.5</v>
      </c>
      <c r="E45" s="2">
        <v>1541</v>
      </c>
      <c r="F45" s="2">
        <v>1541.65</v>
      </c>
      <c r="G45" s="2">
        <v>1576</v>
      </c>
      <c r="H45" s="2">
        <v>1579.8</v>
      </c>
      <c r="I45" s="2">
        <v>1570.24</v>
      </c>
      <c r="J45" s="2">
        <v>1617.55</v>
      </c>
      <c r="K45">
        <v>875.65</v>
      </c>
      <c r="L45">
        <v>15784612</v>
      </c>
      <c r="M45" s="2">
        <v>24785560880.549999</v>
      </c>
      <c r="N45">
        <v>356122</v>
      </c>
    </row>
    <row r="46" spans="1:14" x14ac:dyDescent="0.2">
      <c r="A46" s="1">
        <v>43987</v>
      </c>
      <c r="B46" t="s">
        <v>31</v>
      </c>
      <c r="C46" s="2">
        <v>1595</v>
      </c>
      <c r="D46" s="2">
        <v>1618</v>
      </c>
      <c r="E46" s="2">
        <v>1573.7</v>
      </c>
      <c r="F46" s="2">
        <v>1579.8</v>
      </c>
      <c r="G46" s="2">
        <v>1579.2</v>
      </c>
      <c r="H46" s="2">
        <v>1581.7</v>
      </c>
      <c r="I46" s="2">
        <v>1596.41</v>
      </c>
      <c r="J46" s="2">
        <v>1618</v>
      </c>
      <c r="K46">
        <v>875.65</v>
      </c>
      <c r="L46">
        <v>15270435</v>
      </c>
      <c r="M46" s="2">
        <v>24377905391.849998</v>
      </c>
      <c r="N46">
        <v>339237</v>
      </c>
    </row>
    <row r="47" spans="1:14" x14ac:dyDescent="0.2">
      <c r="A47" s="1">
        <v>43990</v>
      </c>
      <c r="B47" t="s">
        <v>31</v>
      </c>
      <c r="C47" s="2">
        <v>1618.4</v>
      </c>
      <c r="D47" s="2">
        <v>1618.4</v>
      </c>
      <c r="E47" s="2">
        <v>1565</v>
      </c>
      <c r="F47" s="2">
        <v>1581.7</v>
      </c>
      <c r="G47" s="2">
        <v>1571.8</v>
      </c>
      <c r="H47" s="2">
        <v>1569.5</v>
      </c>
      <c r="I47" s="2">
        <v>1588.27</v>
      </c>
      <c r="J47" s="2">
        <v>1618.4</v>
      </c>
      <c r="K47">
        <v>875.65</v>
      </c>
      <c r="L47">
        <v>14498055</v>
      </c>
      <c r="M47" s="2">
        <v>23026897486.700001</v>
      </c>
      <c r="N47">
        <v>322987</v>
      </c>
    </row>
    <row r="48" spans="1:14" x14ac:dyDescent="0.2">
      <c r="A48" s="1">
        <v>43991</v>
      </c>
      <c r="B48" t="s">
        <v>31</v>
      </c>
      <c r="C48" s="2">
        <v>1560.3</v>
      </c>
      <c r="D48" s="2">
        <v>1583</v>
      </c>
      <c r="E48" s="2">
        <v>1533</v>
      </c>
      <c r="F48" s="2">
        <v>1569.5</v>
      </c>
      <c r="G48" s="2">
        <v>1535.9</v>
      </c>
      <c r="H48" s="2">
        <v>1537.15</v>
      </c>
      <c r="I48" s="2">
        <v>1555.91</v>
      </c>
      <c r="J48" s="2">
        <v>1618.4</v>
      </c>
      <c r="K48">
        <v>875.65</v>
      </c>
      <c r="L48">
        <v>11934073</v>
      </c>
      <c r="M48" s="2">
        <v>18568335407.299999</v>
      </c>
      <c r="N48">
        <v>307011</v>
      </c>
    </row>
    <row r="49" spans="1:14" x14ac:dyDescent="0.2">
      <c r="A49" s="1">
        <v>43992</v>
      </c>
      <c r="B49" t="s">
        <v>31</v>
      </c>
      <c r="C49" s="2">
        <v>1543.1</v>
      </c>
      <c r="D49" s="2">
        <v>1579.55</v>
      </c>
      <c r="E49" s="2">
        <v>1540.05</v>
      </c>
      <c r="F49" s="2">
        <v>1537.15</v>
      </c>
      <c r="G49" s="2">
        <v>1575</v>
      </c>
      <c r="H49" s="2">
        <v>1572.15</v>
      </c>
      <c r="I49" s="2">
        <v>1556.73</v>
      </c>
      <c r="J49" s="2">
        <v>1618.4</v>
      </c>
      <c r="K49">
        <v>875.65</v>
      </c>
      <c r="L49">
        <v>10214426</v>
      </c>
      <c r="M49" s="2">
        <v>15901058050.65</v>
      </c>
      <c r="N49">
        <v>262174</v>
      </c>
    </row>
    <row r="50" spans="1:14" x14ac:dyDescent="0.2">
      <c r="A50" s="1">
        <v>43993</v>
      </c>
      <c r="B50" t="s">
        <v>31</v>
      </c>
      <c r="C50" s="2">
        <v>1566</v>
      </c>
      <c r="D50" s="2">
        <v>1567.95</v>
      </c>
      <c r="E50" s="2">
        <v>1531</v>
      </c>
      <c r="F50" s="2">
        <v>1572.15</v>
      </c>
      <c r="G50" s="2">
        <v>1538.8</v>
      </c>
      <c r="H50" s="2">
        <v>1537.7</v>
      </c>
      <c r="I50" s="2">
        <v>1546.33</v>
      </c>
      <c r="J50" s="2">
        <v>1618.4</v>
      </c>
      <c r="K50">
        <v>875.65</v>
      </c>
      <c r="L50">
        <v>9408283</v>
      </c>
      <c r="M50" s="2">
        <v>14548302924.85</v>
      </c>
      <c r="N50">
        <v>269490</v>
      </c>
    </row>
    <row r="51" spans="1:14" x14ac:dyDescent="0.2">
      <c r="A51" s="1">
        <v>43994</v>
      </c>
      <c r="B51" t="s">
        <v>31</v>
      </c>
      <c r="C51" s="2">
        <v>1500</v>
      </c>
      <c r="D51" s="2">
        <v>1593</v>
      </c>
      <c r="E51" s="2">
        <v>1497</v>
      </c>
      <c r="F51" s="2">
        <v>1537.7</v>
      </c>
      <c r="G51" s="2">
        <v>1588.7</v>
      </c>
      <c r="H51" s="2">
        <v>1588.8</v>
      </c>
      <c r="I51" s="2">
        <v>1552.68</v>
      </c>
      <c r="J51" s="2">
        <v>1618.4</v>
      </c>
      <c r="K51">
        <v>875.65</v>
      </c>
      <c r="L51">
        <v>17790565</v>
      </c>
      <c r="M51" s="2">
        <v>27623018097.700001</v>
      </c>
      <c r="N51">
        <v>337575</v>
      </c>
    </row>
    <row r="52" spans="1:14" x14ac:dyDescent="0.2">
      <c r="A52" s="1">
        <v>43997</v>
      </c>
      <c r="B52" t="s">
        <v>31</v>
      </c>
      <c r="C52" s="2">
        <v>1565</v>
      </c>
      <c r="D52" s="2">
        <v>1626.95</v>
      </c>
      <c r="E52" s="2">
        <v>1561.1</v>
      </c>
      <c r="F52" s="2">
        <v>1588.8</v>
      </c>
      <c r="G52" s="2">
        <v>1612.3</v>
      </c>
      <c r="H52" s="2">
        <v>1614.55</v>
      </c>
      <c r="I52" s="2">
        <v>1593.39</v>
      </c>
      <c r="J52" s="2">
        <v>1626.95</v>
      </c>
      <c r="K52">
        <v>875.65</v>
      </c>
      <c r="L52">
        <v>24509162</v>
      </c>
      <c r="M52" s="2">
        <v>39052737198.75</v>
      </c>
      <c r="N52">
        <v>467105</v>
      </c>
    </row>
    <row r="53" spans="1:14" x14ac:dyDescent="0.2">
      <c r="A53" s="1">
        <v>43998</v>
      </c>
      <c r="B53" t="s">
        <v>31</v>
      </c>
      <c r="C53" s="2">
        <v>1643</v>
      </c>
      <c r="D53" s="2">
        <v>1648.55</v>
      </c>
      <c r="E53" s="2">
        <v>1585.3</v>
      </c>
      <c r="F53" s="2">
        <v>1614.55</v>
      </c>
      <c r="G53" s="2">
        <v>1614.05</v>
      </c>
      <c r="H53" s="2">
        <v>1617.7</v>
      </c>
      <c r="I53" s="2">
        <v>1617.17</v>
      </c>
      <c r="J53" s="2">
        <v>1648.55</v>
      </c>
      <c r="K53">
        <v>875.65</v>
      </c>
      <c r="L53">
        <v>23623299</v>
      </c>
      <c r="M53" s="2">
        <v>38202982642.699997</v>
      </c>
      <c r="N53">
        <v>424919</v>
      </c>
    </row>
    <row r="54" spans="1:14" x14ac:dyDescent="0.2">
      <c r="A54" s="1">
        <v>43999</v>
      </c>
      <c r="B54" t="s">
        <v>31</v>
      </c>
      <c r="C54" s="2">
        <v>1608.25</v>
      </c>
      <c r="D54" s="2">
        <v>1635.45</v>
      </c>
      <c r="E54" s="2">
        <v>1602.1</v>
      </c>
      <c r="F54" s="2">
        <v>1617.7</v>
      </c>
      <c r="G54" s="2">
        <v>1611.85</v>
      </c>
      <c r="H54" s="2">
        <v>1615.35</v>
      </c>
      <c r="I54" s="2">
        <v>1618.64</v>
      </c>
      <c r="J54" s="2">
        <v>1648.55</v>
      </c>
      <c r="K54">
        <v>875.65</v>
      </c>
      <c r="L54">
        <v>19282519</v>
      </c>
      <c r="M54" s="2">
        <v>31211518938.200001</v>
      </c>
      <c r="N54">
        <v>299203</v>
      </c>
    </row>
    <row r="55" spans="1:14" x14ac:dyDescent="0.2">
      <c r="A55" s="1">
        <v>44000</v>
      </c>
      <c r="B55" t="s">
        <v>31</v>
      </c>
      <c r="C55" s="2">
        <v>1607</v>
      </c>
      <c r="D55" s="2">
        <v>1665</v>
      </c>
      <c r="E55" s="2">
        <v>1605.6</v>
      </c>
      <c r="F55" s="2">
        <v>1615.35</v>
      </c>
      <c r="G55" s="2">
        <v>1662.9</v>
      </c>
      <c r="H55" s="2">
        <v>1655.9</v>
      </c>
      <c r="I55" s="2">
        <v>1636.4</v>
      </c>
      <c r="J55" s="2">
        <v>1665</v>
      </c>
      <c r="K55">
        <v>875.65</v>
      </c>
      <c r="L55">
        <v>18677694</v>
      </c>
      <c r="M55" s="2">
        <v>30564098282.650002</v>
      </c>
      <c r="N55">
        <v>327308</v>
      </c>
    </row>
    <row r="56" spans="1:14" x14ac:dyDescent="0.2">
      <c r="A56" s="1">
        <v>44001</v>
      </c>
      <c r="B56" t="s">
        <v>31</v>
      </c>
      <c r="C56" s="2">
        <v>1670</v>
      </c>
      <c r="D56" s="2">
        <v>1788.8</v>
      </c>
      <c r="E56" s="2">
        <v>1662</v>
      </c>
      <c r="F56" s="2">
        <v>1655.9</v>
      </c>
      <c r="G56" s="2">
        <v>1763.2</v>
      </c>
      <c r="H56" s="2">
        <v>1759.4</v>
      </c>
      <c r="I56" s="2">
        <v>1727.35</v>
      </c>
      <c r="J56" s="2">
        <v>1788.8</v>
      </c>
      <c r="K56">
        <v>875.65</v>
      </c>
      <c r="L56">
        <v>48828852</v>
      </c>
      <c r="M56" s="2">
        <v>84344321446.800003</v>
      </c>
      <c r="N56">
        <v>752773</v>
      </c>
    </row>
    <row r="57" spans="1:14" x14ac:dyDescent="0.2">
      <c r="A57" s="1">
        <v>44004</v>
      </c>
      <c r="B57" t="s">
        <v>31</v>
      </c>
      <c r="C57" s="2">
        <v>1773.4</v>
      </c>
      <c r="D57" s="2">
        <v>1804.2</v>
      </c>
      <c r="E57" s="2">
        <v>1735</v>
      </c>
      <c r="F57" s="2">
        <v>1759.4</v>
      </c>
      <c r="G57" s="2">
        <v>1752.5</v>
      </c>
      <c r="H57" s="2">
        <v>1746.15</v>
      </c>
      <c r="I57" s="2">
        <v>1771.18</v>
      </c>
      <c r="J57" s="2">
        <v>1804.2</v>
      </c>
      <c r="K57">
        <v>875.65</v>
      </c>
      <c r="L57">
        <v>27781772</v>
      </c>
      <c r="M57" s="2">
        <v>49206651889.199997</v>
      </c>
      <c r="N57">
        <v>613265</v>
      </c>
    </row>
    <row r="58" spans="1:14" x14ac:dyDescent="0.2">
      <c r="A58" s="1">
        <v>44005</v>
      </c>
      <c r="B58" t="s">
        <v>31</v>
      </c>
      <c r="C58" s="2">
        <v>1750</v>
      </c>
      <c r="D58" s="2">
        <v>1763.75</v>
      </c>
      <c r="E58" s="2">
        <v>1716.1</v>
      </c>
      <c r="F58" s="2">
        <v>1746.15</v>
      </c>
      <c r="G58" s="2">
        <v>1721.7</v>
      </c>
      <c r="H58" s="2">
        <v>1720.9</v>
      </c>
      <c r="I58" s="2">
        <v>1731.86</v>
      </c>
      <c r="J58" s="2">
        <v>1804.2</v>
      </c>
      <c r="K58">
        <v>875.65</v>
      </c>
      <c r="L58">
        <v>17521196</v>
      </c>
      <c r="M58" s="2">
        <v>30344310521.950001</v>
      </c>
      <c r="N58">
        <v>400333</v>
      </c>
    </row>
    <row r="59" spans="1:14" x14ac:dyDescent="0.2">
      <c r="A59" s="1">
        <v>44006</v>
      </c>
      <c r="B59" t="s">
        <v>31</v>
      </c>
      <c r="C59" s="2">
        <v>1735.9</v>
      </c>
      <c r="D59" s="2">
        <v>1772.7</v>
      </c>
      <c r="E59" s="2">
        <v>1711.7</v>
      </c>
      <c r="F59" s="2">
        <v>1720.9</v>
      </c>
      <c r="G59" s="2">
        <v>1732.5</v>
      </c>
      <c r="H59" s="2">
        <v>1727.85</v>
      </c>
      <c r="I59" s="2">
        <v>1739.65</v>
      </c>
      <c r="J59" s="2">
        <v>1804.2</v>
      </c>
      <c r="K59">
        <v>875.65</v>
      </c>
      <c r="L59">
        <v>23808524</v>
      </c>
      <c r="M59" s="2">
        <v>41418523475.349998</v>
      </c>
      <c r="N59">
        <v>488048</v>
      </c>
    </row>
    <row r="60" spans="1:14" x14ac:dyDescent="0.2">
      <c r="A60" s="1">
        <v>44007</v>
      </c>
      <c r="B60" t="s">
        <v>31</v>
      </c>
      <c r="C60" s="2">
        <v>1727</v>
      </c>
      <c r="D60" s="2">
        <v>1749</v>
      </c>
      <c r="E60" s="2">
        <v>1713.05</v>
      </c>
      <c r="F60" s="2">
        <v>1727.85</v>
      </c>
      <c r="G60" s="2">
        <v>1719</v>
      </c>
      <c r="H60" s="2">
        <v>1717.9</v>
      </c>
      <c r="I60" s="2">
        <v>1728.41</v>
      </c>
      <c r="J60" s="2">
        <v>1804.2</v>
      </c>
      <c r="K60">
        <v>875.65</v>
      </c>
      <c r="L60">
        <v>18312705</v>
      </c>
      <c r="M60" s="2">
        <v>31651803892.75</v>
      </c>
      <c r="N60">
        <v>318478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89BA-A5D1-FB4A-9C08-771B649AEA27}">
  <dimension ref="A1:D319"/>
  <sheetViews>
    <sheetView topLeftCell="A43" workbookViewId="0">
      <selection activeCell="F61" sqref="F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9</v>
      </c>
      <c r="D1" t="s">
        <v>58</v>
      </c>
    </row>
    <row r="2" spans="1:4" x14ac:dyDescent="0.2">
      <c r="A2" s="1">
        <v>44008</v>
      </c>
      <c r="B2" s="1">
        <v>44098</v>
      </c>
      <c r="C2" s="2">
        <v>1748.3</v>
      </c>
      <c r="D2" s="2">
        <v>1741.65</v>
      </c>
    </row>
    <row r="3" spans="1:4" x14ac:dyDescent="0.2">
      <c r="A3" s="1">
        <v>44011</v>
      </c>
      <c r="B3" s="1">
        <v>44098</v>
      </c>
      <c r="C3" s="2">
        <v>1722.95</v>
      </c>
      <c r="D3" s="2">
        <v>1723.15</v>
      </c>
    </row>
    <row r="4" spans="1:4" x14ac:dyDescent="0.2">
      <c r="A4" s="1">
        <v>44012</v>
      </c>
      <c r="B4" s="1">
        <v>44098</v>
      </c>
      <c r="C4" s="2">
        <v>1705</v>
      </c>
      <c r="D4" s="2">
        <v>1704.1</v>
      </c>
    </row>
    <row r="5" spans="1:4" x14ac:dyDescent="0.2">
      <c r="A5" s="1">
        <v>44013</v>
      </c>
      <c r="B5" s="1">
        <v>44098</v>
      </c>
      <c r="C5" s="2">
        <v>1741.6</v>
      </c>
      <c r="D5" s="2">
        <v>1737.6</v>
      </c>
    </row>
    <row r="6" spans="1:4" x14ac:dyDescent="0.2">
      <c r="A6" s="1">
        <v>44014</v>
      </c>
      <c r="B6" s="1">
        <v>44098</v>
      </c>
      <c r="C6" s="2">
        <v>1767.85</v>
      </c>
      <c r="D6" s="2">
        <v>1760.35</v>
      </c>
    </row>
    <row r="7" spans="1:4" x14ac:dyDescent="0.2">
      <c r="A7" s="1">
        <v>44015</v>
      </c>
      <c r="B7" s="1">
        <v>44098</v>
      </c>
      <c r="C7" s="2">
        <v>1794</v>
      </c>
      <c r="D7" s="2">
        <v>1787.9</v>
      </c>
    </row>
    <row r="8" spans="1:4" x14ac:dyDescent="0.2">
      <c r="A8" s="1">
        <v>44018</v>
      </c>
      <c r="B8" s="1">
        <v>44098</v>
      </c>
      <c r="C8" s="2">
        <v>1858.55</v>
      </c>
      <c r="D8" s="2">
        <v>1851.8</v>
      </c>
    </row>
    <row r="9" spans="1:4" x14ac:dyDescent="0.2">
      <c r="A9" s="1">
        <v>44019</v>
      </c>
      <c r="B9" s="1">
        <v>44098</v>
      </c>
      <c r="C9" s="2">
        <v>1838.95</v>
      </c>
      <c r="D9" s="2">
        <v>1823.45</v>
      </c>
    </row>
    <row r="10" spans="1:4" x14ac:dyDescent="0.2">
      <c r="A10" s="1">
        <v>44020</v>
      </c>
      <c r="B10" s="1">
        <v>44098</v>
      </c>
      <c r="C10" s="2">
        <v>1813.6</v>
      </c>
      <c r="D10" s="2">
        <v>1798</v>
      </c>
    </row>
    <row r="11" spans="1:4" x14ac:dyDescent="0.2">
      <c r="A11" s="1">
        <v>44021</v>
      </c>
      <c r="B11" s="1">
        <v>44098</v>
      </c>
      <c r="C11" s="2">
        <v>1836.5</v>
      </c>
      <c r="D11" s="2">
        <v>1824.25</v>
      </c>
    </row>
    <row r="12" spans="1:4" x14ac:dyDescent="0.2">
      <c r="A12" s="1">
        <v>44022</v>
      </c>
      <c r="B12" s="1">
        <v>44098</v>
      </c>
      <c r="C12" s="2">
        <v>1895.7</v>
      </c>
      <c r="D12" s="2">
        <v>1878.05</v>
      </c>
    </row>
    <row r="13" spans="1:4" x14ac:dyDescent="0.2">
      <c r="A13" s="1">
        <v>44025</v>
      </c>
      <c r="B13" s="1">
        <v>44098</v>
      </c>
      <c r="C13" s="2">
        <v>1950.35</v>
      </c>
      <c r="D13" s="2">
        <v>1935</v>
      </c>
    </row>
    <row r="14" spans="1:4" x14ac:dyDescent="0.2">
      <c r="A14" s="1">
        <v>44026</v>
      </c>
      <c r="B14" s="1">
        <v>44098</v>
      </c>
      <c r="C14" s="2">
        <v>1932.35</v>
      </c>
      <c r="D14" s="2">
        <v>1917</v>
      </c>
    </row>
    <row r="15" spans="1:4" x14ac:dyDescent="0.2">
      <c r="A15" s="1">
        <v>44027</v>
      </c>
      <c r="B15" s="1">
        <v>44098</v>
      </c>
      <c r="C15" s="2">
        <v>1861.9</v>
      </c>
      <c r="D15" s="2">
        <v>1844</v>
      </c>
    </row>
    <row r="16" spans="1:4" x14ac:dyDescent="0.2">
      <c r="A16" s="1">
        <v>44028</v>
      </c>
      <c r="B16" s="1">
        <v>44098</v>
      </c>
      <c r="C16" s="2">
        <v>1853.6</v>
      </c>
      <c r="D16" s="2">
        <v>1843.4</v>
      </c>
    </row>
    <row r="17" spans="1:4" x14ac:dyDescent="0.2">
      <c r="A17" s="1">
        <v>44029</v>
      </c>
      <c r="B17" s="1">
        <v>44098</v>
      </c>
      <c r="C17" s="2">
        <v>1928.15</v>
      </c>
      <c r="D17" s="2">
        <v>1911.7</v>
      </c>
    </row>
    <row r="18" spans="1:4" x14ac:dyDescent="0.2">
      <c r="A18" s="1">
        <v>44032</v>
      </c>
      <c r="B18" s="1">
        <v>44098</v>
      </c>
      <c r="C18" s="2">
        <v>1933.3</v>
      </c>
      <c r="D18" s="2">
        <v>1919.9</v>
      </c>
    </row>
    <row r="19" spans="1:4" x14ac:dyDescent="0.2">
      <c r="A19" s="1">
        <v>44033</v>
      </c>
      <c r="B19" s="1">
        <v>44098</v>
      </c>
      <c r="C19" s="2">
        <v>1984.05</v>
      </c>
      <c r="D19" s="2">
        <v>1971.55</v>
      </c>
    </row>
    <row r="20" spans="1:4" x14ac:dyDescent="0.2">
      <c r="A20" s="1">
        <v>44034</v>
      </c>
      <c r="B20" s="1">
        <v>44098</v>
      </c>
      <c r="C20" s="2">
        <v>2013.35</v>
      </c>
      <c r="D20" s="2">
        <v>2004</v>
      </c>
    </row>
    <row r="21" spans="1:4" x14ac:dyDescent="0.2">
      <c r="A21" s="1">
        <v>44035</v>
      </c>
      <c r="B21" s="1">
        <v>44098</v>
      </c>
      <c r="C21" s="2">
        <v>2070.15</v>
      </c>
      <c r="D21" s="2">
        <v>2057.8000000000002</v>
      </c>
    </row>
    <row r="22" spans="1:4" x14ac:dyDescent="0.2">
      <c r="A22" s="1">
        <v>44036</v>
      </c>
      <c r="B22" s="1">
        <v>44098</v>
      </c>
      <c r="C22" s="2">
        <v>2159</v>
      </c>
      <c r="D22" s="2">
        <v>2146.15</v>
      </c>
    </row>
    <row r="23" spans="1:4" x14ac:dyDescent="0.2">
      <c r="A23" s="1">
        <v>44039</v>
      </c>
      <c r="B23" s="1">
        <v>44098</v>
      </c>
      <c r="C23" s="2">
        <v>2166.4499999999998</v>
      </c>
      <c r="D23" s="2">
        <v>2156.1999999999998</v>
      </c>
    </row>
    <row r="24" spans="1:4" x14ac:dyDescent="0.2">
      <c r="A24" s="1">
        <v>44040</v>
      </c>
      <c r="B24" s="1">
        <v>44098</v>
      </c>
      <c r="C24" s="2">
        <v>2187</v>
      </c>
      <c r="D24" s="2">
        <v>2177.6999999999998</v>
      </c>
    </row>
    <row r="25" spans="1:4" x14ac:dyDescent="0.2">
      <c r="A25" s="1">
        <v>44041</v>
      </c>
      <c r="B25" s="1">
        <v>44098</v>
      </c>
      <c r="C25" s="2">
        <v>2114.15</v>
      </c>
      <c r="D25" s="2">
        <v>2096.65</v>
      </c>
    </row>
    <row r="26" spans="1:4" x14ac:dyDescent="0.2">
      <c r="A26" s="1">
        <v>44042</v>
      </c>
      <c r="B26" s="1">
        <v>44098</v>
      </c>
      <c r="C26" s="2">
        <v>2120.5</v>
      </c>
      <c r="D26" s="2">
        <v>2108.85</v>
      </c>
    </row>
    <row r="27" spans="1:4" x14ac:dyDescent="0.2">
      <c r="A27" s="1">
        <v>44043</v>
      </c>
      <c r="B27" s="1">
        <v>44098</v>
      </c>
      <c r="C27" s="2">
        <v>2084.5500000000002</v>
      </c>
      <c r="D27" s="2">
        <v>2067.1</v>
      </c>
    </row>
    <row r="28" spans="1:4" x14ac:dyDescent="0.2">
      <c r="A28" s="1">
        <v>44046</v>
      </c>
      <c r="B28" s="1">
        <v>44098</v>
      </c>
      <c r="C28" s="2">
        <v>2025.8</v>
      </c>
      <c r="D28" s="2">
        <v>2009</v>
      </c>
    </row>
    <row r="29" spans="1:4" x14ac:dyDescent="0.2">
      <c r="A29" s="1">
        <v>44047</v>
      </c>
      <c r="B29" s="1">
        <v>44098</v>
      </c>
      <c r="C29" s="2">
        <v>2167.8000000000002</v>
      </c>
      <c r="D29" s="2">
        <v>2150.6</v>
      </c>
    </row>
    <row r="30" spans="1:4" x14ac:dyDescent="0.2">
      <c r="A30" s="1">
        <v>44048</v>
      </c>
      <c r="B30" s="1">
        <v>44098</v>
      </c>
      <c r="C30" s="2">
        <v>2141.15</v>
      </c>
      <c r="D30" s="2">
        <v>2126.4499999999998</v>
      </c>
    </row>
    <row r="31" spans="1:4" x14ac:dyDescent="0.2">
      <c r="A31" s="1">
        <v>44049</v>
      </c>
      <c r="B31" s="1">
        <v>44098</v>
      </c>
      <c r="C31" s="2">
        <v>2149.9</v>
      </c>
      <c r="D31" s="2">
        <v>2134.1</v>
      </c>
    </row>
    <row r="32" spans="1:4" x14ac:dyDescent="0.2">
      <c r="A32" s="1">
        <v>44050</v>
      </c>
      <c r="B32" s="1">
        <v>44098</v>
      </c>
      <c r="C32" s="2">
        <v>2163.6</v>
      </c>
      <c r="D32" s="2">
        <v>2146.4499999999998</v>
      </c>
    </row>
    <row r="33" spans="1:4" x14ac:dyDescent="0.2">
      <c r="A33" s="1">
        <v>44053</v>
      </c>
      <c r="B33" s="1">
        <v>44098</v>
      </c>
      <c r="C33" s="2">
        <v>2138.35</v>
      </c>
      <c r="D33" s="2">
        <v>2119.85</v>
      </c>
    </row>
    <row r="34" spans="1:4" x14ac:dyDescent="0.2">
      <c r="A34" s="1">
        <v>44054</v>
      </c>
      <c r="B34" s="1">
        <v>44098</v>
      </c>
      <c r="C34" s="2">
        <v>2150.65</v>
      </c>
      <c r="D34" s="2">
        <v>2133.8000000000002</v>
      </c>
    </row>
    <row r="35" spans="1:4" x14ac:dyDescent="0.2">
      <c r="A35" s="1">
        <v>44055</v>
      </c>
      <c r="B35" s="1">
        <v>44098</v>
      </c>
      <c r="C35" s="2">
        <v>2144.1999999999998</v>
      </c>
      <c r="D35" s="2">
        <v>2127.6</v>
      </c>
    </row>
    <row r="36" spans="1:4" x14ac:dyDescent="0.2">
      <c r="A36" s="1">
        <v>44056</v>
      </c>
      <c r="B36" s="1">
        <v>44098</v>
      </c>
      <c r="C36" s="2">
        <v>2137.75</v>
      </c>
      <c r="D36" s="2">
        <v>2122.0500000000002</v>
      </c>
    </row>
    <row r="37" spans="1:4" x14ac:dyDescent="0.2">
      <c r="A37" s="1">
        <v>44057</v>
      </c>
      <c r="B37" s="1">
        <v>44098</v>
      </c>
      <c r="C37" s="2">
        <v>2128</v>
      </c>
      <c r="D37" s="2">
        <v>2113.8000000000002</v>
      </c>
    </row>
    <row r="38" spans="1:4" x14ac:dyDescent="0.2">
      <c r="A38" s="1">
        <v>44060</v>
      </c>
      <c r="B38" s="1">
        <v>44098</v>
      </c>
      <c r="C38" s="2">
        <v>2104.25</v>
      </c>
      <c r="D38" s="2">
        <v>2091.35</v>
      </c>
    </row>
    <row r="39" spans="1:4" x14ac:dyDescent="0.2">
      <c r="A39" s="1">
        <v>44061</v>
      </c>
      <c r="B39" s="1">
        <v>44098</v>
      </c>
      <c r="C39" s="2">
        <v>2131.5500000000002</v>
      </c>
      <c r="D39" s="2">
        <v>2118.5500000000002</v>
      </c>
    </row>
    <row r="40" spans="1:4" x14ac:dyDescent="0.2">
      <c r="A40" s="1">
        <v>44062</v>
      </c>
      <c r="B40" s="1">
        <v>44098</v>
      </c>
      <c r="C40" s="2">
        <v>2145.25</v>
      </c>
      <c r="D40" s="2">
        <v>2131.5500000000002</v>
      </c>
    </row>
    <row r="41" spans="1:4" x14ac:dyDescent="0.2">
      <c r="A41" s="1">
        <v>44063</v>
      </c>
      <c r="B41" s="1">
        <v>44098</v>
      </c>
      <c r="C41" s="2">
        <v>2108.15</v>
      </c>
      <c r="D41" s="2">
        <v>2097.0500000000002</v>
      </c>
    </row>
    <row r="42" spans="1:4" x14ac:dyDescent="0.2">
      <c r="A42" s="1">
        <v>44064</v>
      </c>
      <c r="B42" s="1">
        <v>44098</v>
      </c>
      <c r="C42" s="2">
        <v>2093.8000000000002</v>
      </c>
      <c r="D42" s="2">
        <v>2081.85</v>
      </c>
    </row>
    <row r="43" spans="1:4" x14ac:dyDescent="0.2">
      <c r="A43" s="1">
        <v>44067</v>
      </c>
      <c r="B43" s="1">
        <v>44098</v>
      </c>
      <c r="C43" s="2">
        <v>2108.3000000000002</v>
      </c>
      <c r="D43" s="2">
        <v>2095.75</v>
      </c>
    </row>
    <row r="44" spans="1:4" x14ac:dyDescent="0.2">
      <c r="A44" s="1">
        <v>44068</v>
      </c>
      <c r="B44" s="1">
        <v>44098</v>
      </c>
      <c r="C44" s="2">
        <v>2094</v>
      </c>
      <c r="D44" s="2">
        <v>2082.1</v>
      </c>
    </row>
    <row r="45" spans="1:4" x14ac:dyDescent="0.2">
      <c r="A45" s="1">
        <v>44069</v>
      </c>
      <c r="B45" s="1">
        <v>44098</v>
      </c>
      <c r="C45" s="2">
        <v>2145.0500000000002</v>
      </c>
      <c r="D45" s="2">
        <v>2137.3000000000002</v>
      </c>
    </row>
    <row r="46" spans="1:4" x14ac:dyDescent="0.2">
      <c r="A46" s="1">
        <v>44070</v>
      </c>
      <c r="B46" s="1">
        <v>44098</v>
      </c>
      <c r="C46" s="2">
        <v>2117.1</v>
      </c>
      <c r="D46" s="2">
        <v>2110.6</v>
      </c>
    </row>
    <row r="47" spans="1:4" x14ac:dyDescent="0.2">
      <c r="A47" s="1">
        <v>44071</v>
      </c>
      <c r="B47" s="1">
        <v>44098</v>
      </c>
      <c r="C47" s="2">
        <v>2127.1</v>
      </c>
      <c r="D47" s="2">
        <v>2116.15</v>
      </c>
    </row>
    <row r="48" spans="1:4" x14ac:dyDescent="0.2">
      <c r="A48" s="1">
        <v>44074</v>
      </c>
      <c r="B48" s="1">
        <v>44098</v>
      </c>
      <c r="C48" s="2">
        <v>2088.75</v>
      </c>
      <c r="D48" s="2">
        <v>2080.6999999999998</v>
      </c>
    </row>
    <row r="49" spans="1:4" x14ac:dyDescent="0.2">
      <c r="A49" s="1">
        <v>44075</v>
      </c>
      <c r="B49" s="1">
        <v>44098</v>
      </c>
      <c r="C49" s="2">
        <v>2100.15</v>
      </c>
      <c r="D49" s="2">
        <v>2087.25</v>
      </c>
    </row>
    <row r="50" spans="1:4" x14ac:dyDescent="0.2">
      <c r="A50" s="1">
        <v>44076</v>
      </c>
      <c r="B50" s="1">
        <v>44098</v>
      </c>
      <c r="C50" s="2">
        <v>2139.5500000000002</v>
      </c>
      <c r="D50" s="2">
        <v>2128.1999999999998</v>
      </c>
    </row>
    <row r="51" spans="1:4" x14ac:dyDescent="0.2">
      <c r="A51" s="1">
        <v>44077</v>
      </c>
      <c r="B51" s="1">
        <v>44098</v>
      </c>
      <c r="C51" s="2">
        <v>2120</v>
      </c>
      <c r="D51" s="2">
        <v>2112.1</v>
      </c>
    </row>
    <row r="52" spans="1:4" x14ac:dyDescent="0.2">
      <c r="A52" s="1">
        <v>44078</v>
      </c>
      <c r="B52" s="1">
        <v>44098</v>
      </c>
      <c r="C52" s="2">
        <v>2083.8000000000002</v>
      </c>
      <c r="D52" s="2">
        <v>2077.25</v>
      </c>
    </row>
    <row r="53" spans="1:4" x14ac:dyDescent="0.2">
      <c r="A53" s="1">
        <v>44081</v>
      </c>
      <c r="B53" s="1">
        <v>44098</v>
      </c>
      <c r="C53" s="2">
        <v>2097.1</v>
      </c>
      <c r="D53" s="2">
        <v>2082.65</v>
      </c>
    </row>
    <row r="54" spans="1:4" x14ac:dyDescent="0.2">
      <c r="A54" s="1">
        <v>44082</v>
      </c>
      <c r="B54" s="1">
        <v>44098</v>
      </c>
      <c r="C54" s="2">
        <v>2115</v>
      </c>
      <c r="D54" s="2">
        <v>2107.1</v>
      </c>
    </row>
    <row r="55" spans="1:4" x14ac:dyDescent="0.2">
      <c r="A55" s="1">
        <v>44083</v>
      </c>
      <c r="B55" s="1">
        <v>44098</v>
      </c>
      <c r="C55" s="2">
        <v>2169.0500000000002</v>
      </c>
      <c r="D55" s="2">
        <v>2161.35</v>
      </c>
    </row>
    <row r="56" spans="1:4" x14ac:dyDescent="0.2">
      <c r="A56" s="1">
        <v>44084</v>
      </c>
      <c r="B56" s="1">
        <v>44098</v>
      </c>
      <c r="C56" s="2">
        <v>2316.3000000000002</v>
      </c>
      <c r="D56" s="2">
        <v>2314</v>
      </c>
    </row>
    <row r="57" spans="1:4" x14ac:dyDescent="0.2">
      <c r="A57" s="1">
        <v>44085</v>
      </c>
      <c r="B57" s="1">
        <v>44098</v>
      </c>
      <c r="C57" s="2">
        <v>2320.1</v>
      </c>
      <c r="D57" s="2">
        <v>2319.75</v>
      </c>
    </row>
    <row r="58" spans="1:4" x14ac:dyDescent="0.2">
      <c r="A58" s="1">
        <v>44088</v>
      </c>
      <c r="B58" s="1">
        <v>44098</v>
      </c>
      <c r="C58" s="2">
        <v>2303.75</v>
      </c>
      <c r="D58" s="2">
        <v>2302.5500000000002</v>
      </c>
    </row>
    <row r="59" spans="1:4" x14ac:dyDescent="0.2">
      <c r="A59" s="1">
        <v>44089</v>
      </c>
      <c r="B59" s="1">
        <v>44098</v>
      </c>
      <c r="C59" s="2">
        <v>2320.5</v>
      </c>
      <c r="D59" s="2">
        <v>2318.85</v>
      </c>
    </row>
    <row r="60" spans="1:4" x14ac:dyDescent="0.2">
      <c r="A60" s="1">
        <v>44090</v>
      </c>
      <c r="B60" s="1">
        <v>44098</v>
      </c>
      <c r="C60" s="2">
        <v>2330.85</v>
      </c>
      <c r="D60" s="2">
        <v>2324.5500000000002</v>
      </c>
    </row>
    <row r="61" spans="1:4" x14ac:dyDescent="0.2">
      <c r="A61" s="1">
        <v>44091</v>
      </c>
      <c r="B61" s="1">
        <v>44098</v>
      </c>
      <c r="C61" s="2">
        <v>2305.6999999999998</v>
      </c>
      <c r="D61" s="2">
        <v>2298.75</v>
      </c>
    </row>
    <row r="62" spans="1:4" x14ac:dyDescent="0.2">
      <c r="A62" s="1">
        <v>44092</v>
      </c>
      <c r="B62" s="1">
        <v>44098</v>
      </c>
      <c r="C62" s="2">
        <v>2307.8000000000002</v>
      </c>
      <c r="D62" s="2">
        <v>2305.6999999999998</v>
      </c>
    </row>
    <row r="63" spans="1:4" x14ac:dyDescent="0.2">
      <c r="A63" s="1">
        <v>44095</v>
      </c>
      <c r="B63" s="1">
        <v>44098</v>
      </c>
      <c r="C63" s="2">
        <v>2259.85</v>
      </c>
      <c r="D63" s="2">
        <v>2255.85</v>
      </c>
    </row>
    <row r="64" spans="1:4" x14ac:dyDescent="0.2">
      <c r="A64" s="1">
        <v>44096</v>
      </c>
      <c r="B64" s="1">
        <v>44098</v>
      </c>
      <c r="C64" s="2">
        <v>2218.3000000000002</v>
      </c>
      <c r="D64" s="2">
        <v>2211.15</v>
      </c>
    </row>
    <row r="65" spans="1:4" x14ac:dyDescent="0.2">
      <c r="A65" s="1">
        <v>44097</v>
      </c>
      <c r="B65" s="1">
        <v>44098</v>
      </c>
      <c r="C65" s="2">
        <v>2237.5500000000002</v>
      </c>
      <c r="D65" s="2">
        <v>2230.8000000000002</v>
      </c>
    </row>
    <row r="66" spans="1:4" x14ac:dyDescent="0.2">
      <c r="A66" s="1">
        <v>44098</v>
      </c>
      <c r="B66" s="1">
        <v>44098</v>
      </c>
      <c r="C66" s="2">
        <v>2181.1999999999998</v>
      </c>
      <c r="D66" s="2">
        <v>2181.1999999999998</v>
      </c>
    </row>
    <row r="67" spans="1:4" x14ac:dyDescent="0.2">
      <c r="D67" s="2"/>
    </row>
    <row r="68" spans="1:4" x14ac:dyDescent="0.2">
      <c r="D68" s="2"/>
    </row>
    <row r="69" spans="1:4" x14ac:dyDescent="0.2">
      <c r="D69" s="2"/>
    </row>
    <row r="70" spans="1:4" x14ac:dyDescent="0.2">
      <c r="D70" s="2"/>
    </row>
    <row r="71" spans="1:4" x14ac:dyDescent="0.2">
      <c r="D71" s="2"/>
    </row>
    <row r="72" spans="1:4" x14ac:dyDescent="0.2">
      <c r="D72" s="2"/>
    </row>
    <row r="73" spans="1:4" x14ac:dyDescent="0.2">
      <c r="D73" s="2"/>
    </row>
    <row r="74" spans="1:4" x14ac:dyDescent="0.2">
      <c r="D74" s="2"/>
    </row>
    <row r="75" spans="1:4" x14ac:dyDescent="0.2">
      <c r="D75" s="2"/>
    </row>
    <row r="76" spans="1:4" x14ac:dyDescent="0.2">
      <c r="D76" s="2"/>
    </row>
    <row r="77" spans="1:4" x14ac:dyDescent="0.2">
      <c r="D77" s="2"/>
    </row>
    <row r="78" spans="1:4" x14ac:dyDescent="0.2">
      <c r="D78" s="2"/>
    </row>
    <row r="79" spans="1:4" x14ac:dyDescent="0.2">
      <c r="D79" s="2"/>
    </row>
    <row r="80" spans="1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Hedging &amp; Payoff</vt:lpstr>
      <vt:lpstr>Futures Data</vt:lpstr>
      <vt:lpstr>Futures All Data</vt:lpstr>
      <vt:lpstr>Equity Data</vt:lpstr>
      <vt:lpstr>June - Sep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2022-01-05T13:09:40Z</dcterms:created>
  <dcterms:modified xsi:type="dcterms:W3CDTF">2022-01-05T17:46:44Z</dcterms:modified>
</cp:coreProperties>
</file>