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uabomdijemeni/Desktop/github/financial_derivates/financial_derivates_futures_options/"/>
    </mc:Choice>
  </mc:AlternateContent>
  <xr:revisionPtr revIDLastSave="0" documentId="8_{F07F55F3-5349-6A4D-B0A7-50D49CA0371A}" xr6:coauthVersionLast="46" xr6:coauthVersionMax="46" xr10:uidLastSave="{00000000-0000-0000-0000-000000000000}"/>
  <bookViews>
    <workbookView xWindow="0" yWindow="0" windowWidth="28800" windowHeight="18000" xr2:uid="{364B5802-445D-8747-8D3E-7DB3ECD4FB2D}"/>
  </bookViews>
  <sheets>
    <sheet name="Sheet1" sheetId="1" r:id="rId1"/>
  </sheets>
  <definedNames>
    <definedName name="_xlchart.v1.0" hidden="1">Sheet1!$B$30:$B$36</definedName>
    <definedName name="_xlchart.v1.1" hidden="1">Sheet1!$D$30:$D$36</definedName>
    <definedName name="_xlchart.v1.4" hidden="1">Sheet1!$B$30:$B$36</definedName>
    <definedName name="_xlchart.v1.5" hidden="1">Sheet1!$D$30:$D$36</definedName>
    <definedName name="_xlchart.v2.2" hidden="1">Sheet1!$B$30:$B$36</definedName>
    <definedName name="_xlchart.v2.3" hidden="1">Sheet1!$D$30:$D$36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C30" i="1"/>
  <c r="D31" i="1"/>
  <c r="D32" i="1"/>
  <c r="D33" i="1"/>
  <c r="D34" i="1"/>
  <c r="D35" i="1"/>
  <c r="D36" i="1"/>
  <c r="D30" i="1"/>
  <c r="E30" i="1"/>
  <c r="B34" i="1"/>
  <c r="B35" i="1" l="1"/>
  <c r="C34" i="1"/>
  <c r="B32" i="1"/>
  <c r="C33" i="1"/>
  <c r="E32" i="1"/>
  <c r="E33" i="1"/>
  <c r="B36" i="1" l="1"/>
  <c r="C36" i="1" s="1"/>
  <c r="C35" i="1"/>
  <c r="C32" i="1"/>
  <c r="F32" i="1" s="1"/>
  <c r="G32" i="1" s="1"/>
  <c r="B31" i="1"/>
  <c r="F33" i="1"/>
  <c r="G33" i="1" s="1"/>
  <c r="E31" i="1"/>
  <c r="E34" i="1"/>
  <c r="B30" i="1" l="1"/>
  <c r="C31" i="1"/>
  <c r="F31" i="1" s="1"/>
  <c r="G31" i="1" s="1"/>
  <c r="E35" i="1"/>
  <c r="F34" i="1"/>
  <c r="G34" i="1" s="1"/>
  <c r="F30" i="1" l="1"/>
  <c r="G30" i="1" s="1"/>
  <c r="E36" i="1"/>
  <c r="F35" i="1"/>
  <c r="G35" i="1" s="1"/>
  <c r="F36" i="1" l="1"/>
  <c r="G36" i="1" s="1"/>
  <c r="C8" i="1" l="1"/>
  <c r="C13" i="1" s="1"/>
  <c r="D19" i="1" s="1"/>
</calcChain>
</file>

<file path=xl/sharedStrings.xml><?xml version="1.0" encoding="utf-8"?>
<sst xmlns="http://schemas.openxmlformats.org/spreadsheetml/2006/main" count="50" uniqueCount="42">
  <si>
    <t>You have a marriange function Feb 2022. For that you need 200gm Gold</t>
  </si>
  <si>
    <t>gm</t>
  </si>
  <si>
    <t>The current price of a unit (contract) of god is</t>
  </si>
  <si>
    <t>You fear the prices of Gold will increase</t>
  </si>
  <si>
    <t xml:space="preserve"> grams</t>
  </si>
  <si>
    <t>RS</t>
  </si>
  <si>
    <t>A</t>
  </si>
  <si>
    <t>Buy Long Gold Futures</t>
  </si>
  <si>
    <t>B</t>
  </si>
  <si>
    <t>What position will you take in Futures to hedge your risk?</t>
  </si>
  <si>
    <t>Fetch the spot &amp; Future prices for NSE Website</t>
  </si>
  <si>
    <t>Spot Price</t>
  </si>
  <si>
    <t>Future Price (Strike Price)</t>
  </si>
  <si>
    <t>Rs</t>
  </si>
  <si>
    <t>grams</t>
  </si>
  <si>
    <t>No data on NSE website so used number for course</t>
  </si>
  <si>
    <t>what is the Lot Size?</t>
  </si>
  <si>
    <t>What is the value of the exposure</t>
  </si>
  <si>
    <t>C</t>
  </si>
  <si>
    <t>D</t>
  </si>
  <si>
    <t>Yes risk completely 
protected</t>
  </si>
  <si>
    <t>Can you protect your price risk completely? 
If not, then how much exposure is unhedged?</t>
  </si>
  <si>
    <t>E</t>
  </si>
  <si>
    <t>F</t>
  </si>
  <si>
    <t>Settlement is by delivery or cash settlement allowed?</t>
  </si>
  <si>
    <t>Compulsory delivery</t>
  </si>
  <si>
    <t>How much margin is required to to kept?</t>
  </si>
  <si>
    <t>G</t>
  </si>
  <si>
    <t>Fetch the prices for similar contract from MCX Exchange</t>
  </si>
  <si>
    <t>H</t>
  </si>
  <si>
    <t>Show the payoffs of Hedger &amp; Speculator assuming cash settlement</t>
  </si>
  <si>
    <t>Cash Settlement</t>
  </si>
  <si>
    <t>Payoff from 
Future Contract</t>
  </si>
  <si>
    <t>Payoff by buying
in market</t>
  </si>
  <si>
    <t>Total Payoff 
(Derivatrs + Asset)</t>
  </si>
  <si>
    <t>Speculator's Payoff</t>
  </si>
  <si>
    <t>Hedger's Payoff</t>
  </si>
  <si>
    <t>Spot Price / Market Price
on 04-Feb-2022</t>
  </si>
  <si>
    <t>Total Payoff
Value</t>
  </si>
  <si>
    <t>Total 
Payoff</t>
  </si>
  <si>
    <t>Draw the payoff on graph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</si>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</sst>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0" fillId="0" borderId="0" xfId="0" applyFont="1"/>
    <xf numFmtId="0" fontId="0" fillId="2" borderId="0" xfId="0" applyFill="1"/>
    <xf numFmtId="0" fontId="4" fillId="2" borderId="0" xfId="0" applyFont="1" applyFill="1"/>
    <xf numFmtId="43" fontId="0" fillId="0" borderId="0" xfId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43" fontId="0" fillId="0" borderId="0" xfId="0" applyNumberFormat="1"/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0" fillId="4" borderId="3" xfId="0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5" borderId="0" xfId="0" applyFill="1"/>
    <xf numFmtId="0" fontId="0" fillId="4" borderId="4" xfId="0" applyFill="1" applyBorder="1" applyAlignment="1">
      <alignment horizontal="center" wrapText="1"/>
    </xf>
    <xf numFmtId="0" fontId="0" fillId="0" borderId="3" xfId="0" applyBorder="1"/>
    <xf numFmtId="0" fontId="3" fillId="2" borderId="0" xfId="0" applyFont="1" applyFill="1" applyAlignment="1">
      <alignment horizontal="right"/>
    </xf>
    <xf numFmtId="0" fontId="0" fillId="6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Payoffs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Speculator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Sheet1!$B$30:$B$36</c:f>
              <c:numCache>
                <c:formatCode>General</c:formatCode>
                <c:ptCount val="7"/>
                <c:pt idx="0">
                  <c:v>32934</c:v>
                </c:pt>
                <c:pt idx="1">
                  <c:v>37934</c:v>
                </c:pt>
                <c:pt idx="2">
                  <c:v>42934</c:v>
                </c:pt>
                <c:pt idx="3">
                  <c:v>47934</c:v>
                </c:pt>
                <c:pt idx="4">
                  <c:v>52934</c:v>
                </c:pt>
                <c:pt idx="5">
                  <c:v>57934</c:v>
                </c:pt>
                <c:pt idx="6">
                  <c:v>62934</c:v>
                </c:pt>
              </c:numCache>
            </c:numRef>
          </c:xVal>
          <c:yVal>
            <c:numRef>
              <c:f>Sheet1!$D$30:$D$36</c:f>
              <c:numCache>
                <c:formatCode>General</c:formatCode>
                <c:ptCount val="7"/>
                <c:pt idx="0">
                  <c:v>-300000</c:v>
                </c:pt>
                <c:pt idx="1">
                  <c:v>-200000</c:v>
                </c:pt>
                <c:pt idx="2">
                  <c:v>-100000</c:v>
                </c:pt>
                <c:pt idx="3">
                  <c:v>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A-0849-AB27-A78D2314E782}"/>
            </c:ext>
          </c:extLst>
        </c:ser>
        <c:ser>
          <c:idx val="1"/>
          <c:order val="1"/>
          <c:tx>
            <c:v>Hedger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Sheet1!$B$30:$B$36</c:f>
              <c:numCache>
                <c:formatCode>General</c:formatCode>
                <c:ptCount val="7"/>
                <c:pt idx="0">
                  <c:v>32934</c:v>
                </c:pt>
                <c:pt idx="1">
                  <c:v>37934</c:v>
                </c:pt>
                <c:pt idx="2">
                  <c:v>42934</c:v>
                </c:pt>
                <c:pt idx="3">
                  <c:v>47934</c:v>
                </c:pt>
                <c:pt idx="4">
                  <c:v>52934</c:v>
                </c:pt>
                <c:pt idx="5">
                  <c:v>57934</c:v>
                </c:pt>
                <c:pt idx="6">
                  <c:v>62934</c:v>
                </c:pt>
              </c:numCache>
            </c:numRef>
          </c:xVal>
          <c:yVal>
            <c:numRef>
              <c:f>Sheet1!$G$30:$G$36</c:f>
              <c:numCache>
                <c:formatCode>General</c:formatCode>
                <c:ptCount val="7"/>
                <c:pt idx="0">
                  <c:v>-958680</c:v>
                </c:pt>
                <c:pt idx="1">
                  <c:v>-958680</c:v>
                </c:pt>
                <c:pt idx="2">
                  <c:v>-958680</c:v>
                </c:pt>
                <c:pt idx="3">
                  <c:v>-958680</c:v>
                </c:pt>
                <c:pt idx="4">
                  <c:v>-958680</c:v>
                </c:pt>
                <c:pt idx="5">
                  <c:v>-958680</c:v>
                </c:pt>
                <c:pt idx="6">
                  <c:v>-958680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6A-0849-AB27-A78D2314E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810927"/>
        <c:axId val="582812575"/>
      </c:scatterChart>
      <c:valAx>
        <c:axId val="58281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12575"/>
        <c:crosses val="autoZero"/>
        <c:crossBetween val="midCat"/>
      </c:valAx>
      <c:valAx>
        <c:axId val="5828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1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40</xdr:row>
      <xdr:rowOff>12700</xdr:rowOff>
    </xdr:from>
    <xdr:to>
      <xdr:col>2</xdr:col>
      <xdr:colOff>1485900</xdr:colOff>
      <xdr:row>61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595E6-3D6A-C04A-91F5-98C09824A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0D1B-F741-544A-A00B-6C55EC90B07A}">
  <dimension ref="A1:G62"/>
  <sheetViews>
    <sheetView tabSelected="1" topLeftCell="A6" workbookViewId="0">
      <selection activeCell="F62" sqref="F62"/>
    </sheetView>
  </sheetViews>
  <sheetFormatPr baseColWidth="10" defaultRowHeight="16" x14ac:dyDescent="0.2"/>
  <cols>
    <col min="2" max="2" width="61.5" bestFit="1" customWidth="1"/>
    <col min="3" max="3" width="19.6640625" bestFit="1" customWidth="1"/>
    <col min="4" max="4" width="17" bestFit="1" customWidth="1"/>
    <col min="6" max="7" width="14" bestFit="1" customWidth="1"/>
  </cols>
  <sheetData>
    <row r="1" spans="1:6" x14ac:dyDescent="0.2">
      <c r="A1" s="17"/>
      <c r="B1" t="s">
        <v>0</v>
      </c>
      <c r="C1" s="4">
        <v>200</v>
      </c>
      <c r="D1" t="s">
        <v>1</v>
      </c>
    </row>
    <row r="2" spans="1:6" x14ac:dyDescent="0.2">
      <c r="A2" s="17"/>
      <c r="B2" t="s">
        <v>2</v>
      </c>
      <c r="C2" s="4">
        <v>47851</v>
      </c>
      <c r="D2" t="s">
        <v>5</v>
      </c>
      <c r="E2" s="4">
        <v>10</v>
      </c>
      <c r="F2" t="s">
        <v>4</v>
      </c>
    </row>
    <row r="3" spans="1:6" x14ac:dyDescent="0.2">
      <c r="A3" s="17"/>
      <c r="B3" t="s">
        <v>3</v>
      </c>
    </row>
    <row r="5" spans="1:6" x14ac:dyDescent="0.2">
      <c r="A5" s="16" t="s">
        <v>6</v>
      </c>
      <c r="B5" s="1" t="s">
        <v>9</v>
      </c>
      <c r="C5" t="s">
        <v>7</v>
      </c>
    </row>
    <row r="6" spans="1:6" x14ac:dyDescent="0.2">
      <c r="A6" s="16"/>
    </row>
    <row r="7" spans="1:6" x14ac:dyDescent="0.2">
      <c r="A7" s="16" t="s">
        <v>8</v>
      </c>
      <c r="B7" s="1" t="s">
        <v>10</v>
      </c>
    </row>
    <row r="8" spans="1:6" x14ac:dyDescent="0.2">
      <c r="A8" s="16"/>
      <c r="B8" t="s">
        <v>11</v>
      </c>
      <c r="C8" s="4">
        <f>C2</f>
        <v>47851</v>
      </c>
      <c r="D8" t="s">
        <v>13</v>
      </c>
      <c r="E8" s="4">
        <v>10</v>
      </c>
      <c r="F8" t="s">
        <v>14</v>
      </c>
    </row>
    <row r="9" spans="1:6" x14ac:dyDescent="0.2">
      <c r="A9" s="16"/>
      <c r="B9" s="2" t="s">
        <v>12</v>
      </c>
      <c r="C9" s="4">
        <v>49181</v>
      </c>
      <c r="D9" t="s">
        <v>13</v>
      </c>
      <c r="E9" t="s">
        <v>15</v>
      </c>
    </row>
    <row r="10" spans="1:6" x14ac:dyDescent="0.2">
      <c r="A10" s="16"/>
    </row>
    <row r="11" spans="1:6" x14ac:dyDescent="0.2">
      <c r="A11" s="16" t="s">
        <v>18</v>
      </c>
      <c r="B11" s="1" t="s">
        <v>16</v>
      </c>
      <c r="C11" s="4">
        <v>100</v>
      </c>
      <c r="D11" t="s">
        <v>1</v>
      </c>
    </row>
    <row r="12" spans="1:6" x14ac:dyDescent="0.2">
      <c r="A12" s="16"/>
    </row>
    <row r="13" spans="1:6" x14ac:dyDescent="0.2">
      <c r="A13" s="16" t="s">
        <v>19</v>
      </c>
      <c r="B13" s="1" t="s">
        <v>17</v>
      </c>
      <c r="C13" s="5">
        <f>C8*C1/E8</f>
        <v>957020</v>
      </c>
      <c r="D13" t="s">
        <v>13</v>
      </c>
    </row>
    <row r="14" spans="1:6" x14ac:dyDescent="0.2">
      <c r="A14" s="16"/>
    </row>
    <row r="15" spans="1:6" ht="34" x14ac:dyDescent="0.2">
      <c r="A15" s="16" t="s">
        <v>22</v>
      </c>
      <c r="B15" s="7" t="s">
        <v>21</v>
      </c>
      <c r="C15" s="6" t="s">
        <v>20</v>
      </c>
    </row>
    <row r="16" spans="1:6" x14ac:dyDescent="0.2">
      <c r="A16" s="16"/>
    </row>
    <row r="17" spans="1:7" x14ac:dyDescent="0.2">
      <c r="A17" s="16" t="s">
        <v>23</v>
      </c>
      <c r="B17" s="1" t="s">
        <v>24</v>
      </c>
      <c r="C17" t="s">
        <v>25</v>
      </c>
    </row>
    <row r="18" spans="1:7" x14ac:dyDescent="0.2">
      <c r="A18" s="16"/>
    </row>
    <row r="19" spans="1:7" x14ac:dyDescent="0.2">
      <c r="A19" s="16" t="s">
        <v>27</v>
      </c>
      <c r="B19" s="1" t="s">
        <v>26</v>
      </c>
      <c r="C19" s="4">
        <v>0.04</v>
      </c>
      <c r="D19" s="8">
        <f>C19*C13</f>
        <v>38280.800000000003</v>
      </c>
      <c r="E19" t="s">
        <v>13</v>
      </c>
    </row>
    <row r="20" spans="1:7" x14ac:dyDescent="0.2">
      <c r="A20" s="16"/>
    </row>
    <row r="21" spans="1:7" x14ac:dyDescent="0.2">
      <c r="A21" s="16" t="s">
        <v>29</v>
      </c>
      <c r="B21" s="1" t="s">
        <v>28</v>
      </c>
    </row>
    <row r="22" spans="1:7" x14ac:dyDescent="0.2">
      <c r="A22" s="3"/>
      <c r="B22" t="s">
        <v>11</v>
      </c>
      <c r="C22" s="4">
        <v>48157</v>
      </c>
      <c r="D22" t="s">
        <v>13</v>
      </c>
    </row>
    <row r="23" spans="1:7" x14ac:dyDescent="0.2">
      <c r="A23" s="3"/>
      <c r="B23" s="2" t="s">
        <v>12</v>
      </c>
      <c r="C23" s="4">
        <v>47934</v>
      </c>
      <c r="D23" t="s">
        <v>13</v>
      </c>
    </row>
    <row r="24" spans="1:7" x14ac:dyDescent="0.2">
      <c r="A24" s="3"/>
    </row>
    <row r="25" spans="1:7" x14ac:dyDescent="0.2">
      <c r="A25" s="3"/>
    </row>
    <row r="26" spans="1:7" x14ac:dyDescent="0.2">
      <c r="A26" s="16" t="s">
        <v>41</v>
      </c>
      <c r="B26" s="1" t="s">
        <v>30</v>
      </c>
    </row>
    <row r="27" spans="1:7" x14ac:dyDescent="0.2">
      <c r="A27" s="3"/>
    </row>
    <row r="28" spans="1:7" x14ac:dyDescent="0.2">
      <c r="A28" s="3"/>
      <c r="B28" s="9" t="s">
        <v>31</v>
      </c>
      <c r="C28" s="10"/>
      <c r="D28" s="10"/>
      <c r="E28" s="10"/>
      <c r="F28" s="10"/>
      <c r="G28" s="10"/>
    </row>
    <row r="29" spans="1:7" ht="68" x14ac:dyDescent="0.2">
      <c r="A29" s="3"/>
      <c r="B29" s="11" t="s">
        <v>37</v>
      </c>
      <c r="C29" s="11" t="s">
        <v>32</v>
      </c>
      <c r="D29" s="11" t="s">
        <v>39</v>
      </c>
      <c r="E29" s="11" t="s">
        <v>33</v>
      </c>
      <c r="F29" s="14" t="s">
        <v>34</v>
      </c>
      <c r="G29" s="11" t="s">
        <v>38</v>
      </c>
    </row>
    <row r="30" spans="1:7" x14ac:dyDescent="0.2">
      <c r="A30" s="3"/>
      <c r="B30" s="12">
        <f t="shared" ref="B30:B31" si="0">B31-5000</f>
        <v>32934</v>
      </c>
      <c r="C30" s="12">
        <f>B30-$C$23</f>
        <v>-15000</v>
      </c>
      <c r="D30" s="15">
        <f>C30*20</f>
        <v>-300000</v>
      </c>
      <c r="E30" s="12">
        <f>-B30</f>
        <v>-32934</v>
      </c>
      <c r="F30" s="12">
        <f>E30+C30</f>
        <v>-47934</v>
      </c>
      <c r="G30" s="15">
        <f>F30*20</f>
        <v>-958680</v>
      </c>
    </row>
    <row r="31" spans="1:7" x14ac:dyDescent="0.2">
      <c r="A31" s="3"/>
      <c r="B31" s="12">
        <f t="shared" si="0"/>
        <v>37934</v>
      </c>
      <c r="C31" s="12">
        <f t="shared" ref="C31:C36" si="1">B31-$C$23</f>
        <v>-10000</v>
      </c>
      <c r="D31" s="15">
        <f t="shared" ref="D31:D37" si="2">C31*20</f>
        <v>-200000</v>
      </c>
      <c r="E31" s="12">
        <f>-B31</f>
        <v>-37934</v>
      </c>
      <c r="F31" s="12">
        <f>E31+C31</f>
        <v>-47934</v>
      </c>
      <c r="G31" s="15">
        <f t="shared" ref="G31:G36" si="3">F31*20</f>
        <v>-958680</v>
      </c>
    </row>
    <row r="32" spans="1:7" x14ac:dyDescent="0.2">
      <c r="A32" s="3"/>
      <c r="B32" s="12">
        <f>B33-5000</f>
        <v>42934</v>
      </c>
      <c r="C32" s="12">
        <f t="shared" si="1"/>
        <v>-5000</v>
      </c>
      <c r="D32" s="15">
        <f t="shared" si="2"/>
        <v>-100000</v>
      </c>
      <c r="E32" s="12">
        <f>-B32</f>
        <v>-42934</v>
      </c>
      <c r="F32" s="12">
        <f>E32+C32</f>
        <v>-47934</v>
      </c>
      <c r="G32" s="15">
        <f t="shared" si="3"/>
        <v>-958680</v>
      </c>
    </row>
    <row r="33" spans="1:7" x14ac:dyDescent="0.2">
      <c r="A33" s="3"/>
      <c r="B33" s="12">
        <f>C23</f>
        <v>47934</v>
      </c>
      <c r="C33" s="12">
        <f t="shared" si="1"/>
        <v>0</v>
      </c>
      <c r="D33" s="15">
        <f t="shared" si="2"/>
        <v>0</v>
      </c>
      <c r="E33" s="12">
        <f>-B33</f>
        <v>-47934</v>
      </c>
      <c r="F33" s="12">
        <f>E33+C33</f>
        <v>-47934</v>
      </c>
      <c r="G33" s="15">
        <f t="shared" si="3"/>
        <v>-958680</v>
      </c>
    </row>
    <row r="34" spans="1:7" x14ac:dyDescent="0.2">
      <c r="A34" s="3"/>
      <c r="B34" s="12">
        <f>B33+5000</f>
        <v>52934</v>
      </c>
      <c r="C34" s="12">
        <f t="shared" si="1"/>
        <v>5000</v>
      </c>
      <c r="D34" s="15">
        <f t="shared" si="2"/>
        <v>100000</v>
      </c>
      <c r="E34" s="12">
        <f>-B34</f>
        <v>-52934</v>
      </c>
      <c r="F34" s="12">
        <f>E34+C34</f>
        <v>-47934</v>
      </c>
      <c r="G34" s="15">
        <f t="shared" si="3"/>
        <v>-958680</v>
      </c>
    </row>
    <row r="35" spans="1:7" x14ac:dyDescent="0.2">
      <c r="A35" s="3"/>
      <c r="B35" s="12">
        <f t="shared" ref="B35:B36" si="4">B34+5000</f>
        <v>57934</v>
      </c>
      <c r="C35" s="12">
        <f t="shared" si="1"/>
        <v>10000</v>
      </c>
      <c r="D35" s="15">
        <f t="shared" si="2"/>
        <v>200000</v>
      </c>
      <c r="E35" s="12">
        <f>-B35</f>
        <v>-57934</v>
      </c>
      <c r="F35" s="12">
        <f>E35+C35</f>
        <v>-47934</v>
      </c>
      <c r="G35" s="15">
        <f t="shared" si="3"/>
        <v>-958680</v>
      </c>
    </row>
    <row r="36" spans="1:7" x14ac:dyDescent="0.2">
      <c r="A36" s="3"/>
      <c r="B36" s="12">
        <f t="shared" si="4"/>
        <v>62934</v>
      </c>
      <c r="C36" s="12">
        <f t="shared" si="1"/>
        <v>15000</v>
      </c>
      <c r="D36" s="15">
        <f t="shared" si="2"/>
        <v>300000</v>
      </c>
      <c r="E36" s="12">
        <f>-B36</f>
        <v>-62934</v>
      </c>
      <c r="F36" s="12">
        <f>E36+C36</f>
        <v>-47934</v>
      </c>
      <c r="G36" s="15">
        <f t="shared" si="3"/>
        <v>-958680</v>
      </c>
    </row>
    <row r="37" spans="1:7" x14ac:dyDescent="0.2">
      <c r="A37" s="3"/>
      <c r="D37" s="13" t="s">
        <v>35</v>
      </c>
      <c r="G37" s="13" t="s">
        <v>36</v>
      </c>
    </row>
    <row r="38" spans="1:7" x14ac:dyDescent="0.2">
      <c r="A38" s="3"/>
    </row>
    <row r="39" spans="1:7" x14ac:dyDescent="0.2">
      <c r="A39" s="3"/>
      <c r="B39" t="s">
        <v>40</v>
      </c>
    </row>
    <row r="40" spans="1:7" x14ac:dyDescent="0.2">
      <c r="A40" s="3"/>
    </row>
    <row r="41" spans="1:7" x14ac:dyDescent="0.2">
      <c r="A41" s="3"/>
    </row>
    <row r="42" spans="1:7" x14ac:dyDescent="0.2">
      <c r="A42" s="3"/>
    </row>
    <row r="43" spans="1:7" x14ac:dyDescent="0.2">
      <c r="A43" s="3"/>
    </row>
    <row r="44" spans="1:7" x14ac:dyDescent="0.2">
      <c r="A44" s="3"/>
    </row>
    <row r="45" spans="1:7" x14ac:dyDescent="0.2">
      <c r="A45" s="3"/>
    </row>
    <row r="46" spans="1:7" x14ac:dyDescent="0.2">
      <c r="A46" s="3"/>
    </row>
    <row r="47" spans="1:7" x14ac:dyDescent="0.2">
      <c r="A47" s="3"/>
    </row>
    <row r="48" spans="1:7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</sheetData>
  <mergeCells count="1">
    <mergeCell ref="B28:G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2022-01-04T16:49:53Z</dcterms:created>
  <dcterms:modified xsi:type="dcterms:W3CDTF">2022-01-04T17:33:18Z</dcterms:modified>
</cp:coreProperties>
</file>