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nglab/Documents/excel_challenge/"/>
    </mc:Choice>
  </mc:AlternateContent>
  <xr:revisionPtr revIDLastSave="0" documentId="8_{31BC7282-3CCE-C548-B2FB-63FF35B6E2C2}" xr6:coauthVersionLast="47" xr6:coauthVersionMax="47" xr10:uidLastSave="{00000000-0000-0000-0000-000000000000}"/>
  <bookViews>
    <workbookView xWindow="-33940" yWindow="-2140" windowWidth="28640" windowHeight="14480" xr2:uid="{00000000-000D-0000-FFFF-FFFF00000000}"/>
  </bookViews>
  <sheets>
    <sheet name="Crowdfunding" sheetId="1" r:id="rId1"/>
    <sheet name="Sheet1" sheetId="2" r:id="rId2"/>
    <sheet name="Sheet2" sheetId="3" r:id="rId3"/>
    <sheet name="Sheet7" sheetId="8" r:id="rId4"/>
  </sheets>
  <calcPr calcId="191029" concurrentCalc="0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W3" i="1" a="1"/>
  <c r="W3" i="1"/>
  <c r="W4" i="1" a="1"/>
  <c r="W4" i="1"/>
  <c r="W5" i="1" a="1"/>
  <c r="W5" i="1"/>
  <c r="W6" i="1" a="1"/>
  <c r="W6" i="1"/>
  <c r="W7" i="1" a="1"/>
  <c r="W7" i="1"/>
  <c r="W8" i="1" a="1"/>
  <c r="W8" i="1"/>
  <c r="W9" i="1" a="1"/>
  <c r="W9" i="1"/>
  <c r="W10" i="1" a="1"/>
  <c r="W10" i="1"/>
  <c r="W11" i="1" a="1"/>
  <c r="W11" i="1"/>
  <c r="W12" i="1" a="1"/>
  <c r="W12" i="1"/>
  <c r="W13" i="1" a="1"/>
  <c r="W13" i="1"/>
  <c r="W14" i="1" a="1"/>
  <c r="W14" i="1"/>
  <c r="W15" i="1" a="1"/>
  <c r="W15" i="1"/>
  <c r="W16" i="1" a="1"/>
  <c r="W16" i="1"/>
  <c r="W17" i="1" a="1"/>
  <c r="W17" i="1"/>
  <c r="W18" i="1" a="1"/>
  <c r="W18" i="1"/>
  <c r="W19" i="1" a="1"/>
  <c r="W19" i="1"/>
  <c r="W20" i="1" a="1"/>
  <c r="W20" i="1"/>
  <c r="W21" i="1" a="1"/>
  <c r="W21" i="1"/>
  <c r="W22" i="1" a="1"/>
  <c r="W22" i="1"/>
  <c r="W23" i="1" a="1"/>
  <c r="W23" i="1"/>
  <c r="W24" i="1" a="1"/>
  <c r="W24" i="1"/>
  <c r="W25" i="1" a="1"/>
  <c r="W25" i="1"/>
  <c r="W26" i="1" a="1"/>
  <c r="W26" i="1"/>
  <c r="W27" i="1" a="1"/>
  <c r="W27" i="1"/>
  <c r="W28" i="1" a="1"/>
  <c r="W28" i="1"/>
  <c r="W29" i="1" a="1"/>
  <c r="W29" i="1"/>
  <c r="W30" i="1" a="1"/>
  <c r="W30" i="1"/>
  <c r="W31" i="1" a="1"/>
  <c r="W31" i="1"/>
  <c r="W32" i="1" a="1"/>
  <c r="W32" i="1"/>
  <c r="W33" i="1" a="1"/>
  <c r="W33" i="1"/>
  <c r="W34" i="1" a="1"/>
  <c r="W34" i="1"/>
  <c r="W35" i="1" a="1"/>
  <c r="W35" i="1"/>
  <c r="W36" i="1" a="1"/>
  <c r="W36" i="1"/>
  <c r="W37" i="1" a="1"/>
  <c r="W37" i="1"/>
  <c r="W38" i="1" a="1"/>
  <c r="W38" i="1"/>
  <c r="W39" i="1" a="1"/>
  <c r="W39" i="1"/>
  <c r="W40" i="1" a="1"/>
  <c r="W40" i="1"/>
  <c r="W41" i="1" a="1"/>
  <c r="W41" i="1"/>
  <c r="W42" i="1" a="1"/>
  <c r="W42" i="1"/>
  <c r="W43" i="1" a="1"/>
  <c r="W43" i="1"/>
  <c r="W44" i="1" a="1"/>
  <c r="W44" i="1"/>
  <c r="W45" i="1" a="1"/>
  <c r="W45" i="1"/>
  <c r="W46" i="1" a="1"/>
  <c r="W46" i="1"/>
  <c r="W47" i="1" a="1"/>
  <c r="W47" i="1"/>
  <c r="W48" i="1" a="1"/>
  <c r="W48" i="1"/>
  <c r="W49" i="1" a="1"/>
  <c r="W49" i="1"/>
  <c r="W50" i="1" a="1"/>
  <c r="W50" i="1"/>
  <c r="W51" i="1" a="1"/>
  <c r="W51" i="1"/>
  <c r="W52" i="1" a="1"/>
  <c r="W52" i="1"/>
  <c r="W53" i="1" a="1"/>
  <c r="W53" i="1"/>
  <c r="W54" i="1" a="1"/>
  <c r="W54" i="1"/>
  <c r="W55" i="1" a="1"/>
  <c r="W55" i="1"/>
  <c r="W56" i="1" a="1"/>
  <c r="W56" i="1"/>
  <c r="W57" i="1" a="1"/>
  <c r="W57" i="1"/>
  <c r="W58" i="1" a="1"/>
  <c r="W58" i="1"/>
  <c r="W59" i="1" a="1"/>
  <c r="W59" i="1"/>
  <c r="W60" i="1" a="1"/>
  <c r="W60" i="1"/>
  <c r="W61" i="1" a="1"/>
  <c r="W61" i="1"/>
  <c r="W62" i="1" a="1"/>
  <c r="W62" i="1"/>
  <c r="W63" i="1" a="1"/>
  <c r="W63" i="1"/>
  <c r="W64" i="1" a="1"/>
  <c r="W64" i="1"/>
  <c r="W65" i="1" a="1"/>
  <c r="W65" i="1"/>
  <c r="W66" i="1" a="1"/>
  <c r="W66" i="1"/>
  <c r="W67" i="1" a="1"/>
  <c r="W67" i="1"/>
  <c r="W68" i="1" a="1"/>
  <c r="W68" i="1"/>
  <c r="W69" i="1" a="1"/>
  <c r="W69" i="1"/>
  <c r="W70" i="1" a="1"/>
  <c r="W70" i="1"/>
  <c r="W71" i="1" a="1"/>
  <c r="W71" i="1"/>
  <c r="W72" i="1" a="1"/>
  <c r="W72" i="1"/>
  <c r="W73" i="1" a="1"/>
  <c r="W73" i="1"/>
  <c r="W74" i="1" a="1"/>
  <c r="W74" i="1"/>
  <c r="W75" i="1" a="1"/>
  <c r="W75" i="1"/>
  <c r="W76" i="1" a="1"/>
  <c r="W76" i="1"/>
  <c r="W77" i="1" a="1"/>
  <c r="W77" i="1"/>
  <c r="W78" i="1" a="1"/>
  <c r="W78" i="1"/>
  <c r="W79" i="1" a="1"/>
  <c r="W79" i="1"/>
  <c r="W80" i="1" a="1"/>
  <c r="W80" i="1"/>
  <c r="W81" i="1" a="1"/>
  <c r="W81" i="1"/>
  <c r="W82" i="1" a="1"/>
  <c r="W82" i="1"/>
  <c r="W83" i="1" a="1"/>
  <c r="W83" i="1"/>
  <c r="W84" i="1" a="1"/>
  <c r="W84" i="1"/>
  <c r="W85" i="1" a="1"/>
  <c r="W85" i="1"/>
  <c r="W86" i="1" a="1"/>
  <c r="W86" i="1"/>
  <c r="W87" i="1" a="1"/>
  <c r="W87" i="1"/>
  <c r="W88" i="1" a="1"/>
  <c r="W88" i="1"/>
  <c r="W89" i="1" a="1"/>
  <c r="W89" i="1"/>
  <c r="W90" i="1" a="1"/>
  <c r="W90" i="1"/>
  <c r="W91" i="1" a="1"/>
  <c r="W91" i="1"/>
  <c r="W92" i="1" a="1"/>
  <c r="W92" i="1"/>
  <c r="W93" i="1" a="1"/>
  <c r="W93" i="1"/>
  <c r="W94" i="1" a="1"/>
  <c r="W94" i="1"/>
  <c r="W95" i="1" a="1"/>
  <c r="W95" i="1"/>
  <c r="W96" i="1" a="1"/>
  <c r="W96" i="1"/>
  <c r="W97" i="1" a="1"/>
  <c r="W97" i="1"/>
  <c r="W98" i="1" a="1"/>
  <c r="W98" i="1"/>
  <c r="W99" i="1" a="1"/>
  <c r="W99" i="1"/>
  <c r="W100" i="1" a="1"/>
  <c r="W100" i="1"/>
  <c r="W101" i="1" a="1"/>
  <c r="W101" i="1"/>
  <c r="W102" i="1" a="1"/>
  <c r="W102" i="1"/>
  <c r="W103" i="1" a="1"/>
  <c r="W103" i="1"/>
  <c r="W104" i="1" a="1"/>
  <c r="W104" i="1"/>
  <c r="W105" i="1" a="1"/>
  <c r="W105" i="1"/>
  <c r="W106" i="1" a="1"/>
  <c r="W106" i="1"/>
  <c r="W107" i="1" a="1"/>
  <c r="W107" i="1"/>
  <c r="W108" i="1" a="1"/>
  <c r="W108" i="1"/>
  <c r="W109" i="1" a="1"/>
  <c r="W109" i="1"/>
  <c r="W110" i="1" a="1"/>
  <c r="W110" i="1"/>
  <c r="W111" i="1" a="1"/>
  <c r="W111" i="1"/>
  <c r="W112" i="1" a="1"/>
  <c r="W112" i="1"/>
  <c r="W113" i="1" a="1"/>
  <c r="W113" i="1"/>
  <c r="W114" i="1" a="1"/>
  <c r="W114" i="1"/>
  <c r="W115" i="1" a="1"/>
  <c r="W115" i="1"/>
  <c r="W116" i="1" a="1"/>
  <c r="W116" i="1"/>
  <c r="W117" i="1" a="1"/>
  <c r="W117" i="1"/>
  <c r="W118" i="1" a="1"/>
  <c r="W118" i="1"/>
  <c r="W119" i="1" a="1"/>
  <c r="W119" i="1"/>
  <c r="W120" i="1" a="1"/>
  <c r="W120" i="1"/>
  <c r="W121" i="1" a="1"/>
  <c r="W121" i="1"/>
  <c r="W122" i="1" a="1"/>
  <c r="W122" i="1"/>
  <c r="W123" i="1" a="1"/>
  <c r="W123" i="1"/>
  <c r="W124" i="1" a="1"/>
  <c r="W124" i="1"/>
  <c r="W125" i="1" a="1"/>
  <c r="W125" i="1"/>
  <c r="W126" i="1" a="1"/>
  <c r="W126" i="1"/>
  <c r="W127" i="1" a="1"/>
  <c r="W127" i="1"/>
  <c r="W128" i="1" a="1"/>
  <c r="W128" i="1"/>
  <c r="W129" i="1" a="1"/>
  <c r="W129" i="1"/>
  <c r="W130" i="1" a="1"/>
  <c r="W130" i="1"/>
  <c r="W131" i="1" a="1"/>
  <c r="W131" i="1"/>
  <c r="W132" i="1" a="1"/>
  <c r="W132" i="1"/>
  <c r="W133" i="1" a="1"/>
  <c r="W133" i="1"/>
  <c r="W134" i="1" a="1"/>
  <c r="W134" i="1"/>
  <c r="W135" i="1" a="1"/>
  <c r="W135" i="1"/>
  <c r="W136" i="1" a="1"/>
  <c r="W136" i="1"/>
  <c r="W137" i="1" a="1"/>
  <c r="W137" i="1"/>
  <c r="W138" i="1" a="1"/>
  <c r="W138" i="1"/>
  <c r="W139" i="1" a="1"/>
  <c r="W139" i="1"/>
  <c r="W140" i="1" a="1"/>
  <c r="W140" i="1"/>
  <c r="W141" i="1" a="1"/>
  <c r="W141" i="1"/>
  <c r="W142" i="1" a="1"/>
  <c r="W142" i="1"/>
  <c r="W143" i="1" a="1"/>
  <c r="W143" i="1"/>
  <c r="W144" i="1" a="1"/>
  <c r="W144" i="1"/>
  <c r="W145" i="1" a="1"/>
  <c r="W145" i="1"/>
  <c r="W146" i="1" a="1"/>
  <c r="W146" i="1"/>
  <c r="W147" i="1" a="1"/>
  <c r="W147" i="1"/>
  <c r="W148" i="1" a="1"/>
  <c r="W148" i="1"/>
  <c r="W149" i="1" a="1"/>
  <c r="W149" i="1"/>
  <c r="W150" i="1" a="1"/>
  <c r="W150" i="1"/>
  <c r="W151" i="1" a="1"/>
  <c r="W151" i="1"/>
  <c r="W152" i="1" a="1"/>
  <c r="W152" i="1"/>
  <c r="W153" i="1" a="1"/>
  <c r="W153" i="1"/>
  <c r="W154" i="1" a="1"/>
  <c r="W154" i="1"/>
  <c r="W155" i="1" a="1"/>
  <c r="W155" i="1"/>
  <c r="W156" i="1" a="1"/>
  <c r="W156" i="1"/>
  <c r="W157" i="1" a="1"/>
  <c r="W157" i="1"/>
  <c r="W158" i="1" a="1"/>
  <c r="W158" i="1"/>
  <c r="W159" i="1" a="1"/>
  <c r="W159" i="1"/>
  <c r="W160" i="1" a="1"/>
  <c r="W160" i="1"/>
  <c r="W161" i="1" a="1"/>
  <c r="W161" i="1"/>
  <c r="W162" i="1" a="1"/>
  <c r="W162" i="1"/>
  <c r="W163" i="1" a="1"/>
  <c r="W163" i="1"/>
  <c r="W164" i="1" a="1"/>
  <c r="W164" i="1"/>
  <c r="W165" i="1" a="1"/>
  <c r="W165" i="1"/>
  <c r="W166" i="1" a="1"/>
  <c r="W166" i="1"/>
  <c r="W167" i="1" a="1"/>
  <c r="W167" i="1"/>
  <c r="W168" i="1" a="1"/>
  <c r="W168" i="1"/>
  <c r="W169" i="1" a="1"/>
  <c r="W169" i="1"/>
  <c r="W170" i="1" a="1"/>
  <c r="W170" i="1"/>
  <c r="W171" i="1" a="1"/>
  <c r="W171" i="1"/>
  <c r="W172" i="1" a="1"/>
  <c r="W172" i="1"/>
  <c r="W173" i="1" a="1"/>
  <c r="W173" i="1"/>
  <c r="W174" i="1" a="1"/>
  <c r="W174" i="1"/>
  <c r="W175" i="1" a="1"/>
  <c r="W175" i="1"/>
  <c r="W176" i="1" a="1"/>
  <c r="W176" i="1"/>
  <c r="W177" i="1" a="1"/>
  <c r="W177" i="1"/>
  <c r="W178" i="1" a="1"/>
  <c r="W178" i="1"/>
  <c r="W179" i="1" a="1"/>
  <c r="W179" i="1"/>
  <c r="W180" i="1" a="1"/>
  <c r="W180" i="1"/>
  <c r="W181" i="1" a="1"/>
  <c r="W181" i="1"/>
  <c r="W182" i="1" a="1"/>
  <c r="W182" i="1"/>
  <c r="W183" i="1" a="1"/>
  <c r="W183" i="1"/>
  <c r="W184" i="1" a="1"/>
  <c r="W184" i="1"/>
  <c r="W185" i="1" a="1"/>
  <c r="W185" i="1"/>
  <c r="W186" i="1" a="1"/>
  <c r="W186" i="1"/>
  <c r="W187" i="1" a="1"/>
  <c r="W187" i="1"/>
  <c r="W188" i="1" a="1"/>
  <c r="W188" i="1"/>
  <c r="W189" i="1" a="1"/>
  <c r="W189" i="1"/>
  <c r="W190" i="1" a="1"/>
  <c r="W190" i="1"/>
  <c r="W191" i="1" a="1"/>
  <c r="W191" i="1"/>
  <c r="W192" i="1" a="1"/>
  <c r="W192" i="1"/>
  <c r="W193" i="1" a="1"/>
  <c r="W193" i="1"/>
  <c r="W194" i="1" a="1"/>
  <c r="W194" i="1"/>
  <c r="W195" i="1" a="1"/>
  <c r="W195" i="1"/>
  <c r="W196" i="1" a="1"/>
  <c r="W196" i="1"/>
  <c r="W197" i="1" a="1"/>
  <c r="W197" i="1"/>
  <c r="W198" i="1" a="1"/>
  <c r="W198" i="1"/>
  <c r="W199" i="1" a="1"/>
  <c r="W199" i="1"/>
  <c r="W200" i="1" a="1"/>
  <c r="W200" i="1"/>
  <c r="W201" i="1" a="1"/>
  <c r="W201" i="1"/>
  <c r="W202" i="1" a="1"/>
  <c r="W202" i="1"/>
  <c r="W203" i="1" a="1"/>
  <c r="W203" i="1"/>
  <c r="W204" i="1" a="1"/>
  <c r="W204" i="1"/>
  <c r="W205" i="1" a="1"/>
  <c r="W205" i="1"/>
  <c r="W206" i="1" a="1"/>
  <c r="W206" i="1"/>
  <c r="W207" i="1" a="1"/>
  <c r="W207" i="1"/>
  <c r="W208" i="1" a="1"/>
  <c r="W208" i="1"/>
  <c r="W209" i="1" a="1"/>
  <c r="W209" i="1"/>
  <c r="W210" i="1" a="1"/>
  <c r="W210" i="1"/>
  <c r="W211" i="1" a="1"/>
  <c r="W211" i="1"/>
  <c r="W212" i="1" a="1"/>
  <c r="W212" i="1"/>
  <c r="W213" i="1" a="1"/>
  <c r="W213" i="1"/>
  <c r="W214" i="1" a="1"/>
  <c r="W214" i="1"/>
  <c r="W215" i="1" a="1"/>
  <c r="W215" i="1"/>
  <c r="W216" i="1" a="1"/>
  <c r="W216" i="1"/>
  <c r="W217" i="1" a="1"/>
  <c r="W217" i="1"/>
  <c r="W218" i="1" a="1"/>
  <c r="W218" i="1"/>
  <c r="W219" i="1" a="1"/>
  <c r="W219" i="1"/>
  <c r="W220" i="1" a="1"/>
  <c r="W220" i="1"/>
  <c r="W221" i="1" a="1"/>
  <c r="W221" i="1"/>
  <c r="W222" i="1" a="1"/>
  <c r="W222" i="1"/>
  <c r="W223" i="1" a="1"/>
  <c r="W223" i="1"/>
  <c r="W224" i="1" a="1"/>
  <c r="W224" i="1"/>
  <c r="W225" i="1" a="1"/>
  <c r="W225" i="1"/>
  <c r="W226" i="1" a="1"/>
  <c r="W226" i="1"/>
  <c r="W227" i="1" a="1"/>
  <c r="W227" i="1"/>
  <c r="W228" i="1" a="1"/>
  <c r="W228" i="1"/>
  <c r="W229" i="1" a="1"/>
  <c r="W229" i="1"/>
  <c r="W230" i="1" a="1"/>
  <c r="W230" i="1"/>
  <c r="W231" i="1" a="1"/>
  <c r="W231" i="1"/>
  <c r="W232" i="1" a="1"/>
  <c r="W232" i="1"/>
  <c r="W233" i="1" a="1"/>
  <c r="W233" i="1"/>
  <c r="W234" i="1" a="1"/>
  <c r="W234" i="1"/>
  <c r="W235" i="1" a="1"/>
  <c r="W235" i="1"/>
  <c r="W236" i="1" a="1"/>
  <c r="W236" i="1"/>
  <c r="W237" i="1" a="1"/>
  <c r="W237" i="1"/>
  <c r="W238" i="1" a="1"/>
  <c r="W238" i="1"/>
  <c r="W239" i="1" a="1"/>
  <c r="W239" i="1"/>
  <c r="W240" i="1" a="1"/>
  <c r="W240" i="1"/>
  <c r="W241" i="1" a="1"/>
  <c r="W241" i="1"/>
  <c r="W242" i="1" a="1"/>
  <c r="W242" i="1"/>
  <c r="W243" i="1" a="1"/>
  <c r="W243" i="1"/>
  <c r="W244" i="1" a="1"/>
  <c r="W244" i="1"/>
  <c r="W245" i="1" a="1"/>
  <c r="W245" i="1"/>
  <c r="W246" i="1" a="1"/>
  <c r="W246" i="1"/>
  <c r="W247" i="1" a="1"/>
  <c r="W247" i="1"/>
  <c r="W248" i="1" a="1"/>
  <c r="W248" i="1"/>
  <c r="W249" i="1" a="1"/>
  <c r="W249" i="1"/>
  <c r="W250" i="1" a="1"/>
  <c r="W250" i="1"/>
  <c r="W251" i="1" a="1"/>
  <c r="W251" i="1"/>
  <c r="W252" i="1" a="1"/>
  <c r="W252" i="1"/>
  <c r="W253" i="1" a="1"/>
  <c r="W253" i="1"/>
  <c r="W254" i="1" a="1"/>
  <c r="W254" i="1"/>
  <c r="W255" i="1" a="1"/>
  <c r="W255" i="1"/>
  <c r="W256" i="1" a="1"/>
  <c r="W256" i="1"/>
  <c r="W257" i="1" a="1"/>
  <c r="W257" i="1"/>
  <c r="W258" i="1" a="1"/>
  <c r="W258" i="1"/>
  <c r="W259" i="1" a="1"/>
  <c r="W259" i="1"/>
  <c r="W260" i="1" a="1"/>
  <c r="W260" i="1"/>
  <c r="W261" i="1" a="1"/>
  <c r="W261" i="1"/>
  <c r="W262" i="1" a="1"/>
  <c r="W262" i="1"/>
  <c r="W263" i="1" a="1"/>
  <c r="W263" i="1"/>
  <c r="W264" i="1" a="1"/>
  <c r="W264" i="1"/>
  <c r="W265" i="1" a="1"/>
  <c r="W265" i="1"/>
  <c r="W266" i="1" a="1"/>
  <c r="W266" i="1"/>
  <c r="W267" i="1" a="1"/>
  <c r="W267" i="1"/>
  <c r="W268" i="1" a="1"/>
  <c r="W268" i="1"/>
  <c r="W269" i="1" a="1"/>
  <c r="W269" i="1"/>
  <c r="W270" i="1" a="1"/>
  <c r="W270" i="1"/>
  <c r="W271" i="1" a="1"/>
  <c r="W271" i="1"/>
  <c r="W272" i="1" a="1"/>
  <c r="W272" i="1"/>
  <c r="W273" i="1" a="1"/>
  <c r="W273" i="1"/>
  <c r="W274" i="1" a="1"/>
  <c r="W274" i="1"/>
  <c r="W275" i="1" a="1"/>
  <c r="W275" i="1"/>
  <c r="W276" i="1" a="1"/>
  <c r="W276" i="1"/>
  <c r="W277" i="1" a="1"/>
  <c r="W277" i="1"/>
  <c r="W278" i="1" a="1"/>
  <c r="W278" i="1"/>
  <c r="W279" i="1" a="1"/>
  <c r="W279" i="1"/>
  <c r="W280" i="1" a="1"/>
  <c r="W280" i="1"/>
  <c r="W281" i="1" a="1"/>
  <c r="W281" i="1"/>
  <c r="W282" i="1" a="1"/>
  <c r="W282" i="1"/>
  <c r="W283" i="1" a="1"/>
  <c r="W283" i="1"/>
  <c r="W284" i="1" a="1"/>
  <c r="W284" i="1"/>
  <c r="W285" i="1" a="1"/>
  <c r="W285" i="1"/>
  <c r="W286" i="1" a="1"/>
  <c r="W286" i="1"/>
  <c r="W287" i="1" a="1"/>
  <c r="W287" i="1"/>
  <c r="W288" i="1" a="1"/>
  <c r="W288" i="1"/>
  <c r="W289" i="1" a="1"/>
  <c r="W289" i="1"/>
  <c r="W290" i="1" a="1"/>
  <c r="W290" i="1"/>
  <c r="W291" i="1" a="1"/>
  <c r="W291" i="1"/>
  <c r="W292" i="1" a="1"/>
  <c r="W292" i="1"/>
  <c r="W293" i="1" a="1"/>
  <c r="W293" i="1"/>
  <c r="W294" i="1" a="1"/>
  <c r="W294" i="1"/>
  <c r="W295" i="1" a="1"/>
  <c r="W295" i="1"/>
  <c r="W296" i="1" a="1"/>
  <c r="W296" i="1"/>
  <c r="W297" i="1" a="1"/>
  <c r="W297" i="1"/>
  <c r="W298" i="1" a="1"/>
  <c r="W298" i="1"/>
  <c r="W299" i="1" a="1"/>
  <c r="W299" i="1"/>
  <c r="W300" i="1" a="1"/>
  <c r="W300" i="1"/>
  <c r="W301" i="1" a="1"/>
  <c r="W301" i="1"/>
  <c r="W302" i="1" a="1"/>
  <c r="W302" i="1"/>
  <c r="W303" i="1" a="1"/>
  <c r="W303" i="1"/>
  <c r="W304" i="1" a="1"/>
  <c r="W304" i="1"/>
  <c r="W305" i="1" a="1"/>
  <c r="W305" i="1"/>
  <c r="W306" i="1" a="1"/>
  <c r="W306" i="1"/>
  <c r="W307" i="1" a="1"/>
  <c r="W307" i="1"/>
  <c r="W308" i="1" a="1"/>
  <c r="W308" i="1"/>
  <c r="W309" i="1" a="1"/>
  <c r="W309" i="1"/>
  <c r="W310" i="1" a="1"/>
  <c r="W310" i="1"/>
  <c r="W311" i="1" a="1"/>
  <c r="W311" i="1"/>
  <c r="W312" i="1" a="1"/>
  <c r="W312" i="1"/>
  <c r="W313" i="1" a="1"/>
  <c r="W313" i="1"/>
  <c r="W314" i="1" a="1"/>
  <c r="W314" i="1"/>
  <c r="W315" i="1" a="1"/>
  <c r="W315" i="1"/>
  <c r="W316" i="1" a="1"/>
  <c r="W316" i="1"/>
  <c r="W317" i="1" a="1"/>
  <c r="W317" i="1"/>
  <c r="W318" i="1" a="1"/>
  <c r="W318" i="1"/>
  <c r="W319" i="1" a="1"/>
  <c r="W319" i="1"/>
  <c r="W320" i="1" a="1"/>
  <c r="W320" i="1"/>
  <c r="W321" i="1" a="1"/>
  <c r="W321" i="1"/>
  <c r="W322" i="1" a="1"/>
  <c r="W322" i="1"/>
  <c r="W323" i="1" a="1"/>
  <c r="W323" i="1"/>
  <c r="W324" i="1" a="1"/>
  <c r="W324" i="1"/>
  <c r="W325" i="1" a="1"/>
  <c r="W325" i="1"/>
  <c r="W326" i="1" a="1"/>
  <c r="W326" i="1"/>
  <c r="W327" i="1" a="1"/>
  <c r="W327" i="1"/>
  <c r="W328" i="1" a="1"/>
  <c r="W328" i="1"/>
  <c r="W329" i="1" a="1"/>
  <c r="W329" i="1"/>
  <c r="W330" i="1" a="1"/>
  <c r="W330" i="1"/>
  <c r="W331" i="1" a="1"/>
  <c r="W331" i="1"/>
  <c r="W332" i="1" a="1"/>
  <c r="W332" i="1"/>
  <c r="W333" i="1" a="1"/>
  <c r="W333" i="1"/>
  <c r="W334" i="1" a="1"/>
  <c r="W334" i="1"/>
  <c r="W335" i="1" a="1"/>
  <c r="W335" i="1"/>
  <c r="W336" i="1" a="1"/>
  <c r="W336" i="1"/>
  <c r="W337" i="1" a="1"/>
  <c r="W337" i="1"/>
  <c r="W338" i="1" a="1"/>
  <c r="W338" i="1"/>
  <c r="W339" i="1" a="1"/>
  <c r="W339" i="1"/>
  <c r="W340" i="1" a="1"/>
  <c r="W340" i="1"/>
  <c r="W341" i="1" a="1"/>
  <c r="W341" i="1"/>
  <c r="W342" i="1" a="1"/>
  <c r="W342" i="1"/>
  <c r="W343" i="1" a="1"/>
  <c r="W343" i="1"/>
  <c r="W344" i="1" a="1"/>
  <c r="W344" i="1"/>
  <c r="W345" i="1" a="1"/>
  <c r="W345" i="1"/>
  <c r="W346" i="1" a="1"/>
  <c r="W346" i="1"/>
  <c r="W347" i="1" a="1"/>
  <c r="W347" i="1"/>
  <c r="W348" i="1" a="1"/>
  <c r="W348" i="1"/>
  <c r="W349" i="1" a="1"/>
  <c r="W349" i="1"/>
  <c r="W350" i="1" a="1"/>
  <c r="W350" i="1"/>
  <c r="W351" i="1" a="1"/>
  <c r="W351" i="1"/>
  <c r="W352" i="1" a="1"/>
  <c r="W352" i="1"/>
  <c r="W353" i="1" a="1"/>
  <c r="W353" i="1"/>
  <c r="W354" i="1" a="1"/>
  <c r="W354" i="1"/>
  <c r="W355" i="1" a="1"/>
  <c r="W355" i="1"/>
  <c r="W356" i="1" a="1"/>
  <c r="W356" i="1"/>
  <c r="W357" i="1" a="1"/>
  <c r="W357" i="1"/>
  <c r="W358" i="1" a="1"/>
  <c r="W358" i="1"/>
  <c r="W359" i="1" a="1"/>
  <c r="W359" i="1"/>
  <c r="W360" i="1" a="1"/>
  <c r="W360" i="1"/>
  <c r="W361" i="1" a="1"/>
  <c r="W361" i="1"/>
  <c r="W362" i="1" a="1"/>
  <c r="W362" i="1"/>
  <c r="W363" i="1" a="1"/>
  <c r="W363" i="1"/>
  <c r="W364" i="1" a="1"/>
  <c r="W364" i="1"/>
  <c r="W365" i="1" a="1"/>
  <c r="W365" i="1"/>
  <c r="W366" i="1" a="1"/>
  <c r="W366" i="1"/>
  <c r="W367" i="1" a="1"/>
  <c r="W367" i="1"/>
  <c r="W368" i="1" a="1"/>
  <c r="W368" i="1"/>
  <c r="W369" i="1" a="1"/>
  <c r="W369" i="1"/>
  <c r="W370" i="1" a="1"/>
  <c r="W370" i="1"/>
  <c r="W371" i="1" a="1"/>
  <c r="W371" i="1"/>
  <c r="W372" i="1" a="1"/>
  <c r="W372" i="1"/>
  <c r="W373" i="1" a="1"/>
  <c r="W373" i="1"/>
  <c r="W374" i="1" a="1"/>
  <c r="W374" i="1"/>
  <c r="W375" i="1" a="1"/>
  <c r="W375" i="1"/>
  <c r="W376" i="1" a="1"/>
  <c r="W376" i="1"/>
  <c r="W377" i="1" a="1"/>
  <c r="W377" i="1"/>
  <c r="W378" i="1" a="1"/>
  <c r="W378" i="1"/>
  <c r="W379" i="1" a="1"/>
  <c r="W379" i="1"/>
  <c r="W380" i="1" a="1"/>
  <c r="W380" i="1"/>
  <c r="W381" i="1" a="1"/>
  <c r="W381" i="1"/>
  <c r="W382" i="1" a="1"/>
  <c r="W382" i="1"/>
  <c r="W383" i="1" a="1"/>
  <c r="W383" i="1"/>
  <c r="W384" i="1" a="1"/>
  <c r="W384" i="1"/>
  <c r="W385" i="1" a="1"/>
  <c r="W385" i="1"/>
  <c r="W386" i="1" a="1"/>
  <c r="W386" i="1"/>
  <c r="W387" i="1" a="1"/>
  <c r="W387" i="1"/>
  <c r="W388" i="1" a="1"/>
  <c r="W388" i="1"/>
  <c r="W389" i="1" a="1"/>
  <c r="W389" i="1"/>
  <c r="W390" i="1" a="1"/>
  <c r="W390" i="1"/>
  <c r="W391" i="1" a="1"/>
  <c r="W391" i="1"/>
  <c r="W392" i="1" a="1"/>
  <c r="W392" i="1"/>
  <c r="W393" i="1" a="1"/>
  <c r="W393" i="1"/>
  <c r="W394" i="1" a="1"/>
  <c r="W394" i="1"/>
  <c r="W395" i="1" a="1"/>
  <c r="W395" i="1"/>
  <c r="W396" i="1" a="1"/>
  <c r="W396" i="1"/>
  <c r="W397" i="1" a="1"/>
  <c r="W397" i="1"/>
  <c r="W398" i="1" a="1"/>
  <c r="W398" i="1"/>
  <c r="W399" i="1" a="1"/>
  <c r="W399" i="1"/>
  <c r="W400" i="1" a="1"/>
  <c r="W400" i="1"/>
  <c r="W401" i="1" a="1"/>
  <c r="W401" i="1"/>
  <c r="W402" i="1" a="1"/>
  <c r="W402" i="1"/>
  <c r="W403" i="1" a="1"/>
  <c r="W403" i="1"/>
  <c r="W404" i="1" a="1"/>
  <c r="W404" i="1"/>
  <c r="W405" i="1" a="1"/>
  <c r="W405" i="1"/>
  <c r="W406" i="1" a="1"/>
  <c r="W406" i="1"/>
  <c r="W407" i="1" a="1"/>
  <c r="W407" i="1"/>
  <c r="W408" i="1" a="1"/>
  <c r="W408" i="1"/>
  <c r="W409" i="1" a="1"/>
  <c r="W409" i="1"/>
  <c r="W410" i="1" a="1"/>
  <c r="W410" i="1"/>
  <c r="W411" i="1" a="1"/>
  <c r="W411" i="1"/>
  <c r="W412" i="1" a="1"/>
  <c r="W412" i="1"/>
  <c r="W413" i="1" a="1"/>
  <c r="W413" i="1"/>
  <c r="W414" i="1" a="1"/>
  <c r="W414" i="1"/>
  <c r="W415" i="1" a="1"/>
  <c r="W415" i="1"/>
  <c r="W416" i="1" a="1"/>
  <c r="W416" i="1"/>
  <c r="W417" i="1" a="1"/>
  <c r="W417" i="1"/>
  <c r="W418" i="1" a="1"/>
  <c r="W418" i="1"/>
  <c r="W419" i="1" a="1"/>
  <c r="W419" i="1"/>
  <c r="W420" i="1" a="1"/>
  <c r="W420" i="1"/>
  <c r="W421" i="1" a="1"/>
  <c r="W421" i="1"/>
  <c r="W422" i="1" a="1"/>
  <c r="W422" i="1"/>
  <c r="W423" i="1" a="1"/>
  <c r="W423" i="1"/>
  <c r="W424" i="1" a="1"/>
  <c r="W424" i="1"/>
  <c r="W425" i="1" a="1"/>
  <c r="W425" i="1"/>
  <c r="W426" i="1" a="1"/>
  <c r="W426" i="1"/>
  <c r="W427" i="1" a="1"/>
  <c r="W427" i="1"/>
  <c r="W428" i="1" a="1"/>
  <c r="W428" i="1"/>
  <c r="W429" i="1" a="1"/>
  <c r="W429" i="1"/>
  <c r="W430" i="1" a="1"/>
  <c r="W430" i="1"/>
  <c r="W431" i="1" a="1"/>
  <c r="W431" i="1"/>
  <c r="W432" i="1" a="1"/>
  <c r="W432" i="1"/>
  <c r="W433" i="1" a="1"/>
  <c r="W433" i="1"/>
  <c r="W434" i="1" a="1"/>
  <c r="W434" i="1"/>
  <c r="W435" i="1" a="1"/>
  <c r="W435" i="1"/>
  <c r="W436" i="1" a="1"/>
  <c r="W436" i="1"/>
  <c r="W437" i="1" a="1"/>
  <c r="W437" i="1"/>
  <c r="W438" i="1" a="1"/>
  <c r="W438" i="1"/>
  <c r="W439" i="1" a="1"/>
  <c r="W439" i="1"/>
  <c r="W440" i="1" a="1"/>
  <c r="W440" i="1"/>
  <c r="W441" i="1" a="1"/>
  <c r="W441" i="1"/>
  <c r="W442" i="1" a="1"/>
  <c r="W442" i="1"/>
  <c r="W443" i="1" a="1"/>
  <c r="W443" i="1"/>
  <c r="W444" i="1" a="1"/>
  <c r="W444" i="1"/>
  <c r="W445" i="1" a="1"/>
  <c r="W445" i="1"/>
  <c r="W446" i="1" a="1"/>
  <c r="W446" i="1"/>
  <c r="W447" i="1" a="1"/>
  <c r="W447" i="1"/>
  <c r="W448" i="1" a="1"/>
  <c r="W448" i="1"/>
  <c r="W449" i="1" a="1"/>
  <c r="W449" i="1"/>
  <c r="W450" i="1" a="1"/>
  <c r="W450" i="1"/>
  <c r="W451" i="1" a="1"/>
  <c r="W451" i="1"/>
  <c r="W452" i="1" a="1"/>
  <c r="W452" i="1"/>
  <c r="W453" i="1" a="1"/>
  <c r="W453" i="1"/>
  <c r="W454" i="1" a="1"/>
  <c r="W454" i="1"/>
  <c r="W455" i="1" a="1"/>
  <c r="W455" i="1"/>
  <c r="W456" i="1" a="1"/>
  <c r="W456" i="1"/>
  <c r="W457" i="1" a="1"/>
  <c r="W457" i="1"/>
  <c r="W458" i="1" a="1"/>
  <c r="W458" i="1"/>
  <c r="W459" i="1" a="1"/>
  <c r="W459" i="1"/>
  <c r="W460" i="1" a="1"/>
  <c r="W460" i="1"/>
  <c r="W461" i="1" a="1"/>
  <c r="W461" i="1"/>
  <c r="W462" i="1" a="1"/>
  <c r="W462" i="1"/>
  <c r="W463" i="1" a="1"/>
  <c r="W463" i="1"/>
  <c r="W464" i="1" a="1"/>
  <c r="W464" i="1"/>
  <c r="W465" i="1" a="1"/>
  <c r="W465" i="1"/>
  <c r="W466" i="1" a="1"/>
  <c r="W466" i="1"/>
  <c r="W467" i="1" a="1"/>
  <c r="W467" i="1"/>
  <c r="W468" i="1" a="1"/>
  <c r="W468" i="1"/>
  <c r="W469" i="1" a="1"/>
  <c r="W469" i="1"/>
  <c r="W470" i="1" a="1"/>
  <c r="W470" i="1"/>
  <c r="W471" i="1" a="1"/>
  <c r="W471" i="1"/>
  <c r="W472" i="1" a="1"/>
  <c r="W472" i="1"/>
  <c r="W473" i="1" a="1"/>
  <c r="W473" i="1"/>
  <c r="W474" i="1" a="1"/>
  <c r="W474" i="1"/>
  <c r="W475" i="1" a="1"/>
  <c r="W475" i="1"/>
  <c r="W476" i="1" a="1"/>
  <c r="W476" i="1"/>
  <c r="W477" i="1" a="1"/>
  <c r="W477" i="1"/>
  <c r="W478" i="1" a="1"/>
  <c r="W478" i="1"/>
  <c r="W479" i="1" a="1"/>
  <c r="W479" i="1"/>
  <c r="W480" i="1" a="1"/>
  <c r="W480" i="1"/>
  <c r="W481" i="1" a="1"/>
  <c r="W481" i="1"/>
  <c r="W482" i="1" a="1"/>
  <c r="W482" i="1"/>
  <c r="W483" i="1" a="1"/>
  <c r="W483" i="1"/>
  <c r="W484" i="1" a="1"/>
  <c r="W484" i="1"/>
  <c r="W485" i="1" a="1"/>
  <c r="W485" i="1"/>
  <c r="W486" i="1" a="1"/>
  <c r="W486" i="1"/>
  <c r="W487" i="1" a="1"/>
  <c r="W487" i="1"/>
  <c r="W488" i="1" a="1"/>
  <c r="W488" i="1"/>
  <c r="W489" i="1" a="1"/>
  <c r="W489" i="1"/>
  <c r="W490" i="1" a="1"/>
  <c r="W490" i="1"/>
  <c r="W491" i="1" a="1"/>
  <c r="W491" i="1"/>
  <c r="W492" i="1" a="1"/>
  <c r="W492" i="1"/>
  <c r="W493" i="1" a="1"/>
  <c r="W493" i="1"/>
  <c r="W494" i="1" a="1"/>
  <c r="W494" i="1"/>
  <c r="W495" i="1" a="1"/>
  <c r="W495" i="1"/>
  <c r="W496" i="1" a="1"/>
  <c r="W496" i="1"/>
  <c r="W497" i="1" a="1"/>
  <c r="W497" i="1"/>
  <c r="W498" i="1" a="1"/>
  <c r="W498" i="1"/>
  <c r="W499" i="1" a="1"/>
  <c r="W499" i="1"/>
  <c r="W500" i="1" a="1"/>
  <c r="W500" i="1"/>
  <c r="W501" i="1" a="1"/>
  <c r="W501" i="1"/>
  <c r="W502" i="1" a="1"/>
  <c r="W502" i="1"/>
  <c r="W503" i="1" a="1"/>
  <c r="W503" i="1"/>
  <c r="W504" i="1" a="1"/>
  <c r="W504" i="1"/>
  <c r="W505" i="1" a="1"/>
  <c r="W505" i="1"/>
  <c r="W506" i="1" a="1"/>
  <c r="W506" i="1"/>
  <c r="W507" i="1" a="1"/>
  <c r="W507" i="1"/>
  <c r="W508" i="1" a="1"/>
  <c r="W508" i="1"/>
  <c r="W509" i="1" a="1"/>
  <c r="W509" i="1"/>
  <c r="W510" i="1" a="1"/>
  <c r="W510" i="1"/>
  <c r="W511" i="1" a="1"/>
  <c r="W511" i="1"/>
  <c r="W512" i="1" a="1"/>
  <c r="W512" i="1"/>
  <c r="W513" i="1" a="1"/>
  <c r="W513" i="1"/>
  <c r="W514" i="1" a="1"/>
  <c r="W514" i="1"/>
  <c r="W515" i="1" a="1"/>
  <c r="W515" i="1"/>
  <c r="W516" i="1" a="1"/>
  <c r="W516" i="1"/>
  <c r="W517" i="1" a="1"/>
  <c r="W517" i="1"/>
  <c r="W518" i="1" a="1"/>
  <c r="W518" i="1"/>
  <c r="W519" i="1" a="1"/>
  <c r="W519" i="1"/>
  <c r="W520" i="1" a="1"/>
  <c r="W520" i="1"/>
  <c r="W521" i="1" a="1"/>
  <c r="W521" i="1"/>
  <c r="W522" i="1" a="1"/>
  <c r="W522" i="1"/>
  <c r="W523" i="1" a="1"/>
  <c r="W523" i="1"/>
  <c r="W524" i="1" a="1"/>
  <c r="W524" i="1"/>
  <c r="W525" i="1" a="1"/>
  <c r="W525" i="1"/>
  <c r="W526" i="1" a="1"/>
  <c r="W526" i="1"/>
  <c r="W527" i="1" a="1"/>
  <c r="W527" i="1"/>
  <c r="W528" i="1" a="1"/>
  <c r="W528" i="1"/>
  <c r="W529" i="1" a="1"/>
  <c r="W529" i="1"/>
  <c r="W530" i="1" a="1"/>
  <c r="W530" i="1"/>
  <c r="W531" i="1" a="1"/>
  <c r="W531" i="1"/>
  <c r="W532" i="1" a="1"/>
  <c r="W532" i="1"/>
  <c r="W533" i="1" a="1"/>
  <c r="W533" i="1"/>
  <c r="W534" i="1" a="1"/>
  <c r="W534" i="1"/>
  <c r="W535" i="1" a="1"/>
  <c r="W535" i="1"/>
  <c r="W536" i="1" a="1"/>
  <c r="W536" i="1"/>
  <c r="W537" i="1" a="1"/>
  <c r="W537" i="1"/>
  <c r="W538" i="1" a="1"/>
  <c r="W538" i="1"/>
  <c r="W539" i="1" a="1"/>
  <c r="W539" i="1"/>
  <c r="W540" i="1" a="1"/>
  <c r="W540" i="1"/>
  <c r="W541" i="1" a="1"/>
  <c r="W541" i="1"/>
  <c r="W542" i="1" a="1"/>
  <c r="W542" i="1"/>
  <c r="W543" i="1" a="1"/>
  <c r="W543" i="1"/>
  <c r="W544" i="1" a="1"/>
  <c r="W544" i="1"/>
  <c r="W545" i="1" a="1"/>
  <c r="W545" i="1"/>
  <c r="W546" i="1" a="1"/>
  <c r="W546" i="1"/>
  <c r="W547" i="1" a="1"/>
  <c r="W547" i="1"/>
  <c r="W548" i="1" a="1"/>
  <c r="W548" i="1"/>
  <c r="W549" i="1" a="1"/>
  <c r="W549" i="1"/>
  <c r="W550" i="1" a="1"/>
  <c r="W550" i="1"/>
  <c r="W551" i="1" a="1"/>
  <c r="W551" i="1"/>
  <c r="W552" i="1" a="1"/>
  <c r="W552" i="1"/>
  <c r="W553" i="1" a="1"/>
  <c r="W553" i="1"/>
  <c r="W554" i="1" a="1"/>
  <c r="W554" i="1"/>
  <c r="W555" i="1" a="1"/>
  <c r="W555" i="1"/>
  <c r="W556" i="1" a="1"/>
  <c r="W556" i="1"/>
  <c r="W557" i="1" a="1"/>
  <c r="W557" i="1"/>
  <c r="W558" i="1" a="1"/>
  <c r="W558" i="1"/>
  <c r="W559" i="1" a="1"/>
  <c r="W559" i="1"/>
  <c r="W560" i="1" a="1"/>
  <c r="W560" i="1"/>
  <c r="W561" i="1" a="1"/>
  <c r="W561" i="1"/>
  <c r="W562" i="1" a="1"/>
  <c r="W562" i="1"/>
  <c r="W563" i="1" a="1"/>
  <c r="W563" i="1"/>
  <c r="W564" i="1" a="1"/>
  <c r="W564" i="1"/>
  <c r="W565" i="1" a="1"/>
  <c r="W565" i="1"/>
  <c r="W566" i="1" a="1"/>
  <c r="W566" i="1"/>
  <c r="W567" i="1" a="1"/>
  <c r="W567" i="1"/>
  <c r="W568" i="1" a="1"/>
  <c r="W568" i="1"/>
  <c r="W569" i="1" a="1"/>
  <c r="W569" i="1"/>
  <c r="W570" i="1" a="1"/>
  <c r="W570" i="1"/>
  <c r="W571" i="1" a="1"/>
  <c r="W571" i="1"/>
  <c r="W572" i="1" a="1"/>
  <c r="W572" i="1"/>
  <c r="W573" i="1" a="1"/>
  <c r="W573" i="1"/>
  <c r="W574" i="1" a="1"/>
  <c r="W574" i="1"/>
  <c r="W575" i="1" a="1"/>
  <c r="W575" i="1"/>
  <c r="W576" i="1" a="1"/>
  <c r="W576" i="1"/>
  <c r="W577" i="1" a="1"/>
  <c r="W577" i="1"/>
  <c r="W578" i="1" a="1"/>
  <c r="W578" i="1"/>
  <c r="W579" i="1" a="1"/>
  <c r="W579" i="1"/>
  <c r="W580" i="1" a="1"/>
  <c r="W580" i="1"/>
  <c r="W581" i="1" a="1"/>
  <c r="W581" i="1"/>
  <c r="W582" i="1" a="1"/>
  <c r="W582" i="1"/>
  <c r="W583" i="1" a="1"/>
  <c r="W583" i="1"/>
  <c r="W584" i="1" a="1"/>
  <c r="W584" i="1"/>
  <c r="W585" i="1" a="1"/>
  <c r="W585" i="1"/>
  <c r="W586" i="1" a="1"/>
  <c r="W586" i="1"/>
  <c r="W587" i="1" a="1"/>
  <c r="W587" i="1"/>
  <c r="W588" i="1" a="1"/>
  <c r="W588" i="1"/>
  <c r="W589" i="1" a="1"/>
  <c r="W589" i="1"/>
  <c r="W590" i="1" a="1"/>
  <c r="W590" i="1"/>
  <c r="W591" i="1" a="1"/>
  <c r="W591" i="1"/>
  <c r="W592" i="1" a="1"/>
  <c r="W592" i="1"/>
  <c r="W593" i="1" a="1"/>
  <c r="W593" i="1"/>
  <c r="W594" i="1" a="1"/>
  <c r="W594" i="1"/>
  <c r="W595" i="1" a="1"/>
  <c r="W595" i="1"/>
  <c r="W596" i="1" a="1"/>
  <c r="W596" i="1"/>
  <c r="W597" i="1" a="1"/>
  <c r="W597" i="1"/>
  <c r="W598" i="1" a="1"/>
  <c r="W598" i="1"/>
  <c r="W599" i="1" a="1"/>
  <c r="W599" i="1"/>
  <c r="W600" i="1" a="1"/>
  <c r="W600" i="1"/>
  <c r="W601" i="1" a="1"/>
  <c r="W601" i="1"/>
  <c r="W602" i="1" a="1"/>
  <c r="W602" i="1"/>
  <c r="W603" i="1" a="1"/>
  <c r="W603" i="1"/>
  <c r="W604" i="1" a="1"/>
  <c r="W604" i="1"/>
  <c r="W605" i="1" a="1"/>
  <c r="W605" i="1"/>
  <c r="W606" i="1" a="1"/>
  <c r="W606" i="1"/>
  <c r="W607" i="1" a="1"/>
  <c r="W607" i="1"/>
  <c r="W608" i="1" a="1"/>
  <c r="W608" i="1"/>
  <c r="W609" i="1" a="1"/>
  <c r="W609" i="1"/>
  <c r="W610" i="1" a="1"/>
  <c r="W610" i="1"/>
  <c r="W611" i="1" a="1"/>
  <c r="W611" i="1"/>
  <c r="W612" i="1" a="1"/>
  <c r="W612" i="1"/>
  <c r="W613" i="1" a="1"/>
  <c r="W613" i="1"/>
  <c r="W614" i="1" a="1"/>
  <c r="W614" i="1"/>
  <c r="W615" i="1" a="1"/>
  <c r="W615" i="1"/>
  <c r="W616" i="1" a="1"/>
  <c r="W616" i="1"/>
  <c r="W617" i="1" a="1"/>
  <c r="W617" i="1"/>
  <c r="W618" i="1" a="1"/>
  <c r="W618" i="1"/>
  <c r="W619" i="1" a="1"/>
  <c r="W619" i="1"/>
  <c r="W620" i="1" a="1"/>
  <c r="W620" i="1"/>
  <c r="W621" i="1" a="1"/>
  <c r="W621" i="1"/>
  <c r="W622" i="1" a="1"/>
  <c r="W622" i="1"/>
  <c r="W623" i="1" a="1"/>
  <c r="W623" i="1"/>
  <c r="W624" i="1" a="1"/>
  <c r="W624" i="1"/>
  <c r="W625" i="1" a="1"/>
  <c r="W625" i="1"/>
  <c r="W626" i="1" a="1"/>
  <c r="W626" i="1"/>
  <c r="W627" i="1" a="1"/>
  <c r="W627" i="1"/>
  <c r="W628" i="1" a="1"/>
  <c r="W628" i="1"/>
  <c r="W629" i="1" a="1"/>
  <c r="W629" i="1"/>
  <c r="W630" i="1" a="1"/>
  <c r="W630" i="1"/>
  <c r="W631" i="1" a="1"/>
  <c r="W631" i="1"/>
  <c r="W632" i="1" a="1"/>
  <c r="W632" i="1"/>
  <c r="W633" i="1" a="1"/>
  <c r="W633" i="1"/>
  <c r="W634" i="1" a="1"/>
  <c r="W634" i="1"/>
  <c r="W635" i="1" a="1"/>
  <c r="W635" i="1"/>
  <c r="W636" i="1" a="1"/>
  <c r="W636" i="1"/>
  <c r="W637" i="1" a="1"/>
  <c r="W637" i="1"/>
  <c r="W638" i="1" a="1"/>
  <c r="W638" i="1"/>
  <c r="W639" i="1" a="1"/>
  <c r="W639" i="1"/>
  <c r="W640" i="1" a="1"/>
  <c r="W640" i="1"/>
  <c r="W641" i="1" a="1"/>
  <c r="W641" i="1"/>
  <c r="W642" i="1" a="1"/>
  <c r="W642" i="1"/>
  <c r="W643" i="1" a="1"/>
  <c r="W643" i="1"/>
  <c r="W644" i="1" a="1"/>
  <c r="W644" i="1"/>
  <c r="W645" i="1" a="1"/>
  <c r="W645" i="1"/>
  <c r="W646" i="1" a="1"/>
  <c r="W646" i="1"/>
  <c r="W647" i="1" a="1"/>
  <c r="W647" i="1"/>
  <c r="W648" i="1" a="1"/>
  <c r="W648" i="1"/>
  <c r="W649" i="1" a="1"/>
  <c r="W649" i="1"/>
  <c r="W650" i="1" a="1"/>
  <c r="W650" i="1"/>
  <c r="W651" i="1" a="1"/>
  <c r="W651" i="1"/>
  <c r="W652" i="1" a="1"/>
  <c r="W652" i="1"/>
  <c r="W653" i="1" a="1"/>
  <c r="W653" i="1"/>
  <c r="W654" i="1" a="1"/>
  <c r="W654" i="1"/>
  <c r="W655" i="1" a="1"/>
  <c r="W655" i="1"/>
  <c r="W656" i="1" a="1"/>
  <c r="W656" i="1"/>
  <c r="W657" i="1" a="1"/>
  <c r="W657" i="1"/>
  <c r="W658" i="1" a="1"/>
  <c r="W658" i="1"/>
  <c r="W659" i="1" a="1"/>
  <c r="W659" i="1"/>
  <c r="W660" i="1" a="1"/>
  <c r="W660" i="1"/>
  <c r="W661" i="1" a="1"/>
  <c r="W661" i="1"/>
  <c r="W662" i="1" a="1"/>
  <c r="W662" i="1"/>
  <c r="W663" i="1" a="1"/>
  <c r="W663" i="1"/>
  <c r="W664" i="1" a="1"/>
  <c r="W664" i="1"/>
  <c r="W665" i="1" a="1"/>
  <c r="W665" i="1"/>
  <c r="W666" i="1" a="1"/>
  <c r="W666" i="1"/>
  <c r="W667" i="1" a="1"/>
  <c r="W667" i="1"/>
  <c r="W668" i="1" a="1"/>
  <c r="W668" i="1"/>
  <c r="W669" i="1" a="1"/>
  <c r="W669" i="1"/>
  <c r="W670" i="1" a="1"/>
  <c r="W670" i="1"/>
  <c r="W671" i="1" a="1"/>
  <c r="W671" i="1"/>
  <c r="W672" i="1" a="1"/>
  <c r="W672" i="1"/>
  <c r="W673" i="1" a="1"/>
  <c r="W673" i="1"/>
  <c r="W674" i="1" a="1"/>
  <c r="W674" i="1"/>
  <c r="W675" i="1" a="1"/>
  <c r="W675" i="1"/>
  <c r="W676" i="1" a="1"/>
  <c r="W676" i="1"/>
  <c r="W677" i="1" a="1"/>
  <c r="W677" i="1"/>
  <c r="W678" i="1" a="1"/>
  <c r="W678" i="1"/>
  <c r="W679" i="1" a="1"/>
  <c r="W679" i="1"/>
  <c r="W680" i="1" a="1"/>
  <c r="W680" i="1"/>
  <c r="W681" i="1" a="1"/>
  <c r="W681" i="1"/>
  <c r="W682" i="1" a="1"/>
  <c r="W682" i="1"/>
  <c r="W683" i="1" a="1"/>
  <c r="W683" i="1"/>
  <c r="W684" i="1" a="1"/>
  <c r="W684" i="1"/>
  <c r="W685" i="1" a="1"/>
  <c r="W685" i="1"/>
  <c r="W686" i="1" a="1"/>
  <c r="W686" i="1"/>
  <c r="W687" i="1" a="1"/>
  <c r="W687" i="1"/>
  <c r="W688" i="1" a="1"/>
  <c r="W688" i="1"/>
  <c r="W689" i="1" a="1"/>
  <c r="W689" i="1"/>
  <c r="W690" i="1" a="1"/>
  <c r="W690" i="1"/>
  <c r="W691" i="1" a="1"/>
  <c r="W691" i="1"/>
  <c r="W692" i="1" a="1"/>
  <c r="W692" i="1"/>
  <c r="W693" i="1" a="1"/>
  <c r="W693" i="1"/>
  <c r="W694" i="1" a="1"/>
  <c r="W694" i="1"/>
  <c r="W695" i="1" a="1"/>
  <c r="W695" i="1"/>
  <c r="W696" i="1" a="1"/>
  <c r="W696" i="1"/>
  <c r="W697" i="1" a="1"/>
  <c r="W697" i="1"/>
  <c r="W698" i="1" a="1"/>
  <c r="W698" i="1"/>
  <c r="W699" i="1" a="1"/>
  <c r="W699" i="1"/>
  <c r="W700" i="1" a="1"/>
  <c r="W700" i="1"/>
  <c r="W701" i="1" a="1"/>
  <c r="W701" i="1"/>
  <c r="W702" i="1" a="1"/>
  <c r="W702" i="1"/>
  <c r="W703" i="1" a="1"/>
  <c r="W703" i="1"/>
  <c r="W704" i="1" a="1"/>
  <c r="W704" i="1"/>
  <c r="W705" i="1" a="1"/>
  <c r="W705" i="1"/>
  <c r="W706" i="1" a="1"/>
  <c r="W706" i="1"/>
  <c r="W707" i="1" a="1"/>
  <c r="W707" i="1"/>
  <c r="W708" i="1" a="1"/>
  <c r="W708" i="1"/>
  <c r="W709" i="1" a="1"/>
  <c r="W709" i="1"/>
  <c r="W710" i="1" a="1"/>
  <c r="W710" i="1"/>
  <c r="W711" i="1" a="1"/>
  <c r="W711" i="1"/>
  <c r="W712" i="1" a="1"/>
  <c r="W712" i="1"/>
  <c r="W713" i="1" a="1"/>
  <c r="W713" i="1"/>
  <c r="W714" i="1" a="1"/>
  <c r="W714" i="1"/>
  <c r="W715" i="1" a="1"/>
  <c r="W715" i="1"/>
  <c r="W716" i="1" a="1"/>
  <c r="W716" i="1"/>
  <c r="W717" i="1" a="1"/>
  <c r="W717" i="1"/>
  <c r="W718" i="1" a="1"/>
  <c r="W718" i="1"/>
  <c r="W719" i="1" a="1"/>
  <c r="W719" i="1"/>
  <c r="W720" i="1" a="1"/>
  <c r="W720" i="1"/>
  <c r="W721" i="1" a="1"/>
  <c r="W721" i="1"/>
  <c r="W722" i="1" a="1"/>
  <c r="W722" i="1"/>
  <c r="W723" i="1" a="1"/>
  <c r="W723" i="1"/>
  <c r="W724" i="1" a="1"/>
  <c r="W724" i="1"/>
  <c r="W725" i="1" a="1"/>
  <c r="W725" i="1"/>
  <c r="W726" i="1" a="1"/>
  <c r="W726" i="1"/>
  <c r="W727" i="1" a="1"/>
  <c r="W727" i="1"/>
  <c r="W728" i="1" a="1"/>
  <c r="W728" i="1"/>
  <c r="W729" i="1" a="1"/>
  <c r="W729" i="1"/>
  <c r="W730" i="1" a="1"/>
  <c r="W730" i="1"/>
  <c r="W731" i="1" a="1"/>
  <c r="W731" i="1"/>
  <c r="W732" i="1" a="1"/>
  <c r="W732" i="1"/>
  <c r="W733" i="1" a="1"/>
  <c r="W733" i="1"/>
  <c r="W734" i="1" a="1"/>
  <c r="W734" i="1"/>
  <c r="W735" i="1" a="1"/>
  <c r="W735" i="1"/>
  <c r="W736" i="1" a="1"/>
  <c r="W736" i="1"/>
  <c r="W737" i="1" a="1"/>
  <c r="W737" i="1"/>
  <c r="W738" i="1" a="1"/>
  <c r="W738" i="1"/>
  <c r="W739" i="1" a="1"/>
  <c r="W739" i="1"/>
  <c r="W740" i="1" a="1"/>
  <c r="W740" i="1"/>
  <c r="W741" i="1" a="1"/>
  <c r="W741" i="1"/>
  <c r="W742" i="1" a="1"/>
  <c r="W742" i="1"/>
  <c r="W743" i="1" a="1"/>
  <c r="W743" i="1"/>
  <c r="W744" i="1" a="1"/>
  <c r="W744" i="1"/>
  <c r="W745" i="1" a="1"/>
  <c r="W745" i="1"/>
  <c r="W746" i="1" a="1"/>
  <c r="W746" i="1"/>
  <c r="W747" i="1" a="1"/>
  <c r="W747" i="1"/>
  <c r="W748" i="1" a="1"/>
  <c r="W748" i="1"/>
  <c r="W749" i="1" a="1"/>
  <c r="W749" i="1"/>
  <c r="W750" i="1" a="1"/>
  <c r="W750" i="1"/>
  <c r="W751" i="1" a="1"/>
  <c r="W751" i="1"/>
  <c r="W752" i="1" a="1"/>
  <c r="W752" i="1"/>
  <c r="W753" i="1" a="1"/>
  <c r="W753" i="1"/>
  <c r="W754" i="1" a="1"/>
  <c r="W754" i="1"/>
  <c r="W755" i="1" a="1"/>
  <c r="W755" i="1"/>
  <c r="W756" i="1" a="1"/>
  <c r="W756" i="1"/>
  <c r="W757" i="1" a="1"/>
  <c r="W757" i="1"/>
  <c r="W758" i="1" a="1"/>
  <c r="W758" i="1"/>
  <c r="W759" i="1" a="1"/>
  <c r="W759" i="1"/>
  <c r="W760" i="1" a="1"/>
  <c r="W760" i="1"/>
  <c r="W761" i="1" a="1"/>
  <c r="W761" i="1"/>
  <c r="W762" i="1" a="1"/>
  <c r="W762" i="1"/>
  <c r="W763" i="1" a="1"/>
  <c r="W763" i="1"/>
  <c r="W764" i="1" a="1"/>
  <c r="W764" i="1"/>
  <c r="W765" i="1" a="1"/>
  <c r="W765" i="1"/>
  <c r="W766" i="1" a="1"/>
  <c r="W766" i="1"/>
  <c r="W767" i="1" a="1"/>
  <c r="W767" i="1"/>
  <c r="W768" i="1" a="1"/>
  <c r="W768" i="1"/>
  <c r="W769" i="1" a="1"/>
  <c r="W769" i="1"/>
  <c r="W770" i="1" a="1"/>
  <c r="W770" i="1"/>
  <c r="W771" i="1" a="1"/>
  <c r="W771" i="1"/>
  <c r="W772" i="1" a="1"/>
  <c r="W772" i="1"/>
  <c r="W773" i="1" a="1"/>
  <c r="W773" i="1"/>
  <c r="W774" i="1" a="1"/>
  <c r="W774" i="1"/>
  <c r="W775" i="1" a="1"/>
  <c r="W775" i="1"/>
  <c r="W776" i="1" a="1"/>
  <c r="W776" i="1"/>
  <c r="W777" i="1" a="1"/>
  <c r="W777" i="1"/>
  <c r="W778" i="1" a="1"/>
  <c r="W778" i="1"/>
  <c r="W779" i="1" a="1"/>
  <c r="W779" i="1"/>
  <c r="W780" i="1" a="1"/>
  <c r="W780" i="1"/>
  <c r="W781" i="1" a="1"/>
  <c r="W781" i="1"/>
  <c r="W782" i="1" a="1"/>
  <c r="W782" i="1"/>
  <c r="W783" i="1" a="1"/>
  <c r="W783" i="1"/>
  <c r="W784" i="1" a="1"/>
  <c r="W784" i="1"/>
  <c r="W785" i="1" a="1"/>
  <c r="W785" i="1"/>
  <c r="W786" i="1" a="1"/>
  <c r="W786" i="1"/>
  <c r="W787" i="1" a="1"/>
  <c r="W787" i="1"/>
  <c r="W788" i="1" a="1"/>
  <c r="W788" i="1"/>
  <c r="W789" i="1" a="1"/>
  <c r="W789" i="1"/>
  <c r="W790" i="1" a="1"/>
  <c r="W790" i="1"/>
  <c r="W791" i="1" a="1"/>
  <c r="W791" i="1"/>
  <c r="W792" i="1" a="1"/>
  <c r="W792" i="1"/>
  <c r="W793" i="1" a="1"/>
  <c r="W793" i="1"/>
  <c r="W794" i="1" a="1"/>
  <c r="W794" i="1"/>
  <c r="W795" i="1" a="1"/>
  <c r="W795" i="1"/>
  <c r="W796" i="1" a="1"/>
  <c r="W796" i="1"/>
  <c r="W797" i="1" a="1"/>
  <c r="W797" i="1"/>
  <c r="W798" i="1" a="1"/>
  <c r="W798" i="1"/>
  <c r="W799" i="1" a="1"/>
  <c r="W799" i="1"/>
  <c r="W800" i="1" a="1"/>
  <c r="W800" i="1"/>
  <c r="W801" i="1" a="1"/>
  <c r="W801" i="1"/>
  <c r="W802" i="1" a="1"/>
  <c r="W802" i="1"/>
  <c r="W803" i="1" a="1"/>
  <c r="W803" i="1"/>
  <c r="W804" i="1" a="1"/>
  <c r="W804" i="1"/>
  <c r="W805" i="1" a="1"/>
  <c r="W805" i="1"/>
  <c r="W806" i="1" a="1"/>
  <c r="W806" i="1"/>
  <c r="W807" i="1" a="1"/>
  <c r="W807" i="1"/>
  <c r="W808" i="1" a="1"/>
  <c r="W808" i="1"/>
  <c r="W809" i="1" a="1"/>
  <c r="W809" i="1"/>
  <c r="W810" i="1" a="1"/>
  <c r="W810" i="1"/>
  <c r="W811" i="1" a="1"/>
  <c r="W811" i="1"/>
  <c r="W812" i="1" a="1"/>
  <c r="W812" i="1"/>
  <c r="W813" i="1" a="1"/>
  <c r="W813" i="1"/>
  <c r="W814" i="1" a="1"/>
  <c r="W814" i="1"/>
  <c r="W815" i="1" a="1"/>
  <c r="W815" i="1"/>
  <c r="W816" i="1" a="1"/>
  <c r="W816" i="1"/>
  <c r="W817" i="1" a="1"/>
  <c r="W817" i="1"/>
  <c r="W818" i="1" a="1"/>
  <c r="W818" i="1"/>
  <c r="W819" i="1" a="1"/>
  <c r="W819" i="1"/>
  <c r="W820" i="1" a="1"/>
  <c r="W820" i="1"/>
  <c r="W821" i="1" a="1"/>
  <c r="W821" i="1"/>
  <c r="W822" i="1" a="1"/>
  <c r="W822" i="1"/>
  <c r="W823" i="1" a="1"/>
  <c r="W823" i="1"/>
  <c r="W824" i="1" a="1"/>
  <c r="W824" i="1"/>
  <c r="W825" i="1" a="1"/>
  <c r="W825" i="1"/>
  <c r="W826" i="1" a="1"/>
  <c r="W826" i="1"/>
  <c r="W827" i="1" a="1"/>
  <c r="W827" i="1"/>
  <c r="W828" i="1" a="1"/>
  <c r="W828" i="1"/>
  <c r="W829" i="1" a="1"/>
  <c r="W829" i="1"/>
  <c r="W830" i="1" a="1"/>
  <c r="W830" i="1"/>
  <c r="W831" i="1" a="1"/>
  <c r="W831" i="1"/>
  <c r="W832" i="1" a="1"/>
  <c r="W832" i="1"/>
  <c r="W833" i="1" a="1"/>
  <c r="W833" i="1"/>
  <c r="W834" i="1" a="1"/>
  <c r="W834" i="1"/>
  <c r="W835" i="1" a="1"/>
  <c r="W835" i="1"/>
  <c r="W836" i="1" a="1"/>
  <c r="W836" i="1"/>
  <c r="W837" i="1" a="1"/>
  <c r="W837" i="1"/>
  <c r="W838" i="1" a="1"/>
  <c r="W838" i="1"/>
  <c r="W839" i="1" a="1"/>
  <c r="W839" i="1"/>
  <c r="W840" i="1" a="1"/>
  <c r="W840" i="1"/>
  <c r="W841" i="1" a="1"/>
  <c r="W841" i="1"/>
  <c r="W842" i="1" a="1"/>
  <c r="W842" i="1"/>
  <c r="W843" i="1" a="1"/>
  <c r="W843" i="1"/>
  <c r="W844" i="1" a="1"/>
  <c r="W844" i="1"/>
  <c r="W845" i="1" a="1"/>
  <c r="W845" i="1"/>
  <c r="W846" i="1" a="1"/>
  <c r="W846" i="1"/>
  <c r="W847" i="1" a="1"/>
  <c r="W847" i="1"/>
  <c r="W848" i="1" a="1"/>
  <c r="W848" i="1"/>
  <c r="W849" i="1" a="1"/>
  <c r="W849" i="1"/>
  <c r="W850" i="1" a="1"/>
  <c r="W850" i="1"/>
  <c r="W851" i="1" a="1"/>
  <c r="W851" i="1"/>
  <c r="W852" i="1" a="1"/>
  <c r="W852" i="1"/>
  <c r="W853" i="1" a="1"/>
  <c r="W853" i="1"/>
  <c r="W854" i="1" a="1"/>
  <c r="W854" i="1"/>
  <c r="W855" i="1" a="1"/>
  <c r="W855" i="1"/>
  <c r="W856" i="1" a="1"/>
  <c r="W856" i="1"/>
  <c r="W857" i="1" a="1"/>
  <c r="W857" i="1"/>
  <c r="W858" i="1" a="1"/>
  <c r="W858" i="1"/>
  <c r="W859" i="1" a="1"/>
  <c r="W859" i="1"/>
  <c r="W860" i="1" a="1"/>
  <c r="W860" i="1"/>
  <c r="W861" i="1" a="1"/>
  <c r="W861" i="1"/>
  <c r="W862" i="1" a="1"/>
  <c r="W862" i="1"/>
  <c r="W863" i="1" a="1"/>
  <c r="W863" i="1"/>
  <c r="W864" i="1" a="1"/>
  <c r="W864" i="1"/>
  <c r="W865" i="1" a="1"/>
  <c r="W865" i="1"/>
  <c r="W866" i="1" a="1"/>
  <c r="W866" i="1"/>
  <c r="W867" i="1" a="1"/>
  <c r="W867" i="1"/>
  <c r="W868" i="1" a="1"/>
  <c r="W868" i="1"/>
  <c r="W869" i="1" a="1"/>
  <c r="W869" i="1"/>
  <c r="W870" i="1" a="1"/>
  <c r="W870" i="1"/>
  <c r="W871" i="1" a="1"/>
  <c r="W871" i="1"/>
  <c r="W872" i="1" a="1"/>
  <c r="W872" i="1"/>
  <c r="W873" i="1" a="1"/>
  <c r="W873" i="1"/>
  <c r="W874" i="1" a="1"/>
  <c r="W874" i="1"/>
  <c r="W875" i="1" a="1"/>
  <c r="W875" i="1"/>
  <c r="W876" i="1" a="1"/>
  <c r="W876" i="1"/>
  <c r="W877" i="1" a="1"/>
  <c r="W877" i="1"/>
  <c r="W878" i="1" a="1"/>
  <c r="W878" i="1"/>
  <c r="W879" i="1" a="1"/>
  <c r="W879" i="1"/>
  <c r="W880" i="1" a="1"/>
  <c r="W880" i="1"/>
  <c r="W881" i="1" a="1"/>
  <c r="W881" i="1"/>
  <c r="W882" i="1" a="1"/>
  <c r="W882" i="1"/>
  <c r="W883" i="1" a="1"/>
  <c r="W883" i="1"/>
  <c r="W884" i="1" a="1"/>
  <c r="W884" i="1"/>
  <c r="W885" i="1" a="1"/>
  <c r="W885" i="1"/>
  <c r="W886" i="1" a="1"/>
  <c r="W886" i="1"/>
  <c r="W887" i="1" a="1"/>
  <c r="W887" i="1"/>
  <c r="W888" i="1" a="1"/>
  <c r="W888" i="1"/>
  <c r="W889" i="1" a="1"/>
  <c r="W889" i="1"/>
  <c r="W890" i="1" a="1"/>
  <c r="W890" i="1"/>
  <c r="W891" i="1" a="1"/>
  <c r="W891" i="1"/>
  <c r="W892" i="1" a="1"/>
  <c r="W892" i="1"/>
  <c r="W893" i="1" a="1"/>
  <c r="W893" i="1"/>
  <c r="W894" i="1" a="1"/>
  <c r="W894" i="1"/>
  <c r="W895" i="1" a="1"/>
  <c r="W895" i="1"/>
  <c r="W896" i="1" a="1"/>
  <c r="W896" i="1"/>
  <c r="W897" i="1" a="1"/>
  <c r="W897" i="1"/>
  <c r="W898" i="1" a="1"/>
  <c r="W898" i="1"/>
  <c r="W899" i="1" a="1"/>
  <c r="W899" i="1"/>
  <c r="W900" i="1" a="1"/>
  <c r="W900" i="1"/>
  <c r="W901" i="1" a="1"/>
  <c r="W901" i="1"/>
  <c r="W902" i="1" a="1"/>
  <c r="W902" i="1"/>
  <c r="W903" i="1" a="1"/>
  <c r="W903" i="1"/>
  <c r="W904" i="1" a="1"/>
  <c r="W904" i="1"/>
  <c r="W905" i="1" a="1"/>
  <c r="W905" i="1"/>
  <c r="W906" i="1" a="1"/>
  <c r="W906" i="1"/>
  <c r="W907" i="1" a="1"/>
  <c r="W907" i="1"/>
  <c r="W908" i="1" a="1"/>
  <c r="W908" i="1"/>
  <c r="W909" i="1" a="1"/>
  <c r="W909" i="1"/>
  <c r="W910" i="1" a="1"/>
  <c r="W910" i="1"/>
  <c r="W911" i="1" a="1"/>
  <c r="W911" i="1"/>
  <c r="W912" i="1" a="1"/>
  <c r="W912" i="1"/>
  <c r="W913" i="1" a="1"/>
  <c r="W913" i="1"/>
  <c r="W914" i="1" a="1"/>
  <c r="W914" i="1"/>
  <c r="W915" i="1" a="1"/>
  <c r="W915" i="1"/>
  <c r="W916" i="1" a="1"/>
  <c r="W916" i="1"/>
  <c r="W917" i="1" a="1"/>
  <c r="W917" i="1"/>
  <c r="W918" i="1" a="1"/>
  <c r="W918" i="1"/>
  <c r="W919" i="1" a="1"/>
  <c r="W919" i="1"/>
  <c r="W920" i="1" a="1"/>
  <c r="W920" i="1"/>
  <c r="W921" i="1" a="1"/>
  <c r="W921" i="1"/>
  <c r="W922" i="1" a="1"/>
  <c r="W922" i="1"/>
  <c r="W923" i="1" a="1"/>
  <c r="W923" i="1"/>
  <c r="W924" i="1" a="1"/>
  <c r="W924" i="1"/>
  <c r="W925" i="1" a="1"/>
  <c r="W925" i="1"/>
  <c r="W926" i="1" a="1"/>
  <c r="W926" i="1"/>
  <c r="W927" i="1" a="1"/>
  <c r="W927" i="1"/>
  <c r="W928" i="1" a="1"/>
  <c r="W928" i="1"/>
  <c r="W929" i="1" a="1"/>
  <c r="W929" i="1"/>
  <c r="W930" i="1" a="1"/>
  <c r="W930" i="1"/>
  <c r="W931" i="1" a="1"/>
  <c r="W931" i="1"/>
  <c r="W932" i="1" a="1"/>
  <c r="W932" i="1"/>
  <c r="W933" i="1" a="1"/>
  <c r="W933" i="1"/>
  <c r="W934" i="1" a="1"/>
  <c r="W934" i="1"/>
  <c r="W935" i="1" a="1"/>
  <c r="W935" i="1"/>
  <c r="W936" i="1" a="1"/>
  <c r="W936" i="1"/>
  <c r="W937" i="1" a="1"/>
  <c r="W937" i="1"/>
  <c r="W938" i="1" a="1"/>
  <c r="W938" i="1"/>
  <c r="W939" i="1" a="1"/>
  <c r="W939" i="1"/>
  <c r="W940" i="1" a="1"/>
  <c r="W940" i="1"/>
  <c r="W941" i="1" a="1"/>
  <c r="W941" i="1"/>
  <c r="W942" i="1" a="1"/>
  <c r="W942" i="1"/>
  <c r="W943" i="1" a="1"/>
  <c r="W943" i="1"/>
  <c r="W944" i="1" a="1"/>
  <c r="W944" i="1"/>
  <c r="W945" i="1" a="1"/>
  <c r="W945" i="1"/>
  <c r="W946" i="1" a="1"/>
  <c r="W946" i="1"/>
  <c r="W947" i="1" a="1"/>
  <c r="W947" i="1"/>
  <c r="W948" i="1" a="1"/>
  <c r="W948" i="1"/>
  <c r="W949" i="1" a="1"/>
  <c r="W949" i="1"/>
  <c r="W950" i="1" a="1"/>
  <c r="W950" i="1"/>
  <c r="W951" i="1" a="1"/>
  <c r="W951" i="1"/>
  <c r="W952" i="1" a="1"/>
  <c r="W952" i="1"/>
  <c r="W953" i="1" a="1"/>
  <c r="W953" i="1"/>
  <c r="W954" i="1" a="1"/>
  <c r="W954" i="1"/>
  <c r="W955" i="1" a="1"/>
  <c r="W955" i="1"/>
  <c r="W956" i="1" a="1"/>
  <c r="W956" i="1"/>
  <c r="W957" i="1" a="1"/>
  <c r="W957" i="1"/>
  <c r="W958" i="1" a="1"/>
  <c r="W958" i="1"/>
  <c r="W959" i="1" a="1"/>
  <c r="W959" i="1"/>
  <c r="W960" i="1" a="1"/>
  <c r="W960" i="1"/>
  <c r="W961" i="1" a="1"/>
  <c r="W961" i="1"/>
  <c r="W962" i="1" a="1"/>
  <c r="W962" i="1"/>
  <c r="W963" i="1" a="1"/>
  <c r="W963" i="1"/>
  <c r="W964" i="1" a="1"/>
  <c r="W964" i="1"/>
  <c r="W965" i="1" a="1"/>
  <c r="W965" i="1"/>
  <c r="W966" i="1" a="1"/>
  <c r="W966" i="1"/>
  <c r="W967" i="1" a="1"/>
  <c r="W967" i="1"/>
  <c r="W968" i="1" a="1"/>
  <c r="W968" i="1"/>
  <c r="W969" i="1" a="1"/>
  <c r="W969" i="1"/>
  <c r="W970" i="1" a="1"/>
  <c r="W970" i="1"/>
  <c r="W971" i="1" a="1"/>
  <c r="W971" i="1"/>
  <c r="W972" i="1" a="1"/>
  <c r="W972" i="1"/>
  <c r="W973" i="1" a="1"/>
  <c r="W973" i="1"/>
  <c r="W974" i="1" a="1"/>
  <c r="W974" i="1"/>
  <c r="W975" i="1" a="1"/>
  <c r="W975" i="1"/>
  <c r="W976" i="1" a="1"/>
  <c r="W976" i="1"/>
  <c r="W977" i="1" a="1"/>
  <c r="W977" i="1"/>
  <c r="W978" i="1" a="1"/>
  <c r="W978" i="1"/>
  <c r="W979" i="1" a="1"/>
  <c r="W979" i="1"/>
  <c r="W980" i="1" a="1"/>
  <c r="W980" i="1"/>
  <c r="W981" i="1" a="1"/>
  <c r="W981" i="1"/>
  <c r="W982" i="1" a="1"/>
  <c r="W982" i="1"/>
  <c r="W983" i="1" a="1"/>
  <c r="W983" i="1"/>
  <c r="W984" i="1" a="1"/>
  <c r="W984" i="1"/>
  <c r="W985" i="1" a="1"/>
  <c r="W985" i="1"/>
  <c r="W986" i="1" a="1"/>
  <c r="W986" i="1"/>
  <c r="W987" i="1" a="1"/>
  <c r="W987" i="1"/>
  <c r="W988" i="1" a="1"/>
  <c r="W988" i="1"/>
  <c r="W989" i="1" a="1"/>
  <c r="W989" i="1"/>
  <c r="W990" i="1" a="1"/>
  <c r="W990" i="1"/>
  <c r="W991" i="1" a="1"/>
  <c r="W991" i="1"/>
  <c r="W992" i="1" a="1"/>
  <c r="W992" i="1"/>
  <c r="W993" i="1" a="1"/>
  <c r="W993" i="1"/>
  <c r="W994" i="1" a="1"/>
  <c r="W994" i="1"/>
  <c r="W995" i="1" a="1"/>
  <c r="W995" i="1"/>
  <c r="W996" i="1" a="1"/>
  <c r="W996" i="1"/>
  <c r="W997" i="1" a="1"/>
  <c r="W997" i="1"/>
  <c r="W998" i="1" a="1"/>
  <c r="W998" i="1"/>
  <c r="W999" i="1" a="1"/>
  <c r="W999" i="1"/>
  <c r="W1000" i="1" a="1"/>
  <c r="W1000" i="1"/>
  <c r="W1001" i="1" a="1"/>
  <c r="W1001" i="1"/>
  <c r="W2" i="1" a="1"/>
  <c r="W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<sst xmlns="http://schemas.openxmlformats.org/spreadsheetml/2006/main" count="8106" uniqueCount="2088">
  <si>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</si>
  <si>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</si>
  <si>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</si>
  <si>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</si>
  <si>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</si>
  <si>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</si>
  <si>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</si>
  <si>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</si>
  <si>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</si>
  <si>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</si>
  <si>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</si>
  <si>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</si>
  <si>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</si>
  <si>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</si>
  <si>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</si>
  <si>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</si>
  <si>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</si>
  <si>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</si>
  <si>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</si>
  <si>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</si>
  <si>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</si>
  <si>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</si>
  <si>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</si>
  <si>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</si>
  <si>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</si>
  <si>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</si>
  <si>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</si>
  <si>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</si>
  <si>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</si>
  <si>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</si>
  <si>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</si>
  <si>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</si>
  <si>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</si>
  <si>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</si>
  <si>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</si>
  <si>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</si>
  <si>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</si>
  <si>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</si>
  <si>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</si>
  <si>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</si>
  <si>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</si>
  <si>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</si>
  <si>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</si>
  <si>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</si>
  <si>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</si>
  <si>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</si>
  <si>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</si>
  <si>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</si>
  <si>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</si>
  <si>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</si>
  <si>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</si>
  <si>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</si>
  <si>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</si>
  <si>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</si>
  <si>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</si>
  <si>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</si>
  <si>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</si>
  <si>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</si>
  <si>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</si>
  <si>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</si>
  <si>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</si>
  <si>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</si>
  <si>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</si>
  <si>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</si>
  <si>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</si>
  <si>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</si>
  <si>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</si>
  <si>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</si>
  <si>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</si>
  <si>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</si>
  <si>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</si>
  <si>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</si>
  <si>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</si>
  <si>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</si>
  <si>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</si>
  <si>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</si>
  <si>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</si>
  <si>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</si>
  <si>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</si>
  <si>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</si>
  <si>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</si>
  <si>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</si>
  <si>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</si>
  <si>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</si>
  <si>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</si>
  <si>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</si>
  <si>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</si>
  <si>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</si>
  <si>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</si>
  <si>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</si>
  <si>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</si>
  <si>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</si>
  <si>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</si>
  <si>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</si>
  <si>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</si>
  <si>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</si>
  <si>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</si>
  <si>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</si>
  <si>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</si>
  <si>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</si>
  <si>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</si>
  <si>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</si>
  <si>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</si>
  <si>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</si>
  <si>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</si>
  <si>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</si>
  <si>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</si>
  <si>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</si>
  <si>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</si>
  <si>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</si>
  <si>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</si>
  <si>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</si>
  <si>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</si>
  <si>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</si>
  <si>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</si>
  <si>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</si>
  <si>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</si>
  <si>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</si>
  <si>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</si>
  <si>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</si>
  <si>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</si>
  <si>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</si>
  <si>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</si>
  <si>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</si>
  <si>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</si>
  <si>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</si>
  <si>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</si>
  <si>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</si>
  <si>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</si>
  <si>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</si>
  <si>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</si>
  <si>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</si>
  <si>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</si>
  <si>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</si>
  <si>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</si>
  <si>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</si>
  <si>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</si>
  <si>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</si>
  <si>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</si>
  <si>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</si>
  <si>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</si>
  <si>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</si>
  <si>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</si>
  <si>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</si>
  <si>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</si>
  <si>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</si>
  <si>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</si>
  <si>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</si>
  <si>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</si>
  <si>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</si>
  <si>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</si>
  <si>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</si>
  <si>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</si>
  <si>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</si>
  <si>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</si>
  <si>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</si>
  <si>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</si>
  <si>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</si>
  <si>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</si>
  <si>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</si>
  <si>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</si>
  <si>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</si>
  <si>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</si>
  <si>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</si>
  <si>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</si>
  <si>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</si>
  <si>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</si>
  <si>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</si>
  <si>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</si>
  <si>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</si>
  <si>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</si>
  <si>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</si>
  <si>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</si>
  <si>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</si>
  <si>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</si>
  <si>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</si>
  <si>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</si>
  <si>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</si>
  <si>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</si>
  <si>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</si>
  <si>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</si>
  <si>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</si>
  <si>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</si>
  <si>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</si>
  <si>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</si>
  <si>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</si>
  <si>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</si>
  <si>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</si>
  <si>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</si>
  <si>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</si>
  <si>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</si>
  <si>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</si>
  <si>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</si>
  <si>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</si>
  <si>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</si>
  <si>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</si>
  <si>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</si>
  <si>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</si>
  <si>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</si>
  <si>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</si>
  <si>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</si>
  <si>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</si>
  <si>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</si>
  <si>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</si>
  <si>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</si>
  <si>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</si>
  <si>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</si>
  <si>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</si>
  <si>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</si>
  <si>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</si>
  <si>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</si>
  <si>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</si>
  <si>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</si>
  <si>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</si>
  <si>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</si>
  <si>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</si>
  <si>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</si>
  <si>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</si>
  <si>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</si>
  <si>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</si>
  <si>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</si>
  <si>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</si>
  <si>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</si>
  <si>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</si>
  <si>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</si>
  <si>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</si>
  <si>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</si>
  <si>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</si>
  <si>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</si>
  <si>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</si>
  <si>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</si>
  <si>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</si>
  <si>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</si>
  <si>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</si>
  <si>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</si>
  <si>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</si>
  <si>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</si>
  <si>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</si>
  <si>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</si>
  <si>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</si>
  <si>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</si>
  <si>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</si>
  <si>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</si>
  <si>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</si>
  <si>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</si>
  <si>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</si>
  <si>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</si>
  <si>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</si>
  <si>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</si>
  <si>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</si>
  <si>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</si>
  <si>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</si>
  <si>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</si>
  <si>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</si>
  <si>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</si>
  <si>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</si>
  <si>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</si>
  <si>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</si>
  <si>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</si>
  <si>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</si>
  <si>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</si>
  <si>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</si>
  <si>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</si>
  <si>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</si>
  <si>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</si>
  <si>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</si>
  <si>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</si>
  <si>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</si>
  <si>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</si>
  <si>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</si>
  <si>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</si>
  <si>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</si>
  <si>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</si>
  <si>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</si>
  <si>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</si>
  <si>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</si>
  <si>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</si>
  <si>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</si>
  <si>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</si>
  <si>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</si>
  <si>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</si>
  <si>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</si>
  <si>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</si>
  <si>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</si>
  <si>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</si>
  <si>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</si>
  <si>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</si>
  <si>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</si>
  <si>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</si>
  <si>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</si>
  <si>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</si>
  <si>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</si>
  <si>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</si>
  <si>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</si>
  <si>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</si>
  <si>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</si>
  <si>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</si>
  <si>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</si>
  <si>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</si>
  <si>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</si>
  <si>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</si>
  <si>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</si>
  <si>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</si>
  <si>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</si>
  <si>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</si>
  <si>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</si>
  <si>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</si>
  <si>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</si>
  <si>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</si>
  <si>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</si>
  <si>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</si>
  <si>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</si>
  <si>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</si>
  <si>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</si>
  <si>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</si>
  <si>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</si>
  <si>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</si>
  <si>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</si>
  <si>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</si>
  <si>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</si>
  <si>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</si>
  <si>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</si>
  <si>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</si>
  <si>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</si>
  <si>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</si>
  <si>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</si>
  <si>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</si>
  <si>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</si>
  <si>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</si>
  <si>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</si>
  <si>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</si>
  <si>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</si>
  <si>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</si>
  <si>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</si>
  <si>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</si>
  <si>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</si>
  <si>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</si>
  <si>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</si>
  <si>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</si>
  <si>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</si>
  <si>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</si>
  <si>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</si>
  <si>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</si>
  <si>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</si>
  <si>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</si>
  <si>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</si>
  <si>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</si>
  <si>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</si>
  <si>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</si>
  <si>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</si>
  <si>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</si>
  <si>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</si>
  <si>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</si>
  <si>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</si>
  <si>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</si>
  <si>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</si>
  <si>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</si>
  <si>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</si>
  <si>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</si>
  <si>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</si>
  <si>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</si>
  <si>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</si>
  <si>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</si>
  <si>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</si>
  <si>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</si>
  <si>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</si>
  <si>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</si>
  <si>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</si>
  <si>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</si>
  <si>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</si>
  <si>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</si>
  <si>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</si>
  <si>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</si>
  <si>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</si>
  <si>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</si>
  <si>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</si>
  <si>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</si>
  <si>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</si>
  <si>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</si>
  <si>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</si>
  <si>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</si>
  <si>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</si>
  <si>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</si>
  <si>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</si>
  <si>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</si>
  <si>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</si>
  <si>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</si>
  <si>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</si>
  <si>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</si>
  <si>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</si>
  <si>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</si>
  <si>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</si>
  <si>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</si>
  <si>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</si>
  <si>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</si>
  <si>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</si>
  <si>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</si>
  <si>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</si>
  <si>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</si>
  <si>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</si>
  <si>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</si>
  <si>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</si>
  <si>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</si>
  <si>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</si>
  <si>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</si>
  <si>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</si>
  <si>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</si>
  <si>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</si>
  <si>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</si>
  <si>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</si>
  <si>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</si>
  <si>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</si>
  <si>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</si>
  <si>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</si>
  <si>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</si>
  <si>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</si>
  <si>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</si>
  <si>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</si>
  <si>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</si>
  <si>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</si>
  <si>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</si>
  <si>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</si>
  <si>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</si>
  <si>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</si>
  <si>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</si>
  <si>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</si>
  <si>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</si>
  <si>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</si>
  <si>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</si>
  <si>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</si>
  <si>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</si>
  <si>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</si>
  <si>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</si>
  <si>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</si>
  <si>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</si>
  <si>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</si>
  <si>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</si>
  <si>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</si>
  <si>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</si>
  <si>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</si>
  <si>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</si>
  <si>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</si>
  <si>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</si>
  <si>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</si>
  <si>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</si>
  <si>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</si>
  <si>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</si>
  <si>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</si>
  <si>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</si>
  <si>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</si>
  <si>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</si>
  <si>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</si>
  <si>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</si>
  <si>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</si>
  <si>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</si>
  <si>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</si>
  <si>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</si>
  <si>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</si>
  <si>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</si>
  <si>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</si>
  <si>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</si>
  <si>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</si>
  <si>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</si>
  <si>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</si>
  <si>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</si>
  <si>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</si>
  <si>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</si>
  <si>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</si>
  <si>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</si>
  <si>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</si>
  <si>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</si>
  <si>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</si>
  <si>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</si>
  <si>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</si>
  <si>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</si>
  <si>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</si>
  <si>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</si>
  <si>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</si>
  <si>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</si>
  <si>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</si>
  <si>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</si>
  <si>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</si>
  <si>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</si>
  <si>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</si>
  <si>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</si>
  <si>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</si>
  <si>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</si>
  <si>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</si>
  <si>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</si>
  <si>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</si>
  <si>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</si>
  <si>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</si>
  <si>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</si>
  <si>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</si>
  <si>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</si>
  <si>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</si>
  <si>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</si>
  <si>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</si>
  <si>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</si>
  <si>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</si>
  <si>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</si>
  <si>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</si>
  <si>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</si>
  <si>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</si>
  <si>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</si>
  <si>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</si>
  <si>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</si>
  <si>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</si>
  <si>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</si>
  <si>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</si>
  <si>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</si>
  <si>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</si>
  <si>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</si>
  <si>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</si>
  <si>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</si>
  <si>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</si>
  <si>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</si>
  <si>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</si>
  <si>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</si>
  <si>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</si>
  <si>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</si>
  <si>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</si>
  <si>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</si>
  <si>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</si>
  <si>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</si>
  <si>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</si>
  <si>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</si>
  <si>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</si>
  <si>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</si>
  <si>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</si>
  <si>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</si>
  <si>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</si>
  <si>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</si>
  <si>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</si>
  <si>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</si>
  <si>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</si>
  <si>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</si>
  <si>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</si>
  <si>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</si>
  <si>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</si>
  <si>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</si>
  <si>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</si>
  <si>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</si>
  <si>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</si>
  <si>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</si>
  <si>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</si>
  <si>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</si>
  <si>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</si>
  <si>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</si>
  <si>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</si>
  <si>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</si>
  <si>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</si>
  <si>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</si>
  <si>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</si>
  <si>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</si>
  <si>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</si>
  <si>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</si>
  <si>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</si>
  <si>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</si>
  <si>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</si>
  <si>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</si>
  <si>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</si>
  <si>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</si>
  <si>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</si>
  <si>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</si>
  <si>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</si>
  <si>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</si>
  <si>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</si>
  <si>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</si>
  <si>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</si>
  <si>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</si>
  <si>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</si>
  <si>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</si>
  <si>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</si>
  <si>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</si>
  <si>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</si>
  <si>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</si>
  <si>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</si>
  <si>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</si>
  <si>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</si>
  <si>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</si>
  <si>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</si>
  <si>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</si>
  <si>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</si>
  <si>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</si>
  <si>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</si>
  <si>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</si>
  <si>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</si>
  <si>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</si>
  <si>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</si>
  <si>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</si>
  <si>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</si>
  <si>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</si>
  <si>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</si>
  <si>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</si>
  <si>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</si>
  <si>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</si>
  <si>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</si>
  <si>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</si>
  <si>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</si>
  <si>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</si>
  <si>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</si>
  <si>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</si>
  <si>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</si>
  <si>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</si>
  <si>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</si>
  <si>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</si>
  <si>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</si>
  <si>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</si>
  <si>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</si>
  <si>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</si>
  <si>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</si>
  <si>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</si>
  <si>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</si>
  <si>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</si>
  <si>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</si>
  <si>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</si>
  <si>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</si>
  <si>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</si>
  <si>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</si>
  <si>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</si>
  <si>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</si>
  <si>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</si>
  <si>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</si>
  <si>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</si>
  <si>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</si>
  <si>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</si>
  <si>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</si>
  <si>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</si>
  <si>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</si>
  <si>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</si>
  <si>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</si>
  <si>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</si>
  <si>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</si>
  <si>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</si>
  <si>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</si>
  <si>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</si>
  <si>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</si>
  <si>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</si>
  <si>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</si>
  <si>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</si>
  <si>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</si>
  <si>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</si>
  <si>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</si>
  <si>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</si>
  <si>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</si>
  <si>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</si>
  <si>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</si>
  <si>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</si>
  <si>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</si>
  <si>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</si>
  <si>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</si>
  <si>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</si>
  <si>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</si>
  <si>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</si>
  <si>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</si>
  <si>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</si>
  <si>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</si>
  <si>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</si>
  <si>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</si>
  <si>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</si>
  <si>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</si>
  <si>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</si>
  <si>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</si>
  <si>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</si>
  <si>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</si>
  <si>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</si>
  <si>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</si>
  <si>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</si>
  <si>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</si>
  <si>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</si>
  <si>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</si>
  <si>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</si>
  <si>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</si>
  <si>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</si>
  <si>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</si>
  <si>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</si>
  <si>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</si>
  <si>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</si>
  <si>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</si>
  <si>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</si>
  <si>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</si>
  <si>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</si>
  <si>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</si>
  <si>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</si>
  <si>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</si>
  <si>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</si>
  <si>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</si>
  <si>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</si>
  <si>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</si>
  <si>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</si>
  <si>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</si>
  <si>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</si>
  <si>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</si>
  <si>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</si>
  <si>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</si>
  <si>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</si>
  <si>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</si>
  <si>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</si>
  <si>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</si>
  <si>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</si>
  <si>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</si>
  <si>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</si>
  <si>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</si>
  <si>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</si>
  <si>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</si>
  <si>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</si>
  <si>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</si>
  <si>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</si>
  <si>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</si>
  <si>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</si>
  <si>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</si>
  <si>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</si>
  <si>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</si>
  <si>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</si>
  <si>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</si>
  <si>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</si>
  <si>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</si>
  <si>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</si>
  <si>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</si>
  <si>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</si>
  <si>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</si>
  <si>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</si>
  <si>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</si>
  <si>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</si>
  <si>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</si>
  <si>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</si>
  <si>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</si>
  <si>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</si>
  <si>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</si>
  <si>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</si>
  <si>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</si>
  <si>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</si>
  <si>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</si>
  <si>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</si>
  <si>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</si>
  <si>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</si>
  <si>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</si>
  <si>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</si>
  <si>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</si>
  <si>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</si>
  <si>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</si>
  <si>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</si>
  <si>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</si>
  <si>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</si>
  <si>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</si>
  <si>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</si>
  <si>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</si>
  <si>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</si>
  <si>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</si>
  <si>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</si>
  <si>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</si>
  <si>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</si>
  <si>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</si>
  <si>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</si>
  <si>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</si>
  <si>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</si>
  <si>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</si>
  <si>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</si>
  <si>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</si>
  <si>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</si>
  <si>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</si>
  <si>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</si>
  <si>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</si>
  <si>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</si>
  <si>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</si>
  <si>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</si>
  <si>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</si>
  <si>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</si>
  <si>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</si>
  <si>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</si>
  <si>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</si>
  <si>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</si>
  <si>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</si>
  <si>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</si>
  <si>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</si>
  <si>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</si>
  <si>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</si>
  <si>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</si>
  <si>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</si>
  <si>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</si>
  <si>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</si>
  <si>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</si>
  <si>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</si>
  <si>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</si>
  <si>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</si>
  <si>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</si>
  <si>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</si>
  <si>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</si>
  <si>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</si>
  <si>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</si>
  <si>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</si>
  <si>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</si>
  <si>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</si>
  <si>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</si>
  <si>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</si>
  <si>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</si>
  <si>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</si>
  <si>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</si>
  <si>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</si>
  <si>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</si>
  <si>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</si>
  <si>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</si>
  <si>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</si>
  <si>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</si>
  <si>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</si>
  <si>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</si>
  <si>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</si>
  <si>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</si>
  <si>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</si>
  <si>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</si>
  <si>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</si>
  <si>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</si>
  <si>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</si>
  <si>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</si>
  <si>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</si>
  <si>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</si>
  <si>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</si>
  <si>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</si>
  <si>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</si>
  <si>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</si>
  <si>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</si>
  <si>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</si>
  <si>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</si>
  <si>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</si>
  <si>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</si>
  <si>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</si>
  <si>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</si>
  <si>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</si>
  <si>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</si>
  <si>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</si>
  <si>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</si>
  <si>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</si>
  <si>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</si>
  <si>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</si>
  <si>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</si>
  <si>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</si>
  <si>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</si>
  <si>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</si>
  <si>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</si>
  <si>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</si>
  <si>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</si>
  <si>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</si>
  <si>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</si>
  <si>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</si>
  <si>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</si>
  <si>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</si>
  <si>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</si>
  <si>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</si>
  <si>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</si>
  <si>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</si>
  <si>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</si>
  <si>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</si>
  <si>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</si>
  <si>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</si>
  <si>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</si>
  <si>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</si>
  <si>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</si>
  <si>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</si>
  <si>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</si>
  <si>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</si>
  <si>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</si>
  <si>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</si>
  <si>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</si>
  <si>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</si>
  <si>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</si>
  <si>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</si>
  <si>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</si>
  <si>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</si>
  <si>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</si>
  <si>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</si>
  <si>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</si>
  <si>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</si>
  <si>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</si>
  <si>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</si>
  <si>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</si>
  <si>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</si>
  <si>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</si>
  <si>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</si>
  <si>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</si>
  <si>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</si>
  <si>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</si>
  <si>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</si>
  <si>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</si>
  <si>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</si>
  <si>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</si>
  <si>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</si>
  <si>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</si>
  <si>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</si>
  <si>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</si>
  <si>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</si>
  <si>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</si>
  <si>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</si>
  <si>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</si>
  <si>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</si>
  <si>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</si>
  <si>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</si>
  <si>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</si>
  <si>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</si>
  <si>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</si>
  <si>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</si>
  <si>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</si>
  <si>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</si>
  <si>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</si>
  <si>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</si>
  <si>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</si>
  <si>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</si>
  <si>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</si>
  <si>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</si>
  <si>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</si>
  <si>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</si>
  <si>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</si>
  <si>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</si>
  <si>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</si>
  <si>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</si>
  <si>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</si>
  <si>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</si>
  <si>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</si>
  <si>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</si>
  <si>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</si>
  <si>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</si>
  <si>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</si>
  <si>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</si>
  <si>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</si>
  <si>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</si>
  <si>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</si>
  <si>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</si>
  <si>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</si>
  <si>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</si>
  <si>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</si>
  <si>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</si>
  <si>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</si>
  <si>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</si>
  <si>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</si>
  <si>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</si>
  <si>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</si>
  <si>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</si>
  <si>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</si>
  <si>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</si>
  <si>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</si>
  <si>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</si>
  <si>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</si>
  <si>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</si>
  <si>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</si>
  <si>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</si>
  <si>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</si>
  <si>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</si>
  <si>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</si>
  <si>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</si>
  <si>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</si>
  <si>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</si>
  <si>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</si>
  <si>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</si>
  <si>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</si>
  <si>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</si>
  <si>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</si>
  <si>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</si>
  <si>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</si>
  <si>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</si>
  <si>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</si>
  <si>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</si>
  <si>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</si>
  <si>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</si>
  <si>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</si>
  <si>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</si>
  <si>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</si>
  <si>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</si>
  <si>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</si>
  <si>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</si>
  <si>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</si>
  <si>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</si>
  <si>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</si>
  <si>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</si>
  <si>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</si>
  <si>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</si>
  <si>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</si>
  <si>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</si>
  <si>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</si>
  <si>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</si>
  <si>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</si>
  <si>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</si>
  <si>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</si>
  <si>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</si>
  <si>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</si>
  <si>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</si>
  <si>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</si>
  <si>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</si>
  <si>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</si>
  <si>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</si>
  <si>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</si>
  <si>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</si>
  <si>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</si>
  <si>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</si>
  <si>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</si>
  <si>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</si>
  <si>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</si>
  <si>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</si>
  <si>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</si>
  <si>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</si>
  <si>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</si>
  <si>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</si>
  <si>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</si>
  <si>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</si>
  <si>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</si>
  <si>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</si>
  <si>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</si>
  <si>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</si>
  <si>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</si>
  <si>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</si>
  <si>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</si>
  <si>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</si>
  <si>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</si>
  <si>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</si>
  <si>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</si>
  <si>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</si>
  <si>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</si>
  <si>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</si>
  <si>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</si>
  <si>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</si>
  <si>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</si>
  <si>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</si>
  <si>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</si>
  <si>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</si>
  <si>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</si>
  <si>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</si>
  <si>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</si>
  <si>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</si>
  <si>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</si>
  <si>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</si>
  <si>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</si>
  <si>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</si>
  <si>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</si>
  <si>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</si>
  <si>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</si>
  <si>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</si>
  <si>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</si>
  <si>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</si>
  <si>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</si>
  <si>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</si>
  <si>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</si>
  <si>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</si>
  <si>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</si>
  <si>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</si>
  <si>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</si>
  <si>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</si>
  <si>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</si>
  <si>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</si>
  <si>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</si>
  <si>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</si>
  <si>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</si>
  <si>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</si>
  <si>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</si>
  <si>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</si>
  <si>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</si>
  <si>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</si>
  <si>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</si>
  <si>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</si>
  <si>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</si>
  <si>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</si>
  <si>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</si>
  <si>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</si>
  <si>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</si>
  <si>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</si>
  <si>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</si>
  <si>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</si>
  <si>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</si>
  <si>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</si>
  <si>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</si>
  <si>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</si>
  <si>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</si>
  <si>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</si>
  <si>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</si>
  <si>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</si>
  <si>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</si>
  <si>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</si>
  <si>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</si>
  <si>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</si>
  <si>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</si>
  <si>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</si>
  <si>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</si>
  <si>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</si>
  <si>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</si>
  <si>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</si>
  <si>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</si>
  <si>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</si>
  <si>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</si>
  <si>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</si>
  <si>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</si>
  <si>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</si>
  <si>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</si>
  <si>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</si>
  <si>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</si>
  <si>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</si>
  <si>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</si>
  <si>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</si>
  <si>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</si>
  <si>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</si>
  <si>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</si>
  <si>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</si>
  <si>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</si>
  <si>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</si>
  <si>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</si>
  <si>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</si>
  <si>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</si>
  <si>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</si>
  <si>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</si>
  <si>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</si>
  <si>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</si>
  <si>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</si>
  <si>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</si>
  <si>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</si>
  <si>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</si>
  <si>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</si>
  <si>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</si>
  <si>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</si>
  <si>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</si>
  <si>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</si>
  <si>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</si>
  <si>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</si>
  <si>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</si>
  <si>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</si>
  <si>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</si>
  <si>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</si>
  <si>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</si>
  <si>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</si>
  <si>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</si>
  <si>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</si>
  <si>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</si>
  <si>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</si>
  <si>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</si>
  <si>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</si>
  <si>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</si>
  <si>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</si>
  <si>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</si>
  <si>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</si>
  <si>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</si>
  <si>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</si>
  <si>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</si>
  <si>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</si>
  <si>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</si>
  <si>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</si>
  <si>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</si>
  <si>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</si>
  <si>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</si>
  <si>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</si>
  <si>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</si>
  <si>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</si>
  <si>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</si>
  <si>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</si>
  <si>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</si>
  <si>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</si>
  <si>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</si>
  <si>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</si>
  <si>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</si>
  <si>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</si>
  <si>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</si>
  <si>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</si>
  <si>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</si>
  <si>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</si>
  <si>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</si>
  <si>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</si>
  <si>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</si>
  <si>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</si>
  <si>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</si>
  <si>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</si>
  <si>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</si>
  <si>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</si>
  <si>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</si>
  <si>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</si>
  <si>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</si>
  <si>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</si>
  <si>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</si>
  <si>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</si>
  <si>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</si>
  <si>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</si>
  <si>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</si>
  <si>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</si>
  <si>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</si>
  <si>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</si>
  <si>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</si>
  <si>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</si>
  <si>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</si>
  <si>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</si>
  <si>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</si>
  <si>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</si>
  <si>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</si>
  <si>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</si>
  <si>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</si>
  <si>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</si>
  <si>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</si>
  <si>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</si>
  <si>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</si>
  <si>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</si>
  <si>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</si>
  <si>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</si>
  <si>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</si>
  <si>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</si>
  <si>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</si>
  <si>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</si>
  <si>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</si>
  <si>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</si>
  <si>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</si>
  <si>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</si>
  <si>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</si>
  <si>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</si>
  <si>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</si>
  <si>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</si>
  <si>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</si>
  <si>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</si>
  <si>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</si>
  <si>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</si>
  <si>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</si>
  <si>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</si>
  <si>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</si>
  <si>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</si>
  <si>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</si>
  <si>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</si>
  <si>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</si>
  <si>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</si>
  <si>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</si>
  <si>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</si>
  <si>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</si>
  <si>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</si>
  <si>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</si>
  <si>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</si>
  <si>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</si>
  <si>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</si>
  <si>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</si>
  <si>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</si>
  <si>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</si>
  <si>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</si>
  <si>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</si>
  <si>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</si>
  <si>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</si>
  <si>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</si>
  <si>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</si>
  <si>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</si>
  <si>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</si>
  <si>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</si>
  <si>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</si>
  <si>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</si>
  <si>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</si>
  <si>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</si>
  <si>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</si>
  <si>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</si>
  <si>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</si>
  <si>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</si>
  <si>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</si>
  <si>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</si>
  <si>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</si>
  <si>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</si>
  <si>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</si>
  <si>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</si>
  <si>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</si>
  <si>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</si>
  <si>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</si>
  <si>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</si>
  <si>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</si>
  <si>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</si>
  <si>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</si>
  <si>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</si>
  <si>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</si>
  <si>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</si>
  <si>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</si>
  <si>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</si>
  <si>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</si>
  <si>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</si>
  <si>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</si>
  <si>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</si>
  <si>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</si>
  <si>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</si>
  <si>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</si>
  <si>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</si>
  <si>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</si>
  <si>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</si>
  <si>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</si>
  <si>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</si>
  <si>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</si>
  <si>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</si>
  <si>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</si>
  <si>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</si>
  <si>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</si>
  <si>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</si>
  <si>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</si>
  <si>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</si>
  <si>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</si>
  <si>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</si>
  <si>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</si>
  <si>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</si>
  <si>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</si>
  <si>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</si>
  <si>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</si>
  <si>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</si>
  <si>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</si>
  <si>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</si>
  <si>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</si>
  <si>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</si>
  <si>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</si>
  <si>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</si>
  <si>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</si>
  <si>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</si>
  <si>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</si>
  <si>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</si>
  <si>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</si>
  <si>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</si>
  <si>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</si>
  <si>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</si>
  <si>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</si>
  <si>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</si>
  <si>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</si>
  <si>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</si>
  <si>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</si>
  <si>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</si>
  <si>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</si>
  <si>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</si>
  <si>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</si>
  <si>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</si>
  <si>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</si>
  <si>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</si>
  <si>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</si>
  <si>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</si>
  <si>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</si>
  <si>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</si>
  <si>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</si>
  <si>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</si>
  <si>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</si>
  <si>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</si>
  <si>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</si>
  <si>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</si>
  <si>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</si>
  <si>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</si>
  <si>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</si>
  <si>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</si>
  <si>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</si>
  <si>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</si>
  <si>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</si>
  <si>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</si>
  <si>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</si>
  <si>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</si>
  <si>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</si>
  <si>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</si>
  <si>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</si>
  <si>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</si>
  <si>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</si>
  <si>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</si>
  <si>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</si>
  <si>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</si>
  <si>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</si>
  <si>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</si>
  <si>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</si>
  <si>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</si>
  <si>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</si>
  <si>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</si>
  <si>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</si>
  <si>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</si>
  <si>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</si>
  <si>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</si>
  <si>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</si>
  <si>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</si>
  <si>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</si>
  <si>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</si>
  <si>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</si>
  <si>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</si>
  <si>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</si>
  <si>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</si>
  <si>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</si>
  <si>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</si>
  <si>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</si>
  <si>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</si>
  <si>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</si>
  <si>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</si>
  <si>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</si>
  <si>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</si>
  <si>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</si>
  <si>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</si>
  <si>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</si>
  <si>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</si>
  <si>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</si>
  <si>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</si>
  <si>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</si>
  <si>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</si>
  <si>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</si>
  <si>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</si>
  <si>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</si>
  <si>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</si>
  <si>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</si>
  <si>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</si>
  <si>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</si>
  <si>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</si>
  <si>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</si>
  <si>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</si>
  <si>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</si>
  <si>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</si>
  <si>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</si>
  <si>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</si>
  <si>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</si>
  <si>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</si>
  <si>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</si>
  <si>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</si>
  <si>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</si>
  <si>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</si>
  <si>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</si>
  <si>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</si>
  <si>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</si>
  <si>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</si>
  <si>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</si>
  <si>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</si>
  <si>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</si>
  <si>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</si>
  <si>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</si>
  <si>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</si>
  <si>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</si>
  <si>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</si>
  <si>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</si>
  <si>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</si>
  <si>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</si>
  <si>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</si>
  <si>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</si>
  <si>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</si>
  <si>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</si>
  <si>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</si>
  <si>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</si>
  <si>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</si>
  <si>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</si>
  <si>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</si>
  <si>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</si>
  <si>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</si>
  <si>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</si>
  <si>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</si>
  <si>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</si>
  <si>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</si>
  <si>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</si>
  <si>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</si>
  <si>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</si>
  <si>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</si>
  <si>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</si>
  <si>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</si>
  <si>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</si>
  <si>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</si>
  <si>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</si>
  <si>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</si>
  <si>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</si>
  <si>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</si>
  <si>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</si>
  <si>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</si>
  <si>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</si>
  <si>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</si>
  <si>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</si>
  <si>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</si>
  <si>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</si>
  <si>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</si>
  <si>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</si>
  <si>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</si>
  <si>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</si>
  <si>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</si>
  <si>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</si>
  <si>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</si>
  <si>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</si>
  <si>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</si>
  <si>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</si>
  <si>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</si>
  <si>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</si>
  <si>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</si>
  <si>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</si>
  <si>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</si>
  <si>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</si>
  <si>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</si>
  <si>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</si>
  <si>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</si>
  <si>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</si>
  <si>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</si>
  <si>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</si>
  <si>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</si>
  <si>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</si>
  <si>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</si>
  <si>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</si>
  <si>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</si>
  <si>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</si>
  <si>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</si>
  <si>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</si>
  <si>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</si>
  <si>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</si>
  <si>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</si>
  <si>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</si>
  <si>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</si>
  <si>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</si>
  <si>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</si>
  <si>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</si>
  <si>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</si>
  <si>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</si>
  <si>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</si>
  <si>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</si>
  <si>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</si>
  <si>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</si>
  <si>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</si>
  <si>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</si>
  <si>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</si>
  <si>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</si>
  <si>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</si>
  <si>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</si>
  <si>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</si>
  <si>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</si>
  <si>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</si>
  <si>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</si>
  <si>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</si>
  <si>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</si>
  <si>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</si>
  <si>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</si>
  <si>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</si>
  <si>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</si>
  <si>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</si>
  <si>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</si>
  <si>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</si>
  <si>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</si>
  <si>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</si>
  <si>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</si>
  <si>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</si>
  <si>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</si>
  <si>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</si>
  <si>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</si>
  <si>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</si>
  <si>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</si>
  <si>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</si>
  <si>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</si>
  <si>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</si>
  <si>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</si>
  <si>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</si>
  <si>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</si>
  <si>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</si>
  <si>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</si>
  <si>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</si>
  <si>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</si>
  <si>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</si>
  <si>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</si>
  <si>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</si>
  <si>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</si>
  <si>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</si>
  <si>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</si>
  <si>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</si>
  <si>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</si>
  <si>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</si>
  <si>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</si>
  <si>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</si>
  <si>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</si>
  <si>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</si>
  <si>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</si>
  <si>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</si>
  <si>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</si>
  <si>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</si>
  <si>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</si>
  <si>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</si>
  <si>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</si>
  <si>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</si>
  <si>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</si>
  <si>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</si>
  <si>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</si>
  <si>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</si>
  <si>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</si>
  <si>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</si>
  <si>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</si>
  <si>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</si>
  <si>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</si>
  <si>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</si>
  <si>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</si>
  <si>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</si>
  <si>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</si>
  <si>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</si>
  <si>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</si>
  <si>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</si>
  <si>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</si>
  <si>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</si>
  <si>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</si>
  <si>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</si>
  <si>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</si>
  <si>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</si>
  <si>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</si>
  <si>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</si>
  <si>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</si>
  <si>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</si>
  <si>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</si>
  <si>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</si>
  <si>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</si>
  <si>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</si>
  <si>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</si>
  <si>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</si>
  <si>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</si>
  <si>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</si>
  <si>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</si>
  <si>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</si>
  <si>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</si>
  <si>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</si>
  <si>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</si>
  <si>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</si>
  <si>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</si>
  <si>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</si>
  <si>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</si>
  <si>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</si>
  <si>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</si>
  <si>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</si>
  <si>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</si>
  <si>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</si>
  <si>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</si>
  <si>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</si>
  <si>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</si>
  <si>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</si>
  <si>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</si>
  <si>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</si>
  <si>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</si>
  <si>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</si>
  <si>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</si>
  <si>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</si>
  <si>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</si>
  <si>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</si>
  <si>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</si>
  <si>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</si>
  <si>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</si>
  <si>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</si>
  <si>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</si>
  <si>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</si>
  <si>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</si>
  <si>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</si>
  <si>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</si>
  <si>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</si>
  <si>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</si>
  <si>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</si>
  <si>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</si>
  <si>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</si>
  <si>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</si>
  <si>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</si>
  <si>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</si>
  <si>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</si>
  <si>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</si>
  <si>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</si>
  <si>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</si>
  <si>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</si>
  <si>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</si>
  <si>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</si>
  <si>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</si>
  <si>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</si>
  <si>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</si>
  <si>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</si>
  <si>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</si>
  <si>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</si>
  <si>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</si>
  <si>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</si>
  <si>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</si>
  <si>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</si>
  <si>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</si>
  <si>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</si>
  <si>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</si>
  <si>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</si>
  <si>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</si>
  <si>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</si>
  <si>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</si>
  <si>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</si>
  <si>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</si>
  <si>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</si>
  <si>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</si>
  <si>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</si>
  <si>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</si>
  <si>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</si>
  <si>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</si>
  <si>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</si>
  <si>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</si>
  <si>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</si>
  <si>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</si>
  <si>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</si>
  <si>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</si>
  <si>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</si>
  <si>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</si>
  <si>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</si>
  <si>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</si>
  <si>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</si>
  <si>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</si>
  <si>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</si>
  <si>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</si>
  <si>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</si>
  <si>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</si>
  <si>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</si>
  <si>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</si>
  <si>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</si>
  <si>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</si>
  <si>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</si>
  <si>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</si>
  <si>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</si>
  <si>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</si>
  <si>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</si>
  <si>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</si>
  <si>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</si>
  <si>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</si>
  <si>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</si>
  <si>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</si>
  <si>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</si>
  <si>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</si>
  <si>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</si>
  <si>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</si>
  <si>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</si>
  <si>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</si>
  <si>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</si>
  <si>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</si>
  <si>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</si>
  <si>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</si>
  <si>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</si>
  <si>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</si>
  <si>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</si>
  <si>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</si>
  <si>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</si>
  <si>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</si>
  <si>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</si>
  <si>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</si>
  <si>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</si>
  <si>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</si>
  <si>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</si>
  <si>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</si>
  <si>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</si>
  <si>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</si>
  <si>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</si>
  <si>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</si>
  <si>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</si>
  <si>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</si>
  <si>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</si>
  <si>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</si>
  <si>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</si>
  <si>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</si>
  <si>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</si>
  <si>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</si>
  <si>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</si>
  <si>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</si>
  <si>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</si>
  <si>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</si>
  <si>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</si>
  <si>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</si>
  <si>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</si>
  <si>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</si>
  <si>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</si>
  <si>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</si>
  <si>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</si>
  <si>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</si>
  <si>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</si>
  <si>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</si>
  <si>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</si>
  <si>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</si>
  <si>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</si>
  <si>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</si>
  <si>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</si>
  <si>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</si>
  <si>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</si>
  <si>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</si>
  <si>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</si>
  <si>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</si>
  <si>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</si>
  <si>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</si>
  <si>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</si>
  <si>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</si>
  <si>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</si>
  <si>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</si>
  <si>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</si>
  <si>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</si>
  <si>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</si>
  <si>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</si>
  <si>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</si>
  <si>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</si>
  <si>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</si>
  <si>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</si>
  <si>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</si>
  <si>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</si>
  <si>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</si>
  <si>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</si>
  <si>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</si>
  <si>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</si>
  <si>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</si>
  <si>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</si>
  <si>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</si>
  <si>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</si>
  <si>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</si>
  <si>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</si>
  <si>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</si>
  <si>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</si>
  <si>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</si>
  <si>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</si>
  <si>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</si>
  <si>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</si>
  <si>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</si>
  <si>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</si>
  <si>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</si>
  <si>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</si>
  <si>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</si>
  <si>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</si>
  <si>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</si>
  <si>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</si>
  <si>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</si>
  <si>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</si>
  <si>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</si>
  <si>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</si>
  <si>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</si>
  <si>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</si>
  <si>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</si>
  <si>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</si>
  <si>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</si>
  <si>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</si>
  <si>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</si>
  <si>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</si>
  <si>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</si>
  <si>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</si>
  <si>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</si>
  <si>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</si>
  <si>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</si>
  <si>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</si>
  <si>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</si>
  <si>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</si>
  <si>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</si>
  <si>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</si>
  <si>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</si>
  <si>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</si>
  <si>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</si>
  <si>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</si>
  <si>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</si>
  <si>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</si>
  <si>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</si>
  <si>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</si>
  <si>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</si>
  <si>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</si>
  <si>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</si>
  <si>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</si>
  <si>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</si>
  <si>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</si>
  <si>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</si>
  <si>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</si>
  <si>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</si>
  <si>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</si>
  <si>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</si>
  <si>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</si>
  <si>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</si>
  <si>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</si>
  <si>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</si>
  <si>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</si>
  <si>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</si>
  <si>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</si>
  <si>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</si>
  <si>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</si>
  <si>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</si>
  <si>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</si>
  <si>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</si>
  <si>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</si>
  <si>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</si>
  <si>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</si>
  <si>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</si>
  <si>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</si>
  <si>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</si>
  <si>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</si>
  <si>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</si>
  <si>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</si>
  <si>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</si>
  <si>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</si>
  <si>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</si>
  <si>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</si>
  <si>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</si>
  <si>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</si>
  <si>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</si>
  <si>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</si>
  <si>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</si>
  <si>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</si>
  <si>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</si>
  <si>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</si>
  <si>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</si>
  <si>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</si>
  <si>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</si>
  <si>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</si>
  <si>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</si>
  <si>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</si>
  <si>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</si>
  <si>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</si>
  <si>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</si>
  <si>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</si>
  <si>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</si>
  <si>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</si>
  <si>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</si>
  <si>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</si>
  <si>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</si>
  <si>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</si>
  <si>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</si>
  <si>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</si>
  <si>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</si>
  <si>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</si>
  <si>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</si>
  <si>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</si>
  <si>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</si>
  <si>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</si>
  <si>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</si>
  <si>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</si>
  <si>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</si>
  <si>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</si>
  <si>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</si>
  <si>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</si>
  <si>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</si>
  <si>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</si>
  <si>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</si>
  <si>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</si>
  <si>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</si>
  <si>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</si>
  <si>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</si>
  <si>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</si>
  <si>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</si>
  <si>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</si>
  <si>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</si>
  <si>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</si>
  <si>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</si>
  <si>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</si>
  <si>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</si>
  <si>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</si>
  <si>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</si>
  <si>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</si>
  <si>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</si>
  <si>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</si>
  <si>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</si>
  <si>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</si>
  <si>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</si>
  <si>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</si>
  <si>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</si>
  <si>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</si>
  <si>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</si>
  <si>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</si>
  <si>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</si>
  <si>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</si>
  <si>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</si>
  <si>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</si>
  <si>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</si>
  <si>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</si>
  <si>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</si>
  <si>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</si>
  <si>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</si>
  <si>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</si>
  <si>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</si>
  <si>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</si>
  <si>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</si>
  <si>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</si>
  <si>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</si>
  <si>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</si>
  <si>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</si>
  <si>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</si>
  <si>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</si>
  <si>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</si>
  <si>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</si>
  <si>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</si>
  <si>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</si>
  <si>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</si>
  <si>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</si>
  <si>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</si>
  <si>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</si>
  <si>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</si>
  <si>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</si>
  <si>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</si>
  <si>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</si>
  <si>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</si>
  <si>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</si>
  <si>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</si>
  <si>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</si>
  <si>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</si>
  <si>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</si>
  <si>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</si>
  <si>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</si>
  <si>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</si>
  <si>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</si>
  <si>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</si>
  <si>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</si>
  <si>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</si>
  <si>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</si>
  <si>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</si>
  <si>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</si>
  <si>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</si>
  <si>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</si>
  <si>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</si>
  <si>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</si>
  <si>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</si>
  <si>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</si>
  <si>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</si>
  <si>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</si>
  <si>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</si>
  <si>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</si>
  <si>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</si>
  <si>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</si>
  <si>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</si>
  <si>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</si>
  <si>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</si>
  <si>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</si>
  <si>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</si>
  <si>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</si>
  <si>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</si>
  <si>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</si>
  <si>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</si>
  <si>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</si>
  <si>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</si>
  <si>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</si>
  <si>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</si>
  <si>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</si>
  <si>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</si>
  <si>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</si>
  <si>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</si>
  <si>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</si>
  <si>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</si>
  <si>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</si>
  <si>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</si>
  <si>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</si>
  <si>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</si>
  <si>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</si>
  <si>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</si>
  <si>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</si>
  <si>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</si>
  <si>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</si>
  <si>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</si>
  <si>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</si>
  <si>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</si>
  <si>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</si>
  <si>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</si>
  <si>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</si>
  <si>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</si>
  <si>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</si>
  <si>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</si>
  <si>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</si>
  <si>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</si>
  <si>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</si>
  <si>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</si>
  <si>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</si>
  <si>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</si>
  <si>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</si>
  <si>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</si>
  <si>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</si>
  <si>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</si>
  <si>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</si>
  <si>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</si>
  <si>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</si>
  <si>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</si>
  <si>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</si>
  <si>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</si>
  <si>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</si>
  <si>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</si>
  <si>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</si>
  <si>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</si>
  <si>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</si>
  <si>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</si>
  <si>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</si>
  <si>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</si>
  <si>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</si>
  <si>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</si>
  <si>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</si>
  <si>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</si>
  <si>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</si>
  <si>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</si>
  <si>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</si>
  <si>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</si>
  <si>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</si>
  <si>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</si>
  <si>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</si>
  <si>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</si>
  <si>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</si>
  <si>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</si>
  <si>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</si>
  <si>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</si>
  <si>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</si>
  <si>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</si>
  <si>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</si>
  <si>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</si>
  <si>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</si>
  <si>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</si>
  <si>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</si>
  <si>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</si>
  <si>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</si>
  <si>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(blank)</t>
  </si>
  <si>
    <t>Grand Total</t>
  </si>
  <si>
    <t>(All)</t>
  </si>
  <si>
    <t>Column Labels</t>
  </si>
  <si>
    <t>Count of category &amp; sub-category</t>
  </si>
  <si>
    <t>Date Created Conversion</t>
  </si>
  <si>
    <t>Date Ended Conversion</t>
  </si>
  <si>
    <t>Years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</si>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</sst>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9" fontId="0" fillId="0" borderId="0" xfId="42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Fill="1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53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[CrowdfundingBook_HW1.xlsx]Sheet1!PivotTable2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A-714C-B1CE-A37A07DB9F2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9A-714C-B1CE-A37A07DB9F2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9A-714C-B1CE-A37A07DB9F2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9A-714C-B1CE-A37A07DB9F2B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5F9A-714C-B1CE-A37A07DB9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8351"/>
        <c:axId val="308318959"/>
      </c:barChart>
      <c:catAx>
        <c:axId val="754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18959"/>
        <c:crosses val="autoZero"/>
        <c:auto val="1"/>
        <c:lblAlgn val="ctr"/>
        <c:lblOffset val="100"/>
        <c:noMultiLvlLbl val="0"/>
      </c:catAx>
      <c:valAx>
        <c:axId val="3083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[CrowdfundingBook_HW1.xlsx]Sheet2!PivotTable3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A-9941-B97F-15102803C2E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A-9941-B97F-15102803C2E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1A-9941-B97F-15102803C2E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1A-9941-B97F-15102803C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99535"/>
        <c:axId val="18679199"/>
      </c:barChart>
      <c:catAx>
        <c:axId val="1859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199"/>
        <c:crosses val="autoZero"/>
        <c:auto val="1"/>
        <c:lblAlgn val="ctr"/>
        <c:lblOffset val="100"/>
        <c:noMultiLvlLbl val="0"/>
      </c:catAx>
      <c:valAx>
        <c:axId val="1867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[CrowdfundingBook_HW1.xlsx]Sheet7!PivotTable8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6-3E4B-8F3F-1C724273F17E}"/>
            </c:ext>
          </c:extLst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6-3E4B-8F3F-1C724273F17E}"/>
            </c:ext>
          </c:extLst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26-3E4B-8F3F-1C724273F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1458671"/>
        <c:axId val="1434053295"/>
      </c:lineChart>
      <c:catAx>
        <c:axId val="151145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53295"/>
        <c:crosses val="autoZero"/>
        <c:auto val="1"/>
        <c:lblAlgn val="ctr"/>
        <c:lblOffset val="100"/>
        <c:noMultiLvlLbl val="0"/>
      </c:catAx>
      <c:valAx>
        <c:axId val="14340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45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933450</xdr:colOff>
      <xdr:row>1</xdr:row>
      <xdr:rowOff>44450</xdr:rowOff>
    </xdr:from>
    <xdr:to>
      <xdr:col>12</xdr:col>
      <xdr:colOff>812800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AE68A-5B20-1D62-FF29-108BA7C4B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2</xdr:row>
      <xdr:rowOff>184150</xdr:rowOff>
    </xdr:from>
    <xdr:to>
      <xdr:col>10</xdr:col>
      <xdr:colOff>165100</xdr:colOff>
      <xdr:row>30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0AE52-2CCF-D8EA-F693-A2652AEB3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146050</xdr:rowOff>
    </xdr:from>
    <xdr:to>
      <xdr:col>8</xdr:col>
      <xdr:colOff>1282700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A52A07-154F-0853-ECC7-961AB7B22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M Jung" refreshedDate="44851.675996064812" createdVersion="8" refreshedVersion="8" minRefreshableVersion="3" recordCount="1001" xr:uid="{5493F823-3D2D-6847-94E5-DCDDA126DF9D}">
  <cacheSource type="worksheet">
    <worksheetSource ref="F1:Q1048576" sheet="Crowdfunding"/>
  </cacheSource>
  <cacheFields count="1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String="0" containsBlank="1" containsNumber="1" minValue="0" maxValue="23.388333333333332" count="987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  <m/>
      </sharedItems>
    </cacheField>
    <cacheField name="Average Donation" numFmtId="0">
      <sharedItems containsBlank="1" containsMixedTypes="1" containsNumber="1" minValue="1" maxValue="113.1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M Jung" refreshedDate="44851.688010879632" createdVersion="8" refreshedVersion="8" minRefreshableVersion="3" recordCount="1000" xr:uid="{0BA63EE9-BA47-3646-B10E-70F4329BC803}">
  <cacheSource type="worksheet">
    <worksheetSource ref="F1:R1001" sheet="Crowdfunding"/>
  </cacheSource>
  <cacheFields count="13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M Jung" refreshedDate="44851.726807754632" createdVersion="8" refreshedVersion="8" minRefreshableVersion="3" recordCount="1000" xr:uid="{230D3088-44E2-0744-B5FC-59E59996544B}">
  <cacheSource type="worksheet">
    <worksheetSource ref="N1:X1001" sheet="Crowdfunding"/>
  </cacheSource>
  <cacheFields count="11"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Months" numFmtId="0">
      <sharedItems containsSemiMixedTypes="0" containsString="0" containsNumber="1" containsInteger="1" minValue="1" maxValue="12"/>
    </cacheField>
    <cacheField name="Months2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outcome" numFmtId="0">
      <sharedItems containsBlank="1" count="4">
        <s v="failed"/>
        <s v="successful"/>
        <m/>
        <s v="canceled"/>
      </sharedItems>
    </cacheField>
  </cacheFields>
  <extLst>
    <ext xmlns:x14="http://schemas.microsoft.com/office/spreadsheetml/2009/9/main" uri="{725AE2AE-9491-48be-B2B4-4EB974FC3084}">
      <x14:pivotCacheDefinition pivotCacheId="14804664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s v="CAD"/>
    <n v="1448690400"/>
    <n v="1450159200"/>
    <b v="0"/>
    <b v="0"/>
    <x v="0"/>
    <x v="0"/>
    <s v="No Backers"/>
    <x v="0"/>
  </r>
  <r>
    <x v="1"/>
    <x v="1"/>
    <x v="1"/>
    <s v="USD"/>
    <n v="1408424400"/>
    <n v="1408597200"/>
    <b v="0"/>
    <b v="1"/>
    <x v="1"/>
    <x v="1"/>
    <n v="92.15"/>
    <x v="1"/>
  </r>
  <r>
    <x v="1"/>
    <x v="2"/>
    <x v="2"/>
    <s v="AUD"/>
    <n v="1384668000"/>
    <n v="1384840800"/>
    <b v="0"/>
    <b v="0"/>
    <x v="2"/>
    <x v="2"/>
    <n v="100.02"/>
    <x v="2"/>
  </r>
  <r>
    <x v="0"/>
    <x v="3"/>
    <x v="1"/>
    <s v="USD"/>
    <n v="1565499600"/>
    <n v="1568955600"/>
    <b v="0"/>
    <b v="0"/>
    <x v="1"/>
    <x v="3"/>
    <n v="103.21"/>
    <x v="1"/>
  </r>
  <r>
    <x v="0"/>
    <x v="4"/>
    <x v="1"/>
    <s v="USD"/>
    <n v="1547964000"/>
    <n v="1548309600"/>
    <b v="0"/>
    <b v="0"/>
    <x v="3"/>
    <x v="4"/>
    <n v="99.34"/>
    <x v="3"/>
  </r>
  <r>
    <x v="1"/>
    <x v="5"/>
    <x v="3"/>
    <s v="DKK"/>
    <n v="1346130000"/>
    <n v="1347080400"/>
    <b v="0"/>
    <b v="0"/>
    <x v="3"/>
    <x v="5"/>
    <n v="75.83"/>
    <x v="3"/>
  </r>
  <r>
    <x v="0"/>
    <x v="6"/>
    <x v="4"/>
    <s v="GBP"/>
    <n v="1505278800"/>
    <n v="1505365200"/>
    <b v="0"/>
    <b v="0"/>
    <x v="4"/>
    <x v="6"/>
    <n v="60.56"/>
    <x v="4"/>
  </r>
  <r>
    <x v="1"/>
    <x v="7"/>
    <x v="3"/>
    <s v="DKK"/>
    <n v="1439442000"/>
    <n v="1439614800"/>
    <b v="0"/>
    <b v="0"/>
    <x v="3"/>
    <x v="7"/>
    <n v="64.94"/>
    <x v="3"/>
  </r>
  <r>
    <x v="2"/>
    <x v="8"/>
    <x v="3"/>
    <s v="DKK"/>
    <n v="1281330000"/>
    <n v="1281502800"/>
    <b v="0"/>
    <b v="0"/>
    <x v="3"/>
    <x v="8"/>
    <n v="31"/>
    <x v="3"/>
  </r>
  <r>
    <x v="0"/>
    <x v="9"/>
    <x v="1"/>
    <s v="USD"/>
    <n v="1379566800"/>
    <n v="1383804000"/>
    <b v="0"/>
    <b v="0"/>
    <x v="5"/>
    <x v="9"/>
    <n v="72.91"/>
    <x v="1"/>
  </r>
  <r>
    <x v="1"/>
    <x v="10"/>
    <x v="1"/>
    <s v="USD"/>
    <n v="1281762000"/>
    <n v="1285909200"/>
    <b v="0"/>
    <b v="0"/>
    <x v="6"/>
    <x v="10"/>
    <n v="62.9"/>
    <x v="4"/>
  </r>
  <r>
    <x v="0"/>
    <x v="11"/>
    <x v="1"/>
    <s v="USD"/>
    <n v="1285045200"/>
    <n v="1285563600"/>
    <b v="0"/>
    <b v="1"/>
    <x v="3"/>
    <x v="11"/>
    <n v="112.22"/>
    <x v="3"/>
  </r>
  <r>
    <x v="0"/>
    <x v="12"/>
    <x v="1"/>
    <s v="USD"/>
    <n v="1571720400"/>
    <n v="1572411600"/>
    <b v="0"/>
    <b v="0"/>
    <x v="6"/>
    <x v="12"/>
    <n v="102.35"/>
    <x v="4"/>
  </r>
  <r>
    <x v="1"/>
    <x v="13"/>
    <x v="1"/>
    <s v="USD"/>
    <n v="1465621200"/>
    <n v="1466658000"/>
    <b v="0"/>
    <b v="0"/>
    <x v="7"/>
    <x v="13"/>
    <n v="105.05"/>
    <x v="1"/>
  </r>
  <r>
    <x v="0"/>
    <x v="14"/>
    <x v="1"/>
    <s v="USD"/>
    <n v="1331013600"/>
    <n v="1333342800"/>
    <b v="0"/>
    <b v="0"/>
    <x v="7"/>
    <x v="14"/>
    <n v="94.15"/>
    <x v="1"/>
  </r>
  <r>
    <x v="0"/>
    <x v="15"/>
    <x v="1"/>
    <s v="USD"/>
    <n v="1575957600"/>
    <n v="1576303200"/>
    <b v="0"/>
    <b v="0"/>
    <x v="8"/>
    <x v="15"/>
    <n v="84.99"/>
    <x v="2"/>
  </r>
  <r>
    <x v="1"/>
    <x v="16"/>
    <x v="1"/>
    <s v="USD"/>
    <n v="1390370400"/>
    <n v="1392271200"/>
    <b v="0"/>
    <b v="0"/>
    <x v="9"/>
    <x v="16"/>
    <n v="110.41"/>
    <x v="5"/>
  </r>
  <r>
    <x v="1"/>
    <x v="17"/>
    <x v="1"/>
    <s v="USD"/>
    <n v="1294812000"/>
    <n v="1294898400"/>
    <b v="0"/>
    <b v="0"/>
    <x v="10"/>
    <x v="17"/>
    <n v="107.96"/>
    <x v="4"/>
  </r>
  <r>
    <x v="3"/>
    <x v="18"/>
    <x v="1"/>
    <s v="USD"/>
    <n v="1536382800"/>
    <n v="1537074000"/>
    <b v="0"/>
    <b v="0"/>
    <x v="3"/>
    <x v="18"/>
    <n v="45.1"/>
    <x v="3"/>
  </r>
  <r>
    <x v="0"/>
    <x v="19"/>
    <x v="1"/>
    <s v="USD"/>
    <n v="1551679200"/>
    <n v="1553490000"/>
    <b v="0"/>
    <b v="1"/>
    <x v="3"/>
    <x v="19"/>
    <n v="45"/>
    <x v="3"/>
  </r>
  <r>
    <x v="1"/>
    <x v="20"/>
    <x v="1"/>
    <s v="USD"/>
    <n v="1406523600"/>
    <n v="1406523600"/>
    <b v="0"/>
    <b v="0"/>
    <x v="6"/>
    <x v="20"/>
    <n v="105.97"/>
    <x v="4"/>
  </r>
  <r>
    <x v="0"/>
    <x v="21"/>
    <x v="1"/>
    <s v="USD"/>
    <n v="1313384400"/>
    <n v="1316322000"/>
    <b v="0"/>
    <b v="0"/>
    <x v="3"/>
    <x v="21"/>
    <n v="69.06"/>
    <x v="3"/>
  </r>
  <r>
    <x v="1"/>
    <x v="22"/>
    <x v="1"/>
    <s v="USD"/>
    <n v="1522731600"/>
    <n v="1524027600"/>
    <b v="0"/>
    <b v="0"/>
    <x v="3"/>
    <x v="22"/>
    <n v="85.04"/>
    <x v="3"/>
  </r>
  <r>
    <x v="1"/>
    <x v="23"/>
    <x v="4"/>
    <s v="GBP"/>
    <n v="1550124000"/>
    <n v="1554699600"/>
    <b v="0"/>
    <b v="0"/>
    <x v="4"/>
    <x v="23"/>
    <n v="105.23"/>
    <x v="4"/>
  </r>
  <r>
    <x v="1"/>
    <x v="24"/>
    <x v="1"/>
    <s v="USD"/>
    <n v="1403326800"/>
    <n v="1403499600"/>
    <b v="0"/>
    <b v="0"/>
    <x v="8"/>
    <x v="24"/>
    <n v="39"/>
    <x v="2"/>
  </r>
  <r>
    <x v="1"/>
    <x v="25"/>
    <x v="1"/>
    <s v="USD"/>
    <n v="1305694800"/>
    <n v="1307422800"/>
    <b v="0"/>
    <b v="1"/>
    <x v="11"/>
    <x v="25"/>
    <n v="73.03"/>
    <x v="6"/>
  </r>
  <r>
    <x v="3"/>
    <x v="26"/>
    <x v="1"/>
    <s v="USD"/>
    <n v="1533013200"/>
    <n v="1535346000"/>
    <b v="0"/>
    <b v="0"/>
    <x v="3"/>
    <x v="26"/>
    <n v="35.01"/>
    <x v="3"/>
  </r>
  <r>
    <x v="0"/>
    <x v="27"/>
    <x v="1"/>
    <s v="USD"/>
    <n v="1443848400"/>
    <n v="1444539600"/>
    <b v="0"/>
    <b v="0"/>
    <x v="1"/>
    <x v="27"/>
    <n v="106.6"/>
    <x v="1"/>
  </r>
  <r>
    <x v="1"/>
    <x v="28"/>
    <x v="1"/>
    <s v="USD"/>
    <n v="1265695200"/>
    <n v="1267682400"/>
    <b v="0"/>
    <b v="1"/>
    <x v="3"/>
    <x v="28"/>
    <n v="62"/>
    <x v="3"/>
  </r>
  <r>
    <x v="1"/>
    <x v="29"/>
    <x v="5"/>
    <s v="CHF"/>
    <n v="1532062800"/>
    <n v="1535518800"/>
    <b v="0"/>
    <b v="0"/>
    <x v="12"/>
    <x v="29"/>
    <n v="94"/>
    <x v="4"/>
  </r>
  <r>
    <x v="1"/>
    <x v="30"/>
    <x v="1"/>
    <s v="USD"/>
    <n v="1558674000"/>
    <n v="1559106000"/>
    <b v="0"/>
    <b v="0"/>
    <x v="10"/>
    <x v="30"/>
    <n v="112.05"/>
    <x v="4"/>
  </r>
  <r>
    <x v="1"/>
    <x v="31"/>
    <x v="4"/>
    <s v="GBP"/>
    <n v="1451973600"/>
    <n v="1454392800"/>
    <b v="0"/>
    <b v="0"/>
    <x v="11"/>
    <x v="31"/>
    <n v="48.01"/>
    <x v="6"/>
  </r>
  <r>
    <x v="0"/>
    <x v="32"/>
    <x v="6"/>
    <s v="EUR"/>
    <n v="1515564000"/>
    <n v="1517896800"/>
    <b v="0"/>
    <b v="0"/>
    <x v="4"/>
    <x v="32"/>
    <n v="38"/>
    <x v="4"/>
  </r>
  <r>
    <x v="1"/>
    <x v="33"/>
    <x v="1"/>
    <s v="USD"/>
    <n v="1412485200"/>
    <n v="1415685600"/>
    <b v="0"/>
    <b v="0"/>
    <x v="3"/>
    <x v="33"/>
    <n v="35"/>
    <x v="3"/>
  </r>
  <r>
    <x v="1"/>
    <x v="34"/>
    <x v="1"/>
    <s v="USD"/>
    <n v="1490245200"/>
    <n v="1490677200"/>
    <b v="0"/>
    <b v="0"/>
    <x v="4"/>
    <x v="34"/>
    <n v="85"/>
    <x v="4"/>
  </r>
  <r>
    <x v="1"/>
    <x v="35"/>
    <x v="3"/>
    <s v="DKK"/>
    <n v="1547877600"/>
    <n v="1551506400"/>
    <b v="0"/>
    <b v="1"/>
    <x v="6"/>
    <x v="35"/>
    <n v="95.99"/>
    <x v="4"/>
  </r>
  <r>
    <x v="1"/>
    <x v="36"/>
    <x v="1"/>
    <s v="USD"/>
    <n v="1298700000"/>
    <n v="1300856400"/>
    <b v="0"/>
    <b v="0"/>
    <x v="3"/>
    <x v="36"/>
    <n v="68.81"/>
    <x v="3"/>
  </r>
  <r>
    <x v="1"/>
    <x v="37"/>
    <x v="1"/>
    <s v="USD"/>
    <n v="1570338000"/>
    <n v="1573192800"/>
    <b v="0"/>
    <b v="1"/>
    <x v="13"/>
    <x v="37"/>
    <n v="105.97"/>
    <x v="5"/>
  </r>
  <r>
    <x v="1"/>
    <x v="38"/>
    <x v="1"/>
    <s v="USD"/>
    <n v="1287378000"/>
    <n v="1287810000"/>
    <b v="0"/>
    <b v="0"/>
    <x v="14"/>
    <x v="38"/>
    <n v="75.260000000000005"/>
    <x v="7"/>
  </r>
  <r>
    <x v="0"/>
    <x v="39"/>
    <x v="3"/>
    <s v="DKK"/>
    <n v="1361772000"/>
    <n v="1362978000"/>
    <b v="0"/>
    <b v="0"/>
    <x v="3"/>
    <x v="39"/>
    <n v="57.13"/>
    <x v="3"/>
  </r>
  <r>
    <x v="1"/>
    <x v="40"/>
    <x v="1"/>
    <s v="USD"/>
    <n v="1275714000"/>
    <n v="1277355600"/>
    <b v="0"/>
    <b v="1"/>
    <x v="8"/>
    <x v="40"/>
    <n v="75.14"/>
    <x v="2"/>
  </r>
  <r>
    <x v="1"/>
    <x v="41"/>
    <x v="6"/>
    <s v="EUR"/>
    <n v="1346734800"/>
    <n v="1348981200"/>
    <b v="0"/>
    <b v="1"/>
    <x v="1"/>
    <x v="41"/>
    <n v="107.42"/>
    <x v="1"/>
  </r>
  <r>
    <x v="1"/>
    <x v="42"/>
    <x v="1"/>
    <s v="USD"/>
    <n v="1309755600"/>
    <n v="1310533200"/>
    <b v="0"/>
    <b v="0"/>
    <x v="0"/>
    <x v="42"/>
    <n v="36"/>
    <x v="0"/>
  </r>
  <r>
    <x v="1"/>
    <x v="43"/>
    <x v="1"/>
    <s v="USD"/>
    <n v="1406178000"/>
    <n v="1407560400"/>
    <b v="0"/>
    <b v="0"/>
    <x v="15"/>
    <x v="43"/>
    <n v="27"/>
    <x v="5"/>
  </r>
  <r>
    <x v="1"/>
    <x v="13"/>
    <x v="3"/>
    <s v="DKK"/>
    <n v="1552798800"/>
    <n v="1552885200"/>
    <b v="0"/>
    <b v="0"/>
    <x v="13"/>
    <x v="44"/>
    <n v="107.56"/>
    <x v="5"/>
  </r>
  <r>
    <x v="0"/>
    <x v="44"/>
    <x v="1"/>
    <s v="USD"/>
    <n v="1478062800"/>
    <n v="1479362400"/>
    <b v="0"/>
    <b v="1"/>
    <x v="3"/>
    <x v="45"/>
    <n v="94.38"/>
    <x v="3"/>
  </r>
  <r>
    <x v="1"/>
    <x v="45"/>
    <x v="1"/>
    <s v="USD"/>
    <n v="1278565200"/>
    <n v="1280552400"/>
    <b v="0"/>
    <b v="0"/>
    <x v="1"/>
    <x v="46"/>
    <n v="46.16"/>
    <x v="1"/>
  </r>
  <r>
    <x v="1"/>
    <x v="46"/>
    <x v="1"/>
    <s v="USD"/>
    <n v="1396069200"/>
    <n v="1398661200"/>
    <b v="0"/>
    <b v="0"/>
    <x v="3"/>
    <x v="47"/>
    <n v="47.85"/>
    <x v="3"/>
  </r>
  <r>
    <x v="1"/>
    <x v="47"/>
    <x v="1"/>
    <s v="USD"/>
    <n v="1435208400"/>
    <n v="1436245200"/>
    <b v="0"/>
    <b v="0"/>
    <x v="3"/>
    <x v="48"/>
    <n v="53.01"/>
    <x v="3"/>
  </r>
  <r>
    <x v="1"/>
    <x v="48"/>
    <x v="1"/>
    <s v="USD"/>
    <n v="1571547600"/>
    <n v="1575439200"/>
    <b v="0"/>
    <b v="0"/>
    <x v="1"/>
    <x v="49"/>
    <n v="45.06"/>
    <x v="1"/>
  </r>
  <r>
    <x v="0"/>
    <x v="49"/>
    <x v="6"/>
    <s v="EUR"/>
    <n v="1375333200"/>
    <n v="1377752400"/>
    <b v="0"/>
    <b v="0"/>
    <x v="16"/>
    <x v="50"/>
    <n v="2"/>
    <x v="1"/>
  </r>
  <r>
    <x v="0"/>
    <x v="50"/>
    <x v="4"/>
    <s v="GBP"/>
    <n v="1332824400"/>
    <n v="1334206800"/>
    <b v="0"/>
    <b v="1"/>
    <x v="8"/>
    <x v="51"/>
    <n v="99.01"/>
    <x v="2"/>
  </r>
  <r>
    <x v="0"/>
    <x v="51"/>
    <x v="1"/>
    <s v="USD"/>
    <n v="1284526800"/>
    <n v="1284872400"/>
    <b v="0"/>
    <b v="0"/>
    <x v="3"/>
    <x v="52"/>
    <n v="32.79"/>
    <x v="3"/>
  </r>
  <r>
    <x v="1"/>
    <x v="52"/>
    <x v="1"/>
    <s v="USD"/>
    <n v="1400562000"/>
    <n v="1403931600"/>
    <b v="0"/>
    <b v="0"/>
    <x v="6"/>
    <x v="53"/>
    <n v="59.12"/>
    <x v="4"/>
  </r>
  <r>
    <x v="0"/>
    <x v="53"/>
    <x v="1"/>
    <s v="USD"/>
    <n v="1520748000"/>
    <n v="1521262800"/>
    <b v="0"/>
    <b v="0"/>
    <x v="8"/>
    <x v="54"/>
    <n v="44.93"/>
    <x v="2"/>
  </r>
  <r>
    <x v="1"/>
    <x v="54"/>
    <x v="1"/>
    <s v="USD"/>
    <n v="1532926800"/>
    <n v="1533358800"/>
    <b v="0"/>
    <b v="0"/>
    <x v="17"/>
    <x v="55"/>
    <n v="89.66"/>
    <x v="1"/>
  </r>
  <r>
    <x v="1"/>
    <x v="55"/>
    <x v="1"/>
    <s v="USD"/>
    <n v="1420869600"/>
    <n v="1421474400"/>
    <b v="0"/>
    <b v="0"/>
    <x v="8"/>
    <x v="56"/>
    <n v="70.08"/>
    <x v="2"/>
  </r>
  <r>
    <x v="1"/>
    <x v="56"/>
    <x v="1"/>
    <s v="USD"/>
    <n v="1504242000"/>
    <n v="1505278800"/>
    <b v="0"/>
    <b v="0"/>
    <x v="11"/>
    <x v="57"/>
    <n v="31.06"/>
    <x v="6"/>
  </r>
  <r>
    <x v="1"/>
    <x v="57"/>
    <x v="1"/>
    <s v="USD"/>
    <n v="1442811600"/>
    <n v="1443934800"/>
    <b v="0"/>
    <b v="0"/>
    <x v="3"/>
    <x v="58"/>
    <n v="29.06"/>
    <x v="3"/>
  </r>
  <r>
    <x v="1"/>
    <x v="58"/>
    <x v="1"/>
    <s v="USD"/>
    <n v="1497243600"/>
    <n v="1498539600"/>
    <b v="0"/>
    <b v="1"/>
    <x v="3"/>
    <x v="59"/>
    <n v="30.09"/>
    <x v="3"/>
  </r>
  <r>
    <x v="1"/>
    <x v="59"/>
    <x v="0"/>
    <s v="CAD"/>
    <n v="1342501200"/>
    <n v="1342760400"/>
    <b v="0"/>
    <b v="0"/>
    <x v="3"/>
    <x v="60"/>
    <n v="85"/>
    <x v="3"/>
  </r>
  <r>
    <x v="0"/>
    <x v="60"/>
    <x v="0"/>
    <s v="CAD"/>
    <n v="1298268000"/>
    <n v="1301720400"/>
    <b v="0"/>
    <b v="0"/>
    <x v="3"/>
    <x v="61"/>
    <n v="82"/>
    <x v="3"/>
  </r>
  <r>
    <x v="1"/>
    <x v="61"/>
    <x v="1"/>
    <s v="USD"/>
    <n v="1433480400"/>
    <n v="1433566800"/>
    <b v="0"/>
    <b v="0"/>
    <x v="2"/>
    <x v="62"/>
    <n v="58.04"/>
    <x v="2"/>
  </r>
  <r>
    <x v="0"/>
    <x v="62"/>
    <x v="1"/>
    <s v="USD"/>
    <n v="1493355600"/>
    <n v="1493874000"/>
    <b v="0"/>
    <b v="0"/>
    <x v="3"/>
    <x v="63"/>
    <n v="111.4"/>
    <x v="3"/>
  </r>
  <r>
    <x v="0"/>
    <x v="63"/>
    <x v="1"/>
    <s v="USD"/>
    <n v="1530507600"/>
    <n v="1531803600"/>
    <b v="0"/>
    <b v="1"/>
    <x v="2"/>
    <x v="64"/>
    <n v="71.95"/>
    <x v="2"/>
  </r>
  <r>
    <x v="1"/>
    <x v="64"/>
    <x v="1"/>
    <s v="USD"/>
    <n v="1296108000"/>
    <n v="1296712800"/>
    <b v="0"/>
    <b v="0"/>
    <x v="3"/>
    <x v="65"/>
    <n v="61.04"/>
    <x v="3"/>
  </r>
  <r>
    <x v="0"/>
    <x v="65"/>
    <x v="1"/>
    <s v="USD"/>
    <n v="1428469200"/>
    <n v="1428901200"/>
    <b v="0"/>
    <b v="1"/>
    <x v="3"/>
    <x v="66"/>
    <n v="108.92"/>
    <x v="3"/>
  </r>
  <r>
    <x v="1"/>
    <x v="66"/>
    <x v="4"/>
    <s v="GBP"/>
    <n v="1264399200"/>
    <n v="1264831200"/>
    <b v="0"/>
    <b v="1"/>
    <x v="8"/>
    <x v="67"/>
    <n v="29"/>
    <x v="2"/>
  </r>
  <r>
    <x v="1"/>
    <x v="67"/>
    <x v="6"/>
    <s v="EUR"/>
    <n v="1501131600"/>
    <n v="1505192400"/>
    <b v="0"/>
    <b v="1"/>
    <x v="3"/>
    <x v="68"/>
    <n v="58.98"/>
    <x v="3"/>
  </r>
  <r>
    <x v="3"/>
    <x v="68"/>
    <x v="1"/>
    <s v="USD"/>
    <n v="1292738400"/>
    <n v="1295676000"/>
    <b v="0"/>
    <b v="0"/>
    <x v="3"/>
    <x v="69"/>
    <n v="111.82"/>
    <x v="3"/>
  </r>
  <r>
    <x v="1"/>
    <x v="69"/>
    <x v="6"/>
    <s v="EUR"/>
    <n v="1288674000"/>
    <n v="1292911200"/>
    <b v="0"/>
    <b v="1"/>
    <x v="3"/>
    <x v="70"/>
    <n v="64"/>
    <x v="3"/>
  </r>
  <r>
    <x v="1"/>
    <x v="70"/>
    <x v="1"/>
    <s v="USD"/>
    <n v="1575093600"/>
    <n v="1575439200"/>
    <b v="0"/>
    <b v="0"/>
    <x v="3"/>
    <x v="71"/>
    <n v="85.32"/>
    <x v="3"/>
  </r>
  <r>
    <x v="1"/>
    <x v="71"/>
    <x v="1"/>
    <s v="USD"/>
    <n v="1435726800"/>
    <n v="1438837200"/>
    <b v="0"/>
    <b v="0"/>
    <x v="10"/>
    <x v="72"/>
    <n v="74.48"/>
    <x v="4"/>
  </r>
  <r>
    <x v="1"/>
    <x v="39"/>
    <x v="1"/>
    <s v="USD"/>
    <n v="1480226400"/>
    <n v="1480485600"/>
    <b v="0"/>
    <b v="0"/>
    <x v="17"/>
    <x v="73"/>
    <n v="105.15"/>
    <x v="1"/>
  </r>
  <r>
    <x v="1"/>
    <x v="72"/>
    <x v="4"/>
    <s v="GBP"/>
    <n v="1459054800"/>
    <n v="1459141200"/>
    <b v="0"/>
    <b v="0"/>
    <x v="16"/>
    <x v="74"/>
    <n v="56.19"/>
    <x v="1"/>
  </r>
  <r>
    <x v="1"/>
    <x v="73"/>
    <x v="1"/>
    <s v="USD"/>
    <n v="1531630800"/>
    <n v="1532322000"/>
    <b v="0"/>
    <b v="0"/>
    <x v="14"/>
    <x v="75"/>
    <n v="85.92"/>
    <x v="7"/>
  </r>
  <r>
    <x v="0"/>
    <x v="74"/>
    <x v="1"/>
    <s v="USD"/>
    <n v="1421992800"/>
    <n v="1426222800"/>
    <b v="1"/>
    <b v="1"/>
    <x v="3"/>
    <x v="76"/>
    <n v="57"/>
    <x v="3"/>
  </r>
  <r>
    <x v="0"/>
    <x v="75"/>
    <x v="1"/>
    <s v="USD"/>
    <n v="1285563600"/>
    <n v="1286773200"/>
    <b v="0"/>
    <b v="1"/>
    <x v="10"/>
    <x v="77"/>
    <n v="79.64"/>
    <x v="4"/>
  </r>
  <r>
    <x v="1"/>
    <x v="76"/>
    <x v="1"/>
    <s v="USD"/>
    <n v="1523854800"/>
    <n v="1523941200"/>
    <b v="0"/>
    <b v="0"/>
    <x v="18"/>
    <x v="78"/>
    <n v="41.02"/>
    <x v="5"/>
  </r>
  <r>
    <x v="0"/>
    <x v="77"/>
    <x v="1"/>
    <s v="USD"/>
    <n v="1529125200"/>
    <n v="1529557200"/>
    <b v="0"/>
    <b v="0"/>
    <x v="3"/>
    <x v="79"/>
    <n v="48"/>
    <x v="3"/>
  </r>
  <r>
    <x v="1"/>
    <x v="78"/>
    <x v="1"/>
    <s v="USD"/>
    <n v="1503982800"/>
    <n v="1506574800"/>
    <b v="0"/>
    <b v="0"/>
    <x v="11"/>
    <x v="80"/>
    <n v="55.21"/>
    <x v="6"/>
  </r>
  <r>
    <x v="1"/>
    <x v="79"/>
    <x v="1"/>
    <s v="USD"/>
    <n v="1511416800"/>
    <n v="1513576800"/>
    <b v="0"/>
    <b v="0"/>
    <x v="1"/>
    <x v="81"/>
    <n v="92.11"/>
    <x v="1"/>
  </r>
  <r>
    <x v="1"/>
    <x v="80"/>
    <x v="4"/>
    <s v="GBP"/>
    <n v="1547704800"/>
    <n v="1548309600"/>
    <b v="0"/>
    <b v="1"/>
    <x v="11"/>
    <x v="82"/>
    <n v="83.18"/>
    <x v="6"/>
  </r>
  <r>
    <x v="0"/>
    <x v="81"/>
    <x v="1"/>
    <s v="USD"/>
    <n v="1469682000"/>
    <n v="1471582800"/>
    <b v="0"/>
    <b v="0"/>
    <x v="5"/>
    <x v="83"/>
    <n v="40"/>
    <x v="1"/>
  </r>
  <r>
    <x v="1"/>
    <x v="82"/>
    <x v="1"/>
    <s v="USD"/>
    <n v="1343451600"/>
    <n v="1344315600"/>
    <b v="0"/>
    <b v="0"/>
    <x v="8"/>
    <x v="84"/>
    <n v="111.13"/>
    <x v="2"/>
  </r>
  <r>
    <x v="1"/>
    <x v="83"/>
    <x v="2"/>
    <s v="AUD"/>
    <n v="1315717200"/>
    <n v="1316408400"/>
    <b v="0"/>
    <b v="0"/>
    <x v="7"/>
    <x v="85"/>
    <n v="90.56"/>
    <x v="1"/>
  </r>
  <r>
    <x v="1"/>
    <x v="84"/>
    <x v="1"/>
    <s v="USD"/>
    <n v="1430715600"/>
    <n v="1431838800"/>
    <b v="1"/>
    <b v="0"/>
    <x v="3"/>
    <x v="86"/>
    <n v="61.11"/>
    <x v="3"/>
  </r>
  <r>
    <x v="0"/>
    <x v="85"/>
    <x v="2"/>
    <s v="AUD"/>
    <n v="1299564000"/>
    <n v="1300510800"/>
    <b v="0"/>
    <b v="1"/>
    <x v="1"/>
    <x v="87"/>
    <n v="83.02"/>
    <x v="1"/>
  </r>
  <r>
    <x v="1"/>
    <x v="86"/>
    <x v="1"/>
    <s v="USD"/>
    <n v="1429160400"/>
    <n v="1431061200"/>
    <b v="0"/>
    <b v="0"/>
    <x v="18"/>
    <x v="88"/>
    <n v="110.76"/>
    <x v="5"/>
  </r>
  <r>
    <x v="1"/>
    <x v="87"/>
    <x v="1"/>
    <s v="USD"/>
    <n v="1271307600"/>
    <n v="1271480400"/>
    <b v="0"/>
    <b v="0"/>
    <x v="3"/>
    <x v="89"/>
    <n v="89.46"/>
    <x v="3"/>
  </r>
  <r>
    <x v="0"/>
    <x v="88"/>
    <x v="1"/>
    <s v="USD"/>
    <n v="1456380000"/>
    <n v="1456380000"/>
    <b v="0"/>
    <b v="1"/>
    <x v="3"/>
    <x v="90"/>
    <n v="57.85"/>
    <x v="3"/>
  </r>
  <r>
    <x v="0"/>
    <x v="89"/>
    <x v="6"/>
    <s v="EUR"/>
    <n v="1470459600"/>
    <n v="1472878800"/>
    <b v="0"/>
    <b v="0"/>
    <x v="18"/>
    <x v="91"/>
    <n v="110"/>
    <x v="5"/>
  </r>
  <r>
    <x v="1"/>
    <x v="90"/>
    <x v="5"/>
    <s v="CHF"/>
    <n v="1277269200"/>
    <n v="1277355600"/>
    <b v="0"/>
    <b v="1"/>
    <x v="11"/>
    <x v="92"/>
    <n v="103.97"/>
    <x v="6"/>
  </r>
  <r>
    <x v="3"/>
    <x v="91"/>
    <x v="1"/>
    <s v="USD"/>
    <n v="1350709200"/>
    <n v="1351054800"/>
    <b v="0"/>
    <b v="1"/>
    <x v="3"/>
    <x v="93"/>
    <n v="108"/>
    <x v="3"/>
  </r>
  <r>
    <x v="1"/>
    <x v="80"/>
    <x v="4"/>
    <s v="GBP"/>
    <n v="1554613200"/>
    <n v="1555563600"/>
    <b v="0"/>
    <b v="0"/>
    <x v="2"/>
    <x v="94"/>
    <n v="48.93"/>
    <x v="2"/>
  </r>
  <r>
    <x v="1"/>
    <x v="11"/>
    <x v="1"/>
    <s v="USD"/>
    <n v="1571029200"/>
    <n v="1571634000"/>
    <b v="0"/>
    <b v="0"/>
    <x v="4"/>
    <x v="95"/>
    <n v="37.67"/>
    <x v="4"/>
  </r>
  <r>
    <x v="1"/>
    <x v="92"/>
    <x v="1"/>
    <s v="USD"/>
    <n v="1299736800"/>
    <n v="1300856400"/>
    <b v="0"/>
    <b v="0"/>
    <x v="3"/>
    <x v="96"/>
    <n v="65"/>
    <x v="3"/>
  </r>
  <r>
    <x v="1"/>
    <x v="86"/>
    <x v="1"/>
    <s v="USD"/>
    <n v="1435208400"/>
    <n v="1439874000"/>
    <b v="0"/>
    <b v="0"/>
    <x v="0"/>
    <x v="97"/>
    <n v="106.61"/>
    <x v="0"/>
  </r>
  <r>
    <x v="0"/>
    <x v="93"/>
    <x v="2"/>
    <s v="AUD"/>
    <n v="1437973200"/>
    <n v="1438318800"/>
    <b v="0"/>
    <b v="0"/>
    <x v="11"/>
    <x v="98"/>
    <n v="27.01"/>
    <x v="6"/>
  </r>
  <r>
    <x v="1"/>
    <x v="55"/>
    <x v="1"/>
    <s v="USD"/>
    <n v="1416895200"/>
    <n v="1419400800"/>
    <b v="0"/>
    <b v="0"/>
    <x v="3"/>
    <x v="99"/>
    <n v="91.16"/>
    <x v="3"/>
  </r>
  <r>
    <x v="0"/>
    <x v="49"/>
    <x v="1"/>
    <s v="USD"/>
    <n v="1319000400"/>
    <n v="1320555600"/>
    <b v="0"/>
    <b v="0"/>
    <x v="3"/>
    <x v="100"/>
    <n v="1"/>
    <x v="3"/>
  </r>
  <r>
    <x v="1"/>
    <x v="55"/>
    <x v="1"/>
    <s v="USD"/>
    <n v="1424498400"/>
    <n v="1425103200"/>
    <b v="0"/>
    <b v="1"/>
    <x v="5"/>
    <x v="101"/>
    <n v="56.05"/>
    <x v="1"/>
  </r>
  <r>
    <x v="1"/>
    <x v="94"/>
    <x v="1"/>
    <s v="USD"/>
    <n v="1526274000"/>
    <n v="1526878800"/>
    <b v="0"/>
    <b v="1"/>
    <x v="8"/>
    <x v="102"/>
    <n v="31.02"/>
    <x v="2"/>
  </r>
  <r>
    <x v="0"/>
    <x v="95"/>
    <x v="6"/>
    <s v="EUR"/>
    <n v="1287896400"/>
    <n v="1288674000"/>
    <b v="0"/>
    <b v="0"/>
    <x v="5"/>
    <x v="103"/>
    <n v="66.510000000000005"/>
    <x v="1"/>
  </r>
  <r>
    <x v="1"/>
    <x v="96"/>
    <x v="1"/>
    <s v="USD"/>
    <n v="1495515600"/>
    <n v="1495602000"/>
    <b v="0"/>
    <b v="0"/>
    <x v="7"/>
    <x v="104"/>
    <n v="89.01"/>
    <x v="1"/>
  </r>
  <r>
    <x v="1"/>
    <x v="97"/>
    <x v="1"/>
    <s v="USD"/>
    <n v="1364878800"/>
    <n v="1366434000"/>
    <b v="0"/>
    <b v="0"/>
    <x v="2"/>
    <x v="105"/>
    <n v="103.46"/>
    <x v="2"/>
  </r>
  <r>
    <x v="1"/>
    <x v="98"/>
    <x v="1"/>
    <s v="USD"/>
    <n v="1567918800"/>
    <n v="1568350800"/>
    <b v="0"/>
    <b v="0"/>
    <x v="3"/>
    <x v="106"/>
    <n v="95.28"/>
    <x v="3"/>
  </r>
  <r>
    <x v="1"/>
    <x v="99"/>
    <x v="1"/>
    <s v="USD"/>
    <n v="1524459600"/>
    <n v="1525928400"/>
    <b v="0"/>
    <b v="1"/>
    <x v="3"/>
    <x v="107"/>
    <n v="75.900000000000006"/>
    <x v="3"/>
  </r>
  <r>
    <x v="1"/>
    <x v="100"/>
    <x v="1"/>
    <s v="USD"/>
    <n v="1333688400"/>
    <n v="1336885200"/>
    <b v="0"/>
    <b v="0"/>
    <x v="4"/>
    <x v="108"/>
    <n v="107.58"/>
    <x v="4"/>
  </r>
  <r>
    <x v="0"/>
    <x v="101"/>
    <x v="1"/>
    <s v="USD"/>
    <n v="1389506400"/>
    <n v="1389679200"/>
    <b v="0"/>
    <b v="0"/>
    <x v="19"/>
    <x v="109"/>
    <n v="51.32"/>
    <x v="4"/>
  </r>
  <r>
    <x v="0"/>
    <x v="102"/>
    <x v="1"/>
    <s v="USD"/>
    <n v="1536642000"/>
    <n v="1538283600"/>
    <b v="0"/>
    <b v="0"/>
    <x v="0"/>
    <x v="110"/>
    <n v="71.98"/>
    <x v="0"/>
  </r>
  <r>
    <x v="1"/>
    <x v="103"/>
    <x v="1"/>
    <s v="USD"/>
    <n v="1348290000"/>
    <n v="1348808400"/>
    <b v="0"/>
    <b v="0"/>
    <x v="15"/>
    <x v="111"/>
    <n v="108.95"/>
    <x v="5"/>
  </r>
  <r>
    <x v="1"/>
    <x v="104"/>
    <x v="2"/>
    <s v="AUD"/>
    <n v="1408856400"/>
    <n v="1410152400"/>
    <b v="0"/>
    <b v="0"/>
    <x v="2"/>
    <x v="112"/>
    <n v="35"/>
    <x v="2"/>
  </r>
  <r>
    <x v="1"/>
    <x v="54"/>
    <x v="1"/>
    <s v="USD"/>
    <n v="1505192400"/>
    <n v="1505797200"/>
    <b v="0"/>
    <b v="0"/>
    <x v="0"/>
    <x v="113"/>
    <n v="94.94"/>
    <x v="0"/>
  </r>
  <r>
    <x v="1"/>
    <x v="105"/>
    <x v="1"/>
    <s v="USD"/>
    <n v="1554786000"/>
    <n v="1554872400"/>
    <b v="0"/>
    <b v="1"/>
    <x v="8"/>
    <x v="114"/>
    <n v="109.65"/>
    <x v="2"/>
  </r>
  <r>
    <x v="0"/>
    <x v="106"/>
    <x v="6"/>
    <s v="EUR"/>
    <n v="1510898400"/>
    <n v="1513922400"/>
    <b v="0"/>
    <b v="0"/>
    <x v="13"/>
    <x v="115"/>
    <n v="44"/>
    <x v="5"/>
  </r>
  <r>
    <x v="0"/>
    <x v="107"/>
    <x v="1"/>
    <s v="USD"/>
    <n v="1442552400"/>
    <n v="1442638800"/>
    <b v="0"/>
    <b v="0"/>
    <x v="3"/>
    <x v="116"/>
    <n v="86.79"/>
    <x v="3"/>
  </r>
  <r>
    <x v="1"/>
    <x v="108"/>
    <x v="1"/>
    <s v="USD"/>
    <n v="1316667600"/>
    <n v="1317186000"/>
    <b v="0"/>
    <b v="0"/>
    <x v="19"/>
    <x v="117"/>
    <n v="30.99"/>
    <x v="4"/>
  </r>
  <r>
    <x v="1"/>
    <x v="109"/>
    <x v="1"/>
    <s v="USD"/>
    <n v="1390716000"/>
    <n v="1391234400"/>
    <b v="0"/>
    <b v="0"/>
    <x v="14"/>
    <x v="118"/>
    <n v="94.79"/>
    <x v="7"/>
  </r>
  <r>
    <x v="1"/>
    <x v="110"/>
    <x v="1"/>
    <s v="USD"/>
    <n v="1402894800"/>
    <n v="1404363600"/>
    <b v="0"/>
    <b v="1"/>
    <x v="4"/>
    <x v="119"/>
    <n v="69.790000000000006"/>
    <x v="4"/>
  </r>
  <r>
    <x v="1"/>
    <x v="111"/>
    <x v="1"/>
    <s v="USD"/>
    <n v="1429246800"/>
    <n v="1429592400"/>
    <b v="0"/>
    <b v="1"/>
    <x v="20"/>
    <x v="120"/>
    <n v="63"/>
    <x v="6"/>
  </r>
  <r>
    <x v="1"/>
    <x v="112"/>
    <x v="1"/>
    <s v="USD"/>
    <n v="1412485200"/>
    <n v="1413608400"/>
    <b v="0"/>
    <b v="0"/>
    <x v="11"/>
    <x v="121"/>
    <n v="110.03"/>
    <x v="6"/>
  </r>
  <r>
    <x v="0"/>
    <x v="113"/>
    <x v="1"/>
    <s v="USD"/>
    <n v="1417068000"/>
    <n v="1419400800"/>
    <b v="0"/>
    <b v="0"/>
    <x v="13"/>
    <x v="122"/>
    <n v="26"/>
    <x v="5"/>
  </r>
  <r>
    <x v="0"/>
    <x v="114"/>
    <x v="0"/>
    <s v="CAD"/>
    <n v="1448344800"/>
    <n v="1448604000"/>
    <b v="1"/>
    <b v="0"/>
    <x v="3"/>
    <x v="123"/>
    <n v="49.99"/>
    <x v="3"/>
  </r>
  <r>
    <x v="1"/>
    <x v="115"/>
    <x v="6"/>
    <s v="EUR"/>
    <n v="1557723600"/>
    <n v="1562302800"/>
    <b v="0"/>
    <b v="0"/>
    <x v="14"/>
    <x v="124"/>
    <n v="101.72"/>
    <x v="7"/>
  </r>
  <r>
    <x v="1"/>
    <x v="80"/>
    <x v="1"/>
    <s v="USD"/>
    <n v="1537333200"/>
    <n v="1537678800"/>
    <b v="0"/>
    <b v="0"/>
    <x v="3"/>
    <x v="125"/>
    <n v="47.08"/>
    <x v="3"/>
  </r>
  <r>
    <x v="0"/>
    <x v="116"/>
    <x v="1"/>
    <s v="USD"/>
    <n v="1471150800"/>
    <n v="1473570000"/>
    <b v="0"/>
    <b v="1"/>
    <x v="3"/>
    <x v="126"/>
    <n v="89.94"/>
    <x v="3"/>
  </r>
  <r>
    <x v="0"/>
    <x v="117"/>
    <x v="0"/>
    <s v="CAD"/>
    <n v="1273640400"/>
    <n v="1273899600"/>
    <b v="0"/>
    <b v="0"/>
    <x v="3"/>
    <x v="127"/>
    <n v="78.97"/>
    <x v="3"/>
  </r>
  <r>
    <x v="3"/>
    <x v="118"/>
    <x v="1"/>
    <s v="USD"/>
    <n v="1282885200"/>
    <n v="1284008400"/>
    <b v="0"/>
    <b v="0"/>
    <x v="1"/>
    <x v="128"/>
    <n v="80.069999999999993"/>
    <x v="1"/>
  </r>
  <r>
    <x v="3"/>
    <x v="12"/>
    <x v="2"/>
    <s v="AUD"/>
    <n v="1422943200"/>
    <n v="1425103200"/>
    <b v="0"/>
    <b v="0"/>
    <x v="0"/>
    <x v="129"/>
    <n v="86.47"/>
    <x v="0"/>
  </r>
  <r>
    <x v="1"/>
    <x v="119"/>
    <x v="3"/>
    <s v="DKK"/>
    <n v="1319605200"/>
    <n v="1320991200"/>
    <b v="0"/>
    <b v="0"/>
    <x v="6"/>
    <x v="130"/>
    <n v="28"/>
    <x v="4"/>
  </r>
  <r>
    <x v="1"/>
    <x v="120"/>
    <x v="4"/>
    <s v="GBP"/>
    <n v="1385704800"/>
    <n v="1386828000"/>
    <b v="0"/>
    <b v="0"/>
    <x v="2"/>
    <x v="131"/>
    <n v="68"/>
    <x v="2"/>
  </r>
  <r>
    <x v="1"/>
    <x v="121"/>
    <x v="1"/>
    <s v="USD"/>
    <n v="1515736800"/>
    <n v="1517119200"/>
    <b v="0"/>
    <b v="1"/>
    <x v="3"/>
    <x v="132"/>
    <n v="43.08"/>
    <x v="3"/>
  </r>
  <r>
    <x v="1"/>
    <x v="122"/>
    <x v="1"/>
    <s v="USD"/>
    <n v="1313125200"/>
    <n v="1315026000"/>
    <b v="0"/>
    <b v="0"/>
    <x v="21"/>
    <x v="133"/>
    <n v="87.96"/>
    <x v="1"/>
  </r>
  <r>
    <x v="0"/>
    <x v="123"/>
    <x v="5"/>
    <s v="CHF"/>
    <n v="1308459600"/>
    <n v="1312693200"/>
    <b v="0"/>
    <b v="1"/>
    <x v="4"/>
    <x v="134"/>
    <n v="94.99"/>
    <x v="4"/>
  </r>
  <r>
    <x v="0"/>
    <x v="124"/>
    <x v="1"/>
    <s v="USD"/>
    <n v="1362636000"/>
    <n v="1363064400"/>
    <b v="0"/>
    <b v="1"/>
    <x v="3"/>
    <x v="135"/>
    <n v="46.91"/>
    <x v="3"/>
  </r>
  <r>
    <x v="3"/>
    <x v="125"/>
    <x v="1"/>
    <s v="USD"/>
    <n v="1402117200"/>
    <n v="1403154000"/>
    <b v="0"/>
    <b v="1"/>
    <x v="6"/>
    <x v="136"/>
    <n v="46.91"/>
    <x v="4"/>
  </r>
  <r>
    <x v="1"/>
    <x v="126"/>
    <x v="1"/>
    <s v="USD"/>
    <n v="1286341200"/>
    <n v="1286859600"/>
    <b v="0"/>
    <b v="0"/>
    <x v="9"/>
    <x v="137"/>
    <n v="94.24"/>
    <x v="5"/>
  </r>
  <r>
    <x v="0"/>
    <x v="127"/>
    <x v="1"/>
    <s v="USD"/>
    <n v="1348808400"/>
    <n v="1349326800"/>
    <b v="0"/>
    <b v="0"/>
    <x v="20"/>
    <x v="138"/>
    <n v="80.14"/>
    <x v="6"/>
  </r>
  <r>
    <x v="0"/>
    <x v="128"/>
    <x v="1"/>
    <s v="USD"/>
    <n v="1429592400"/>
    <n v="1430974800"/>
    <b v="0"/>
    <b v="1"/>
    <x v="8"/>
    <x v="139"/>
    <n v="59.04"/>
    <x v="2"/>
  </r>
  <r>
    <x v="1"/>
    <x v="129"/>
    <x v="1"/>
    <s v="USD"/>
    <n v="1519538400"/>
    <n v="1519970400"/>
    <b v="0"/>
    <b v="0"/>
    <x v="4"/>
    <x v="140"/>
    <n v="65.989999999999995"/>
    <x v="4"/>
  </r>
  <r>
    <x v="1"/>
    <x v="130"/>
    <x v="1"/>
    <s v="USD"/>
    <n v="1434085200"/>
    <n v="1434603600"/>
    <b v="0"/>
    <b v="0"/>
    <x v="2"/>
    <x v="141"/>
    <n v="60.99"/>
    <x v="2"/>
  </r>
  <r>
    <x v="1"/>
    <x v="124"/>
    <x v="1"/>
    <s v="USD"/>
    <n v="1333688400"/>
    <n v="1337230800"/>
    <b v="0"/>
    <b v="0"/>
    <x v="2"/>
    <x v="142"/>
    <n v="98.31"/>
    <x v="2"/>
  </r>
  <r>
    <x v="1"/>
    <x v="131"/>
    <x v="1"/>
    <s v="USD"/>
    <n v="1277701200"/>
    <n v="1279429200"/>
    <b v="0"/>
    <b v="0"/>
    <x v="7"/>
    <x v="143"/>
    <n v="104.6"/>
    <x v="1"/>
  </r>
  <r>
    <x v="1"/>
    <x v="18"/>
    <x v="1"/>
    <s v="USD"/>
    <n v="1560747600"/>
    <n v="1561438800"/>
    <b v="0"/>
    <b v="0"/>
    <x v="3"/>
    <x v="144"/>
    <n v="86.07"/>
    <x v="3"/>
  </r>
  <r>
    <x v="1"/>
    <x v="132"/>
    <x v="5"/>
    <s v="CHF"/>
    <n v="1410066000"/>
    <n v="1410498000"/>
    <b v="0"/>
    <b v="0"/>
    <x v="8"/>
    <x v="145"/>
    <n v="76.989999999999995"/>
    <x v="2"/>
  </r>
  <r>
    <x v="3"/>
    <x v="133"/>
    <x v="1"/>
    <s v="USD"/>
    <n v="1320732000"/>
    <n v="1322460000"/>
    <b v="0"/>
    <b v="0"/>
    <x v="3"/>
    <x v="146"/>
    <n v="29.76"/>
    <x v="3"/>
  </r>
  <r>
    <x v="1"/>
    <x v="134"/>
    <x v="1"/>
    <s v="USD"/>
    <n v="1465794000"/>
    <n v="1466312400"/>
    <b v="0"/>
    <b v="1"/>
    <x v="3"/>
    <x v="147"/>
    <n v="46.92"/>
    <x v="3"/>
  </r>
  <r>
    <x v="1"/>
    <x v="37"/>
    <x v="1"/>
    <s v="USD"/>
    <n v="1500958800"/>
    <n v="1501736400"/>
    <b v="0"/>
    <b v="0"/>
    <x v="8"/>
    <x v="148"/>
    <n v="105.19"/>
    <x v="2"/>
  </r>
  <r>
    <x v="1"/>
    <x v="135"/>
    <x v="1"/>
    <s v="USD"/>
    <n v="1357020000"/>
    <n v="1361512800"/>
    <b v="0"/>
    <b v="0"/>
    <x v="7"/>
    <x v="149"/>
    <n v="69.91"/>
    <x v="1"/>
  </r>
  <r>
    <x v="0"/>
    <x v="49"/>
    <x v="1"/>
    <s v="USD"/>
    <n v="1544940000"/>
    <n v="1545026400"/>
    <b v="0"/>
    <b v="0"/>
    <x v="1"/>
    <x v="100"/>
    <n v="1"/>
    <x v="1"/>
  </r>
  <r>
    <x v="0"/>
    <x v="50"/>
    <x v="1"/>
    <s v="USD"/>
    <n v="1402290000"/>
    <n v="1406696400"/>
    <b v="0"/>
    <b v="0"/>
    <x v="5"/>
    <x v="150"/>
    <n v="60.01"/>
    <x v="1"/>
  </r>
  <r>
    <x v="1"/>
    <x v="136"/>
    <x v="1"/>
    <s v="USD"/>
    <n v="1487311200"/>
    <n v="1487916000"/>
    <b v="0"/>
    <b v="0"/>
    <x v="7"/>
    <x v="151"/>
    <n v="52.01"/>
    <x v="1"/>
  </r>
  <r>
    <x v="0"/>
    <x v="137"/>
    <x v="1"/>
    <s v="USD"/>
    <n v="1350622800"/>
    <n v="1351141200"/>
    <b v="0"/>
    <b v="0"/>
    <x v="3"/>
    <x v="152"/>
    <n v="31"/>
    <x v="3"/>
  </r>
  <r>
    <x v="0"/>
    <x v="138"/>
    <x v="1"/>
    <s v="USD"/>
    <n v="1463029200"/>
    <n v="1465016400"/>
    <b v="0"/>
    <b v="1"/>
    <x v="7"/>
    <x v="153"/>
    <n v="95.04"/>
    <x v="1"/>
  </r>
  <r>
    <x v="0"/>
    <x v="139"/>
    <x v="1"/>
    <s v="USD"/>
    <n v="1269493200"/>
    <n v="1270789200"/>
    <b v="0"/>
    <b v="0"/>
    <x v="3"/>
    <x v="154"/>
    <n v="75.97"/>
    <x v="3"/>
  </r>
  <r>
    <x v="3"/>
    <x v="140"/>
    <x v="2"/>
    <s v="AUD"/>
    <n v="1570251600"/>
    <n v="1572325200"/>
    <b v="0"/>
    <b v="0"/>
    <x v="1"/>
    <x v="155"/>
    <n v="71.010000000000005"/>
    <x v="1"/>
  </r>
  <r>
    <x v="0"/>
    <x v="141"/>
    <x v="2"/>
    <s v="AUD"/>
    <n v="1388383200"/>
    <n v="1389420000"/>
    <b v="0"/>
    <b v="0"/>
    <x v="14"/>
    <x v="156"/>
    <n v="73.73"/>
    <x v="7"/>
  </r>
  <r>
    <x v="1"/>
    <x v="142"/>
    <x v="1"/>
    <s v="USD"/>
    <n v="1449554400"/>
    <n v="1449640800"/>
    <b v="0"/>
    <b v="0"/>
    <x v="1"/>
    <x v="157"/>
    <n v="113.17"/>
    <x v="1"/>
  </r>
  <r>
    <x v="1"/>
    <x v="143"/>
    <x v="1"/>
    <s v="USD"/>
    <n v="1553662800"/>
    <n v="1555218000"/>
    <b v="0"/>
    <b v="1"/>
    <x v="3"/>
    <x v="158"/>
    <n v="105.01"/>
    <x v="3"/>
  </r>
  <r>
    <x v="1"/>
    <x v="55"/>
    <x v="1"/>
    <s v="USD"/>
    <n v="1556341200"/>
    <n v="1557723600"/>
    <b v="0"/>
    <b v="0"/>
    <x v="8"/>
    <x v="159"/>
    <n v="79.180000000000007"/>
    <x v="2"/>
  </r>
  <r>
    <x v="0"/>
    <x v="51"/>
    <x v="1"/>
    <s v="USD"/>
    <n v="1442984400"/>
    <n v="1443502800"/>
    <b v="0"/>
    <b v="1"/>
    <x v="2"/>
    <x v="160"/>
    <n v="57.33"/>
    <x v="2"/>
  </r>
  <r>
    <x v="1"/>
    <x v="144"/>
    <x v="5"/>
    <s v="CHF"/>
    <n v="1544248800"/>
    <n v="1546840800"/>
    <b v="0"/>
    <b v="0"/>
    <x v="1"/>
    <x v="161"/>
    <n v="58.18"/>
    <x v="1"/>
  </r>
  <r>
    <x v="1"/>
    <x v="67"/>
    <x v="1"/>
    <s v="USD"/>
    <n v="1508475600"/>
    <n v="1512712800"/>
    <b v="0"/>
    <b v="1"/>
    <x v="14"/>
    <x v="162"/>
    <n v="36.03"/>
    <x v="7"/>
  </r>
  <r>
    <x v="1"/>
    <x v="20"/>
    <x v="1"/>
    <s v="USD"/>
    <n v="1507438800"/>
    <n v="1507525200"/>
    <b v="0"/>
    <b v="0"/>
    <x v="3"/>
    <x v="163"/>
    <n v="107.99"/>
    <x v="3"/>
  </r>
  <r>
    <x v="1"/>
    <x v="145"/>
    <x v="1"/>
    <s v="USD"/>
    <n v="1501563600"/>
    <n v="1504328400"/>
    <b v="0"/>
    <b v="0"/>
    <x v="2"/>
    <x v="164"/>
    <n v="44.01"/>
    <x v="2"/>
  </r>
  <r>
    <x v="1"/>
    <x v="146"/>
    <x v="1"/>
    <s v="USD"/>
    <n v="1292997600"/>
    <n v="1293343200"/>
    <b v="0"/>
    <b v="0"/>
    <x v="14"/>
    <x v="165"/>
    <n v="55.08"/>
    <x v="7"/>
  </r>
  <r>
    <x v="1"/>
    <x v="147"/>
    <x v="2"/>
    <s v="AUD"/>
    <n v="1370840400"/>
    <n v="1371704400"/>
    <b v="0"/>
    <b v="0"/>
    <x v="3"/>
    <x v="166"/>
    <n v="74"/>
    <x v="3"/>
  </r>
  <r>
    <x v="0"/>
    <x v="148"/>
    <x v="3"/>
    <s v="DKK"/>
    <n v="1550815200"/>
    <n v="1552798800"/>
    <b v="0"/>
    <b v="1"/>
    <x v="7"/>
    <x v="167"/>
    <n v="42"/>
    <x v="1"/>
  </r>
  <r>
    <x v="1"/>
    <x v="149"/>
    <x v="1"/>
    <s v="USD"/>
    <n v="1339909200"/>
    <n v="1342328400"/>
    <b v="0"/>
    <b v="1"/>
    <x v="12"/>
    <x v="168"/>
    <n v="77.989999999999995"/>
    <x v="4"/>
  </r>
  <r>
    <x v="0"/>
    <x v="109"/>
    <x v="1"/>
    <s v="USD"/>
    <n v="1501736400"/>
    <n v="1502341200"/>
    <b v="0"/>
    <b v="0"/>
    <x v="7"/>
    <x v="169"/>
    <n v="82.51"/>
    <x v="1"/>
  </r>
  <r>
    <x v="0"/>
    <x v="62"/>
    <x v="1"/>
    <s v="USD"/>
    <n v="1395291600"/>
    <n v="1397192400"/>
    <b v="0"/>
    <b v="0"/>
    <x v="18"/>
    <x v="170"/>
    <n v="104.2"/>
    <x v="5"/>
  </r>
  <r>
    <x v="0"/>
    <x v="150"/>
    <x v="1"/>
    <s v="USD"/>
    <n v="1405746000"/>
    <n v="1407042000"/>
    <b v="0"/>
    <b v="1"/>
    <x v="4"/>
    <x v="171"/>
    <n v="25.5"/>
    <x v="4"/>
  </r>
  <r>
    <x v="1"/>
    <x v="151"/>
    <x v="1"/>
    <s v="USD"/>
    <n v="1368853200"/>
    <n v="1369371600"/>
    <b v="0"/>
    <b v="0"/>
    <x v="3"/>
    <x v="172"/>
    <n v="100.98"/>
    <x v="3"/>
  </r>
  <r>
    <x v="1"/>
    <x v="44"/>
    <x v="1"/>
    <s v="USD"/>
    <n v="1444021200"/>
    <n v="1444107600"/>
    <b v="0"/>
    <b v="1"/>
    <x v="8"/>
    <x v="173"/>
    <n v="111.83"/>
    <x v="2"/>
  </r>
  <r>
    <x v="0"/>
    <x v="152"/>
    <x v="1"/>
    <s v="USD"/>
    <n v="1472619600"/>
    <n v="1474261200"/>
    <b v="0"/>
    <b v="0"/>
    <x v="3"/>
    <x v="174"/>
    <n v="42"/>
    <x v="3"/>
  </r>
  <r>
    <x v="0"/>
    <x v="153"/>
    <x v="1"/>
    <s v="USD"/>
    <n v="1472878800"/>
    <n v="1473656400"/>
    <b v="0"/>
    <b v="0"/>
    <x v="3"/>
    <x v="175"/>
    <n v="110.05"/>
    <x v="3"/>
  </r>
  <r>
    <x v="1"/>
    <x v="154"/>
    <x v="1"/>
    <s v="USD"/>
    <n v="1289800800"/>
    <n v="1291960800"/>
    <b v="0"/>
    <b v="0"/>
    <x v="3"/>
    <x v="176"/>
    <n v="59"/>
    <x v="3"/>
  </r>
  <r>
    <x v="0"/>
    <x v="155"/>
    <x v="1"/>
    <s v="USD"/>
    <n v="1505970000"/>
    <n v="1506747600"/>
    <b v="0"/>
    <b v="0"/>
    <x v="0"/>
    <x v="177"/>
    <n v="32.99"/>
    <x v="0"/>
  </r>
  <r>
    <x v="1"/>
    <x v="156"/>
    <x v="0"/>
    <s v="CAD"/>
    <n v="1363496400"/>
    <n v="1363582800"/>
    <b v="0"/>
    <b v="1"/>
    <x v="3"/>
    <x v="178"/>
    <n v="45.01"/>
    <x v="3"/>
  </r>
  <r>
    <x v="1"/>
    <x v="157"/>
    <x v="2"/>
    <s v="AUD"/>
    <n v="1269234000"/>
    <n v="1269666000"/>
    <b v="0"/>
    <b v="0"/>
    <x v="8"/>
    <x v="179"/>
    <n v="81.98"/>
    <x v="2"/>
  </r>
  <r>
    <x v="0"/>
    <x v="158"/>
    <x v="1"/>
    <s v="USD"/>
    <n v="1507093200"/>
    <n v="1508648400"/>
    <b v="0"/>
    <b v="0"/>
    <x v="2"/>
    <x v="180"/>
    <n v="39.08"/>
    <x v="2"/>
  </r>
  <r>
    <x v="1"/>
    <x v="159"/>
    <x v="3"/>
    <s v="DKK"/>
    <n v="1560574800"/>
    <n v="1561957200"/>
    <b v="0"/>
    <b v="0"/>
    <x v="3"/>
    <x v="181"/>
    <n v="59"/>
    <x v="3"/>
  </r>
  <r>
    <x v="0"/>
    <x v="99"/>
    <x v="0"/>
    <s v="CAD"/>
    <n v="1284008400"/>
    <n v="1285131600"/>
    <b v="0"/>
    <b v="0"/>
    <x v="1"/>
    <x v="182"/>
    <n v="40.99"/>
    <x v="1"/>
  </r>
  <r>
    <x v="1"/>
    <x v="160"/>
    <x v="1"/>
    <s v="USD"/>
    <n v="1556859600"/>
    <n v="1556946000"/>
    <b v="0"/>
    <b v="0"/>
    <x v="3"/>
    <x v="183"/>
    <n v="31.03"/>
    <x v="3"/>
  </r>
  <r>
    <x v="0"/>
    <x v="161"/>
    <x v="1"/>
    <s v="USD"/>
    <n v="1526187600"/>
    <n v="1527138000"/>
    <b v="0"/>
    <b v="0"/>
    <x v="19"/>
    <x v="184"/>
    <n v="37.79"/>
    <x v="4"/>
  </r>
  <r>
    <x v="0"/>
    <x v="162"/>
    <x v="1"/>
    <s v="USD"/>
    <n v="1400821200"/>
    <n v="1402117200"/>
    <b v="0"/>
    <b v="0"/>
    <x v="3"/>
    <x v="185"/>
    <n v="32.01"/>
    <x v="3"/>
  </r>
  <r>
    <x v="1"/>
    <x v="163"/>
    <x v="0"/>
    <s v="CAD"/>
    <n v="1361599200"/>
    <n v="1364014800"/>
    <b v="0"/>
    <b v="1"/>
    <x v="12"/>
    <x v="186"/>
    <n v="95.97"/>
    <x v="4"/>
  </r>
  <r>
    <x v="0"/>
    <x v="164"/>
    <x v="6"/>
    <s v="EUR"/>
    <n v="1417500000"/>
    <n v="1417586400"/>
    <b v="0"/>
    <b v="0"/>
    <x v="3"/>
    <x v="187"/>
    <n v="75"/>
    <x v="3"/>
  </r>
  <r>
    <x v="3"/>
    <x v="165"/>
    <x v="1"/>
    <s v="USD"/>
    <n v="1457071200"/>
    <n v="1457071200"/>
    <b v="0"/>
    <b v="0"/>
    <x v="3"/>
    <x v="188"/>
    <n v="102.05"/>
    <x v="3"/>
  </r>
  <r>
    <x v="0"/>
    <x v="3"/>
    <x v="1"/>
    <s v="USD"/>
    <n v="1370322000"/>
    <n v="1370408400"/>
    <b v="0"/>
    <b v="1"/>
    <x v="3"/>
    <x v="189"/>
    <n v="105.75"/>
    <x v="3"/>
  </r>
  <r>
    <x v="0"/>
    <x v="99"/>
    <x v="6"/>
    <s v="EUR"/>
    <n v="1552366800"/>
    <n v="1552626000"/>
    <b v="0"/>
    <b v="0"/>
    <x v="3"/>
    <x v="190"/>
    <n v="37.07"/>
    <x v="3"/>
  </r>
  <r>
    <x v="0"/>
    <x v="166"/>
    <x v="1"/>
    <s v="USD"/>
    <n v="1403845200"/>
    <n v="1404190800"/>
    <b v="0"/>
    <b v="0"/>
    <x v="1"/>
    <x v="191"/>
    <n v="35.049999999999997"/>
    <x v="1"/>
  </r>
  <r>
    <x v="0"/>
    <x v="167"/>
    <x v="1"/>
    <s v="USD"/>
    <n v="1523163600"/>
    <n v="1523509200"/>
    <b v="1"/>
    <b v="0"/>
    <x v="7"/>
    <x v="192"/>
    <n v="46.34"/>
    <x v="1"/>
  </r>
  <r>
    <x v="1"/>
    <x v="105"/>
    <x v="1"/>
    <s v="USD"/>
    <n v="1442206800"/>
    <n v="1443589200"/>
    <b v="0"/>
    <b v="0"/>
    <x v="16"/>
    <x v="193"/>
    <n v="69.17"/>
    <x v="1"/>
  </r>
  <r>
    <x v="1"/>
    <x v="168"/>
    <x v="1"/>
    <s v="USD"/>
    <n v="1532840400"/>
    <n v="1533445200"/>
    <b v="0"/>
    <b v="0"/>
    <x v="5"/>
    <x v="194"/>
    <n v="109.08"/>
    <x v="1"/>
  </r>
  <r>
    <x v="0"/>
    <x v="16"/>
    <x v="3"/>
    <s v="DKK"/>
    <n v="1472878800"/>
    <n v="1474520400"/>
    <b v="0"/>
    <b v="0"/>
    <x v="8"/>
    <x v="195"/>
    <n v="51.78"/>
    <x v="2"/>
  </r>
  <r>
    <x v="1"/>
    <x v="169"/>
    <x v="1"/>
    <s v="USD"/>
    <n v="1498194000"/>
    <n v="1499403600"/>
    <b v="0"/>
    <b v="0"/>
    <x v="6"/>
    <x v="196"/>
    <n v="82.01"/>
    <x v="4"/>
  </r>
  <r>
    <x v="0"/>
    <x v="170"/>
    <x v="1"/>
    <s v="USD"/>
    <n v="1281070800"/>
    <n v="1283576400"/>
    <b v="0"/>
    <b v="0"/>
    <x v="5"/>
    <x v="197"/>
    <n v="35.96"/>
    <x v="1"/>
  </r>
  <r>
    <x v="0"/>
    <x v="171"/>
    <x v="1"/>
    <s v="USD"/>
    <n v="1436245200"/>
    <n v="1436590800"/>
    <b v="0"/>
    <b v="0"/>
    <x v="1"/>
    <x v="198"/>
    <n v="74.459999999999994"/>
    <x v="1"/>
  </r>
  <r>
    <x v="0"/>
    <x v="49"/>
    <x v="0"/>
    <s v="CAD"/>
    <n v="1269493200"/>
    <n v="1270443600"/>
    <b v="0"/>
    <b v="0"/>
    <x v="3"/>
    <x v="50"/>
    <n v="2"/>
    <x v="3"/>
  </r>
  <r>
    <x v="1"/>
    <x v="144"/>
    <x v="1"/>
    <s v="USD"/>
    <n v="1406264400"/>
    <n v="1407819600"/>
    <b v="0"/>
    <b v="0"/>
    <x v="2"/>
    <x v="199"/>
    <n v="91.11"/>
    <x v="2"/>
  </r>
  <r>
    <x v="3"/>
    <x v="172"/>
    <x v="1"/>
    <s v="USD"/>
    <n v="1317531600"/>
    <n v="1317877200"/>
    <b v="0"/>
    <b v="0"/>
    <x v="0"/>
    <x v="200"/>
    <n v="79.790000000000006"/>
    <x v="0"/>
  </r>
  <r>
    <x v="1"/>
    <x v="173"/>
    <x v="2"/>
    <s v="AUD"/>
    <n v="1484632800"/>
    <n v="1484805600"/>
    <b v="0"/>
    <b v="0"/>
    <x v="3"/>
    <x v="201"/>
    <n v="43"/>
    <x v="3"/>
  </r>
  <r>
    <x v="0"/>
    <x v="174"/>
    <x v="1"/>
    <s v="USD"/>
    <n v="1301806800"/>
    <n v="1302670800"/>
    <b v="0"/>
    <b v="0"/>
    <x v="17"/>
    <x v="202"/>
    <n v="63.23"/>
    <x v="1"/>
  </r>
  <r>
    <x v="1"/>
    <x v="175"/>
    <x v="1"/>
    <s v="USD"/>
    <n v="1539752400"/>
    <n v="1540789200"/>
    <b v="1"/>
    <b v="0"/>
    <x v="3"/>
    <x v="203"/>
    <n v="70.180000000000007"/>
    <x v="3"/>
  </r>
  <r>
    <x v="3"/>
    <x v="176"/>
    <x v="1"/>
    <s v="USD"/>
    <n v="1267250400"/>
    <n v="1268028000"/>
    <b v="0"/>
    <b v="0"/>
    <x v="13"/>
    <x v="204"/>
    <n v="61.33"/>
    <x v="5"/>
  </r>
  <r>
    <x v="1"/>
    <x v="177"/>
    <x v="1"/>
    <s v="USD"/>
    <n v="1535432400"/>
    <n v="1537160400"/>
    <b v="0"/>
    <b v="1"/>
    <x v="1"/>
    <x v="205"/>
    <n v="99"/>
    <x v="1"/>
  </r>
  <r>
    <x v="1"/>
    <x v="178"/>
    <x v="1"/>
    <s v="USD"/>
    <n v="1510207200"/>
    <n v="1512280800"/>
    <b v="0"/>
    <b v="0"/>
    <x v="4"/>
    <x v="206"/>
    <n v="96.98"/>
    <x v="4"/>
  </r>
  <r>
    <x v="2"/>
    <x v="179"/>
    <x v="2"/>
    <s v="AUD"/>
    <n v="1462510800"/>
    <n v="1463115600"/>
    <b v="0"/>
    <b v="0"/>
    <x v="4"/>
    <x v="207"/>
    <n v="51"/>
    <x v="4"/>
  </r>
  <r>
    <x v="0"/>
    <x v="31"/>
    <x v="3"/>
    <s v="DKK"/>
    <n v="1488520800"/>
    <n v="1490850000"/>
    <b v="0"/>
    <b v="0"/>
    <x v="22"/>
    <x v="208"/>
    <n v="28.04"/>
    <x v="4"/>
  </r>
  <r>
    <x v="0"/>
    <x v="180"/>
    <x v="1"/>
    <s v="USD"/>
    <n v="1377579600"/>
    <n v="1379653200"/>
    <b v="0"/>
    <b v="0"/>
    <x v="3"/>
    <x v="209"/>
    <n v="60.98"/>
    <x v="3"/>
  </r>
  <r>
    <x v="1"/>
    <x v="170"/>
    <x v="1"/>
    <s v="USD"/>
    <n v="1576389600"/>
    <n v="1580364000"/>
    <b v="0"/>
    <b v="0"/>
    <x v="3"/>
    <x v="210"/>
    <n v="73.209999999999994"/>
    <x v="3"/>
  </r>
  <r>
    <x v="1"/>
    <x v="181"/>
    <x v="1"/>
    <s v="USD"/>
    <n v="1289019600"/>
    <n v="1289714400"/>
    <b v="0"/>
    <b v="1"/>
    <x v="7"/>
    <x v="211"/>
    <n v="40"/>
    <x v="1"/>
  </r>
  <r>
    <x v="1"/>
    <x v="34"/>
    <x v="1"/>
    <s v="USD"/>
    <n v="1282194000"/>
    <n v="1282712400"/>
    <b v="0"/>
    <b v="0"/>
    <x v="1"/>
    <x v="212"/>
    <n v="86.81"/>
    <x v="1"/>
  </r>
  <r>
    <x v="0"/>
    <x v="182"/>
    <x v="1"/>
    <s v="USD"/>
    <n v="1550037600"/>
    <n v="1550210400"/>
    <b v="0"/>
    <b v="0"/>
    <x v="3"/>
    <x v="213"/>
    <n v="42.13"/>
    <x v="3"/>
  </r>
  <r>
    <x v="1"/>
    <x v="183"/>
    <x v="1"/>
    <s v="USD"/>
    <n v="1321941600"/>
    <n v="1322114400"/>
    <b v="0"/>
    <b v="0"/>
    <x v="3"/>
    <x v="214"/>
    <n v="103.98"/>
    <x v="3"/>
  </r>
  <r>
    <x v="0"/>
    <x v="184"/>
    <x v="1"/>
    <s v="USD"/>
    <n v="1556427600"/>
    <n v="1557205200"/>
    <b v="0"/>
    <b v="0"/>
    <x v="22"/>
    <x v="215"/>
    <n v="62"/>
    <x v="4"/>
  </r>
  <r>
    <x v="1"/>
    <x v="185"/>
    <x v="4"/>
    <s v="GBP"/>
    <n v="1320991200"/>
    <n v="1323928800"/>
    <b v="0"/>
    <b v="1"/>
    <x v="12"/>
    <x v="216"/>
    <n v="31.01"/>
    <x v="4"/>
  </r>
  <r>
    <x v="1"/>
    <x v="186"/>
    <x v="1"/>
    <s v="USD"/>
    <n v="1345093200"/>
    <n v="1346130000"/>
    <b v="0"/>
    <b v="0"/>
    <x v="10"/>
    <x v="217"/>
    <n v="89.99"/>
    <x v="4"/>
  </r>
  <r>
    <x v="0"/>
    <x v="68"/>
    <x v="1"/>
    <s v="USD"/>
    <n v="1309496400"/>
    <n v="1311051600"/>
    <b v="1"/>
    <b v="0"/>
    <x v="3"/>
    <x v="218"/>
    <n v="39.24"/>
    <x v="3"/>
  </r>
  <r>
    <x v="0"/>
    <x v="187"/>
    <x v="1"/>
    <s v="USD"/>
    <n v="1340254800"/>
    <n v="1340427600"/>
    <b v="1"/>
    <b v="0"/>
    <x v="0"/>
    <x v="219"/>
    <n v="54.99"/>
    <x v="0"/>
  </r>
  <r>
    <x v="1"/>
    <x v="188"/>
    <x v="1"/>
    <s v="USD"/>
    <n v="1412226000"/>
    <n v="1412312400"/>
    <b v="0"/>
    <b v="0"/>
    <x v="14"/>
    <x v="220"/>
    <n v="47.99"/>
    <x v="7"/>
  </r>
  <r>
    <x v="0"/>
    <x v="189"/>
    <x v="1"/>
    <s v="USD"/>
    <n v="1458104400"/>
    <n v="1459314000"/>
    <b v="0"/>
    <b v="0"/>
    <x v="3"/>
    <x v="221"/>
    <n v="87.97"/>
    <x v="3"/>
  </r>
  <r>
    <x v="1"/>
    <x v="190"/>
    <x v="1"/>
    <s v="USD"/>
    <n v="1411534800"/>
    <n v="1415426400"/>
    <b v="0"/>
    <b v="0"/>
    <x v="22"/>
    <x v="222"/>
    <n v="52"/>
    <x v="4"/>
  </r>
  <r>
    <x v="1"/>
    <x v="191"/>
    <x v="1"/>
    <s v="USD"/>
    <n v="1399093200"/>
    <n v="1399093200"/>
    <b v="1"/>
    <b v="0"/>
    <x v="1"/>
    <x v="223"/>
    <n v="30"/>
    <x v="1"/>
  </r>
  <r>
    <x v="1"/>
    <x v="192"/>
    <x v="1"/>
    <s v="USD"/>
    <n v="1270702800"/>
    <n v="1273899600"/>
    <b v="0"/>
    <b v="0"/>
    <x v="14"/>
    <x v="224"/>
    <n v="98.21"/>
    <x v="7"/>
  </r>
  <r>
    <x v="1"/>
    <x v="193"/>
    <x v="1"/>
    <s v="USD"/>
    <n v="1431666000"/>
    <n v="1432184400"/>
    <b v="0"/>
    <b v="0"/>
    <x v="20"/>
    <x v="225"/>
    <n v="108.96"/>
    <x v="6"/>
  </r>
  <r>
    <x v="1"/>
    <x v="194"/>
    <x v="1"/>
    <s v="USD"/>
    <n v="1472619600"/>
    <n v="1474779600"/>
    <b v="0"/>
    <b v="0"/>
    <x v="10"/>
    <x v="226"/>
    <n v="67"/>
    <x v="4"/>
  </r>
  <r>
    <x v="1"/>
    <x v="195"/>
    <x v="1"/>
    <s v="USD"/>
    <n v="1496293200"/>
    <n v="1500440400"/>
    <b v="0"/>
    <b v="1"/>
    <x v="20"/>
    <x v="227"/>
    <n v="64.989999999999995"/>
    <x v="6"/>
  </r>
  <r>
    <x v="1"/>
    <x v="196"/>
    <x v="1"/>
    <s v="USD"/>
    <n v="1575612000"/>
    <n v="1575612000"/>
    <b v="0"/>
    <b v="0"/>
    <x v="11"/>
    <x v="228"/>
    <n v="99.84"/>
    <x v="6"/>
  </r>
  <r>
    <x v="3"/>
    <x v="109"/>
    <x v="1"/>
    <s v="USD"/>
    <n v="1369112400"/>
    <n v="1374123600"/>
    <b v="0"/>
    <b v="0"/>
    <x v="3"/>
    <x v="229"/>
    <n v="82.43"/>
    <x v="3"/>
  </r>
  <r>
    <x v="1"/>
    <x v="45"/>
    <x v="1"/>
    <s v="USD"/>
    <n v="1469422800"/>
    <n v="1469509200"/>
    <b v="0"/>
    <b v="0"/>
    <x v="3"/>
    <x v="230"/>
    <n v="63.29"/>
    <x v="3"/>
  </r>
  <r>
    <x v="1"/>
    <x v="197"/>
    <x v="1"/>
    <s v="USD"/>
    <n v="1307854800"/>
    <n v="1309237200"/>
    <b v="0"/>
    <b v="0"/>
    <x v="10"/>
    <x v="231"/>
    <n v="96.77"/>
    <x v="4"/>
  </r>
  <r>
    <x v="1"/>
    <x v="46"/>
    <x v="6"/>
    <s v="EUR"/>
    <n v="1503378000"/>
    <n v="1503982800"/>
    <b v="0"/>
    <b v="1"/>
    <x v="11"/>
    <x v="232"/>
    <n v="54.91"/>
    <x v="6"/>
  </r>
  <r>
    <x v="0"/>
    <x v="45"/>
    <x v="1"/>
    <s v="USD"/>
    <n v="1486965600"/>
    <n v="1487397600"/>
    <b v="0"/>
    <b v="0"/>
    <x v="10"/>
    <x v="233"/>
    <n v="39.01"/>
    <x v="4"/>
  </r>
  <r>
    <x v="0"/>
    <x v="176"/>
    <x v="2"/>
    <s v="AUD"/>
    <n v="1561438800"/>
    <n v="1562043600"/>
    <b v="0"/>
    <b v="1"/>
    <x v="1"/>
    <x v="234"/>
    <n v="75.84"/>
    <x v="1"/>
  </r>
  <r>
    <x v="1"/>
    <x v="198"/>
    <x v="1"/>
    <s v="USD"/>
    <n v="1398402000"/>
    <n v="1398574800"/>
    <b v="0"/>
    <b v="0"/>
    <x v="10"/>
    <x v="235"/>
    <n v="45.05"/>
    <x v="4"/>
  </r>
  <r>
    <x v="1"/>
    <x v="199"/>
    <x v="3"/>
    <s v="DKK"/>
    <n v="1513231200"/>
    <n v="1515391200"/>
    <b v="0"/>
    <b v="1"/>
    <x v="3"/>
    <x v="236"/>
    <n v="104.52"/>
    <x v="3"/>
  </r>
  <r>
    <x v="0"/>
    <x v="142"/>
    <x v="1"/>
    <s v="USD"/>
    <n v="1440824400"/>
    <n v="1441170000"/>
    <b v="0"/>
    <b v="0"/>
    <x v="8"/>
    <x v="237"/>
    <n v="76.27"/>
    <x v="2"/>
  </r>
  <r>
    <x v="1"/>
    <x v="200"/>
    <x v="1"/>
    <s v="USD"/>
    <n v="1281070800"/>
    <n v="1281157200"/>
    <b v="0"/>
    <b v="0"/>
    <x v="3"/>
    <x v="238"/>
    <n v="69.02"/>
    <x v="3"/>
  </r>
  <r>
    <x v="1"/>
    <x v="74"/>
    <x v="2"/>
    <s v="AUD"/>
    <n v="1397365200"/>
    <n v="1398229200"/>
    <b v="0"/>
    <b v="1"/>
    <x v="9"/>
    <x v="239"/>
    <n v="101.98"/>
    <x v="5"/>
  </r>
  <r>
    <x v="1"/>
    <x v="201"/>
    <x v="1"/>
    <s v="USD"/>
    <n v="1494392400"/>
    <n v="1495256400"/>
    <b v="0"/>
    <b v="1"/>
    <x v="1"/>
    <x v="240"/>
    <n v="42.92"/>
    <x v="1"/>
  </r>
  <r>
    <x v="1"/>
    <x v="202"/>
    <x v="1"/>
    <s v="USD"/>
    <n v="1520143200"/>
    <n v="1520402400"/>
    <b v="0"/>
    <b v="0"/>
    <x v="3"/>
    <x v="241"/>
    <n v="43.03"/>
    <x v="3"/>
  </r>
  <r>
    <x v="1"/>
    <x v="4"/>
    <x v="1"/>
    <s v="USD"/>
    <n v="1405314000"/>
    <n v="1409806800"/>
    <b v="0"/>
    <b v="0"/>
    <x v="3"/>
    <x v="242"/>
    <n v="75.25"/>
    <x v="3"/>
  </r>
  <r>
    <x v="1"/>
    <x v="203"/>
    <x v="1"/>
    <s v="USD"/>
    <n v="1396846800"/>
    <n v="1396933200"/>
    <b v="0"/>
    <b v="0"/>
    <x v="3"/>
    <x v="243"/>
    <n v="69.02"/>
    <x v="3"/>
  </r>
  <r>
    <x v="1"/>
    <x v="42"/>
    <x v="1"/>
    <s v="USD"/>
    <n v="1375678800"/>
    <n v="1376024400"/>
    <b v="0"/>
    <b v="0"/>
    <x v="2"/>
    <x v="244"/>
    <n v="65.989999999999995"/>
    <x v="2"/>
  </r>
  <r>
    <x v="1"/>
    <x v="204"/>
    <x v="1"/>
    <s v="USD"/>
    <n v="1482386400"/>
    <n v="1483682400"/>
    <b v="0"/>
    <b v="1"/>
    <x v="13"/>
    <x v="245"/>
    <n v="98.01"/>
    <x v="5"/>
  </r>
  <r>
    <x v="1"/>
    <x v="205"/>
    <x v="2"/>
    <s v="AUD"/>
    <n v="1420005600"/>
    <n v="1420437600"/>
    <b v="0"/>
    <b v="0"/>
    <x v="20"/>
    <x v="246"/>
    <n v="60.11"/>
    <x v="6"/>
  </r>
  <r>
    <x v="1"/>
    <x v="206"/>
    <x v="1"/>
    <s v="USD"/>
    <n v="1420178400"/>
    <n v="1420783200"/>
    <b v="0"/>
    <b v="0"/>
    <x v="18"/>
    <x v="247"/>
    <n v="26"/>
    <x v="5"/>
  </r>
  <r>
    <x v="0"/>
    <x v="49"/>
    <x v="1"/>
    <s v="USD"/>
    <n v="1264399200"/>
    <n v="1267423200"/>
    <b v="0"/>
    <b v="0"/>
    <x v="1"/>
    <x v="248"/>
    <n v="3"/>
    <x v="1"/>
  </r>
  <r>
    <x v="0"/>
    <x v="196"/>
    <x v="1"/>
    <s v="USD"/>
    <n v="1355032800"/>
    <n v="1355205600"/>
    <b v="0"/>
    <b v="0"/>
    <x v="3"/>
    <x v="249"/>
    <n v="38.020000000000003"/>
    <x v="3"/>
  </r>
  <r>
    <x v="1"/>
    <x v="207"/>
    <x v="1"/>
    <s v="USD"/>
    <n v="1382677200"/>
    <n v="1383109200"/>
    <b v="0"/>
    <b v="0"/>
    <x v="3"/>
    <x v="250"/>
    <n v="106.15"/>
    <x v="3"/>
  </r>
  <r>
    <x v="0"/>
    <x v="208"/>
    <x v="0"/>
    <s v="CAD"/>
    <n v="1302238800"/>
    <n v="1303275600"/>
    <b v="0"/>
    <b v="0"/>
    <x v="6"/>
    <x v="251"/>
    <n v="81.02"/>
    <x v="4"/>
  </r>
  <r>
    <x v="1"/>
    <x v="39"/>
    <x v="1"/>
    <s v="USD"/>
    <n v="1487656800"/>
    <n v="1487829600"/>
    <b v="0"/>
    <b v="0"/>
    <x v="9"/>
    <x v="252"/>
    <n v="96.65"/>
    <x v="5"/>
  </r>
  <r>
    <x v="1"/>
    <x v="209"/>
    <x v="1"/>
    <s v="USD"/>
    <n v="1297836000"/>
    <n v="1298268000"/>
    <b v="0"/>
    <b v="1"/>
    <x v="1"/>
    <x v="253"/>
    <n v="57"/>
    <x v="1"/>
  </r>
  <r>
    <x v="0"/>
    <x v="27"/>
    <x v="4"/>
    <s v="GBP"/>
    <n v="1453615200"/>
    <n v="1456812000"/>
    <b v="0"/>
    <b v="0"/>
    <x v="1"/>
    <x v="254"/>
    <n v="63.93"/>
    <x v="1"/>
  </r>
  <r>
    <x v="1"/>
    <x v="45"/>
    <x v="1"/>
    <s v="USD"/>
    <n v="1362463200"/>
    <n v="1363669200"/>
    <b v="0"/>
    <b v="0"/>
    <x v="3"/>
    <x v="255"/>
    <n v="90.46"/>
    <x v="3"/>
  </r>
  <r>
    <x v="1"/>
    <x v="129"/>
    <x v="1"/>
    <s v="USD"/>
    <n v="1481176800"/>
    <n v="1482904800"/>
    <b v="0"/>
    <b v="1"/>
    <x v="3"/>
    <x v="256"/>
    <n v="72.17"/>
    <x v="3"/>
  </r>
  <r>
    <x v="1"/>
    <x v="188"/>
    <x v="1"/>
    <s v="USD"/>
    <n v="1354946400"/>
    <n v="1356588000"/>
    <b v="1"/>
    <b v="0"/>
    <x v="14"/>
    <x v="257"/>
    <n v="77.930000000000007"/>
    <x v="7"/>
  </r>
  <r>
    <x v="1"/>
    <x v="210"/>
    <x v="1"/>
    <s v="USD"/>
    <n v="1348808400"/>
    <n v="1349845200"/>
    <b v="0"/>
    <b v="0"/>
    <x v="1"/>
    <x v="258"/>
    <n v="38.07"/>
    <x v="1"/>
  </r>
  <r>
    <x v="0"/>
    <x v="211"/>
    <x v="1"/>
    <s v="USD"/>
    <n v="1282712400"/>
    <n v="1283058000"/>
    <b v="0"/>
    <b v="1"/>
    <x v="1"/>
    <x v="259"/>
    <n v="57.94"/>
    <x v="1"/>
  </r>
  <r>
    <x v="1"/>
    <x v="37"/>
    <x v="1"/>
    <s v="USD"/>
    <n v="1301979600"/>
    <n v="1304226000"/>
    <b v="0"/>
    <b v="1"/>
    <x v="7"/>
    <x v="260"/>
    <n v="49.79"/>
    <x v="1"/>
  </r>
  <r>
    <x v="1"/>
    <x v="134"/>
    <x v="1"/>
    <s v="USD"/>
    <n v="1263016800"/>
    <n v="1263016800"/>
    <b v="0"/>
    <b v="0"/>
    <x v="14"/>
    <x v="261"/>
    <n v="54.05"/>
    <x v="7"/>
  </r>
  <r>
    <x v="1"/>
    <x v="212"/>
    <x v="1"/>
    <s v="USD"/>
    <n v="1360648800"/>
    <n v="1362031200"/>
    <b v="0"/>
    <b v="0"/>
    <x v="3"/>
    <x v="262"/>
    <n v="30"/>
    <x v="3"/>
  </r>
  <r>
    <x v="1"/>
    <x v="99"/>
    <x v="1"/>
    <s v="USD"/>
    <n v="1451800800"/>
    <n v="1455602400"/>
    <b v="0"/>
    <b v="0"/>
    <x v="3"/>
    <x v="263"/>
    <n v="70.13"/>
    <x v="3"/>
  </r>
  <r>
    <x v="0"/>
    <x v="213"/>
    <x v="6"/>
    <s v="EUR"/>
    <n v="1415340000"/>
    <n v="1418191200"/>
    <b v="0"/>
    <b v="1"/>
    <x v="17"/>
    <x v="264"/>
    <n v="27"/>
    <x v="1"/>
  </r>
  <r>
    <x v="1"/>
    <x v="214"/>
    <x v="2"/>
    <s v="AUD"/>
    <n v="1351054800"/>
    <n v="1352440800"/>
    <b v="0"/>
    <b v="0"/>
    <x v="3"/>
    <x v="265"/>
    <n v="51.99"/>
    <x v="3"/>
  </r>
  <r>
    <x v="1"/>
    <x v="44"/>
    <x v="1"/>
    <s v="USD"/>
    <n v="1349326800"/>
    <n v="1353304800"/>
    <b v="0"/>
    <b v="0"/>
    <x v="4"/>
    <x v="266"/>
    <n v="56.42"/>
    <x v="4"/>
  </r>
  <r>
    <x v="1"/>
    <x v="215"/>
    <x v="1"/>
    <s v="USD"/>
    <n v="1548914400"/>
    <n v="1550728800"/>
    <b v="0"/>
    <b v="0"/>
    <x v="19"/>
    <x v="267"/>
    <n v="101.63"/>
    <x v="4"/>
  </r>
  <r>
    <x v="3"/>
    <x v="216"/>
    <x v="1"/>
    <s v="USD"/>
    <n v="1291269600"/>
    <n v="1291442400"/>
    <b v="0"/>
    <b v="0"/>
    <x v="11"/>
    <x v="268"/>
    <n v="25.01"/>
    <x v="6"/>
  </r>
  <r>
    <x v="2"/>
    <x v="217"/>
    <x v="1"/>
    <s v="USD"/>
    <n v="1449468000"/>
    <n v="1452146400"/>
    <b v="0"/>
    <b v="0"/>
    <x v="14"/>
    <x v="269"/>
    <n v="32.020000000000003"/>
    <x v="7"/>
  </r>
  <r>
    <x v="1"/>
    <x v="218"/>
    <x v="1"/>
    <s v="USD"/>
    <n v="1562734800"/>
    <n v="1564894800"/>
    <b v="0"/>
    <b v="1"/>
    <x v="3"/>
    <x v="270"/>
    <n v="82.02"/>
    <x v="3"/>
  </r>
  <r>
    <x v="1"/>
    <x v="219"/>
    <x v="0"/>
    <s v="CAD"/>
    <n v="1505624400"/>
    <n v="1505883600"/>
    <b v="0"/>
    <b v="0"/>
    <x v="3"/>
    <x v="271"/>
    <n v="37.96"/>
    <x v="3"/>
  </r>
  <r>
    <x v="0"/>
    <x v="27"/>
    <x v="1"/>
    <s v="USD"/>
    <n v="1509948000"/>
    <n v="1510380000"/>
    <b v="0"/>
    <b v="0"/>
    <x v="3"/>
    <x v="272"/>
    <n v="51.53"/>
    <x v="3"/>
  </r>
  <r>
    <x v="1"/>
    <x v="220"/>
    <x v="1"/>
    <s v="USD"/>
    <n v="1554526800"/>
    <n v="1555218000"/>
    <b v="0"/>
    <b v="0"/>
    <x v="18"/>
    <x v="273"/>
    <n v="81.2"/>
    <x v="5"/>
  </r>
  <r>
    <x v="0"/>
    <x v="221"/>
    <x v="1"/>
    <s v="USD"/>
    <n v="1334811600"/>
    <n v="1335243600"/>
    <b v="0"/>
    <b v="1"/>
    <x v="11"/>
    <x v="274"/>
    <n v="40.03"/>
    <x v="6"/>
  </r>
  <r>
    <x v="1"/>
    <x v="100"/>
    <x v="1"/>
    <s v="USD"/>
    <n v="1279515600"/>
    <n v="1279688400"/>
    <b v="0"/>
    <b v="0"/>
    <x v="3"/>
    <x v="275"/>
    <n v="89.94"/>
    <x v="3"/>
  </r>
  <r>
    <x v="1"/>
    <x v="222"/>
    <x v="1"/>
    <s v="USD"/>
    <n v="1353909600"/>
    <n v="1356069600"/>
    <b v="0"/>
    <b v="0"/>
    <x v="2"/>
    <x v="276"/>
    <n v="96.69"/>
    <x v="2"/>
  </r>
  <r>
    <x v="1"/>
    <x v="223"/>
    <x v="1"/>
    <s v="USD"/>
    <n v="1535950800"/>
    <n v="1536210000"/>
    <b v="0"/>
    <b v="0"/>
    <x v="3"/>
    <x v="277"/>
    <n v="25.01"/>
    <x v="3"/>
  </r>
  <r>
    <x v="1"/>
    <x v="224"/>
    <x v="1"/>
    <s v="USD"/>
    <n v="1511244000"/>
    <n v="1511762400"/>
    <b v="0"/>
    <b v="0"/>
    <x v="10"/>
    <x v="278"/>
    <n v="36.99"/>
    <x v="4"/>
  </r>
  <r>
    <x v="0"/>
    <x v="225"/>
    <x v="1"/>
    <s v="USD"/>
    <n v="1331445600"/>
    <n v="1333256400"/>
    <b v="0"/>
    <b v="1"/>
    <x v="3"/>
    <x v="279"/>
    <n v="73.010000000000005"/>
    <x v="3"/>
  </r>
  <r>
    <x v="1"/>
    <x v="221"/>
    <x v="1"/>
    <s v="USD"/>
    <n v="1480226400"/>
    <n v="1480744800"/>
    <b v="0"/>
    <b v="1"/>
    <x v="19"/>
    <x v="280"/>
    <n v="68.239999999999995"/>
    <x v="4"/>
  </r>
  <r>
    <x v="0"/>
    <x v="226"/>
    <x v="3"/>
    <s v="DKK"/>
    <n v="1464584400"/>
    <n v="1465016400"/>
    <b v="0"/>
    <b v="0"/>
    <x v="1"/>
    <x v="281"/>
    <n v="52.31"/>
    <x v="1"/>
  </r>
  <r>
    <x v="0"/>
    <x v="227"/>
    <x v="1"/>
    <s v="USD"/>
    <n v="1335848400"/>
    <n v="1336280400"/>
    <b v="0"/>
    <b v="0"/>
    <x v="2"/>
    <x v="282"/>
    <n v="61.77"/>
    <x v="2"/>
  </r>
  <r>
    <x v="1"/>
    <x v="228"/>
    <x v="1"/>
    <s v="USD"/>
    <n v="1473483600"/>
    <n v="1476766800"/>
    <b v="0"/>
    <b v="0"/>
    <x v="3"/>
    <x v="283"/>
    <n v="25.03"/>
    <x v="3"/>
  </r>
  <r>
    <x v="3"/>
    <x v="229"/>
    <x v="1"/>
    <s v="USD"/>
    <n v="1479880800"/>
    <n v="1480485600"/>
    <b v="0"/>
    <b v="0"/>
    <x v="3"/>
    <x v="284"/>
    <n v="106.29"/>
    <x v="3"/>
  </r>
  <r>
    <x v="1"/>
    <x v="230"/>
    <x v="1"/>
    <s v="USD"/>
    <n v="1430197200"/>
    <n v="1430197200"/>
    <b v="0"/>
    <b v="0"/>
    <x v="5"/>
    <x v="285"/>
    <n v="75.069999999999993"/>
    <x v="1"/>
  </r>
  <r>
    <x v="0"/>
    <x v="231"/>
    <x v="3"/>
    <s v="DKK"/>
    <n v="1331701200"/>
    <n v="1331787600"/>
    <b v="0"/>
    <b v="1"/>
    <x v="16"/>
    <x v="286"/>
    <n v="39.97"/>
    <x v="1"/>
  </r>
  <r>
    <x v="1"/>
    <x v="232"/>
    <x v="0"/>
    <s v="CAD"/>
    <n v="1438578000"/>
    <n v="1438837200"/>
    <b v="0"/>
    <b v="0"/>
    <x v="3"/>
    <x v="287"/>
    <n v="39.979999999999997"/>
    <x v="3"/>
  </r>
  <r>
    <x v="0"/>
    <x v="233"/>
    <x v="1"/>
    <s v="USD"/>
    <n v="1368162000"/>
    <n v="1370926800"/>
    <b v="0"/>
    <b v="1"/>
    <x v="4"/>
    <x v="288"/>
    <n v="101.02"/>
    <x v="4"/>
  </r>
  <r>
    <x v="1"/>
    <x v="37"/>
    <x v="1"/>
    <s v="USD"/>
    <n v="1318654800"/>
    <n v="1319000400"/>
    <b v="1"/>
    <b v="0"/>
    <x v="2"/>
    <x v="289"/>
    <n v="76.81"/>
    <x v="2"/>
  </r>
  <r>
    <x v="0"/>
    <x v="234"/>
    <x v="1"/>
    <s v="USD"/>
    <n v="1331874000"/>
    <n v="1333429200"/>
    <b v="0"/>
    <b v="0"/>
    <x v="0"/>
    <x v="290"/>
    <n v="71.7"/>
    <x v="0"/>
  </r>
  <r>
    <x v="3"/>
    <x v="235"/>
    <x v="6"/>
    <s v="EUR"/>
    <n v="1286254800"/>
    <n v="1287032400"/>
    <b v="0"/>
    <b v="0"/>
    <x v="3"/>
    <x v="291"/>
    <n v="33.28"/>
    <x v="3"/>
  </r>
  <r>
    <x v="1"/>
    <x v="236"/>
    <x v="1"/>
    <s v="USD"/>
    <n v="1540530000"/>
    <n v="1541570400"/>
    <b v="0"/>
    <b v="0"/>
    <x v="3"/>
    <x v="292"/>
    <n v="43.92"/>
    <x v="3"/>
  </r>
  <r>
    <x v="0"/>
    <x v="237"/>
    <x v="5"/>
    <s v="CHF"/>
    <n v="1381813200"/>
    <n v="1383976800"/>
    <b v="0"/>
    <b v="0"/>
    <x v="3"/>
    <x v="293"/>
    <n v="36"/>
    <x v="3"/>
  </r>
  <r>
    <x v="0"/>
    <x v="63"/>
    <x v="2"/>
    <s v="AUD"/>
    <n v="1548655200"/>
    <n v="1550556000"/>
    <b v="0"/>
    <b v="0"/>
    <x v="3"/>
    <x v="294"/>
    <n v="88.21"/>
    <x v="3"/>
  </r>
  <r>
    <x v="0"/>
    <x v="238"/>
    <x v="2"/>
    <s v="AUD"/>
    <n v="1389679200"/>
    <n v="1390456800"/>
    <b v="0"/>
    <b v="1"/>
    <x v="3"/>
    <x v="295"/>
    <n v="65.239999999999995"/>
    <x v="3"/>
  </r>
  <r>
    <x v="1"/>
    <x v="239"/>
    <x v="1"/>
    <s v="USD"/>
    <n v="1456466400"/>
    <n v="1458018000"/>
    <b v="0"/>
    <b v="1"/>
    <x v="1"/>
    <x v="296"/>
    <n v="69.959999999999994"/>
    <x v="1"/>
  </r>
  <r>
    <x v="0"/>
    <x v="240"/>
    <x v="1"/>
    <s v="USD"/>
    <n v="1456984800"/>
    <n v="1461819600"/>
    <b v="0"/>
    <b v="0"/>
    <x v="0"/>
    <x v="297"/>
    <n v="39.880000000000003"/>
    <x v="0"/>
  </r>
  <r>
    <x v="0"/>
    <x v="49"/>
    <x v="3"/>
    <s v="DKK"/>
    <n v="1504069200"/>
    <n v="1504155600"/>
    <b v="0"/>
    <b v="1"/>
    <x v="9"/>
    <x v="298"/>
    <n v="5"/>
    <x v="5"/>
  </r>
  <r>
    <x v="1"/>
    <x v="241"/>
    <x v="1"/>
    <s v="USD"/>
    <n v="1424930400"/>
    <n v="1426395600"/>
    <b v="0"/>
    <b v="0"/>
    <x v="4"/>
    <x v="299"/>
    <n v="41.02"/>
    <x v="4"/>
  </r>
  <r>
    <x v="0"/>
    <x v="242"/>
    <x v="1"/>
    <s v="USD"/>
    <n v="1535864400"/>
    <n v="1537074000"/>
    <b v="0"/>
    <b v="0"/>
    <x v="3"/>
    <x v="300"/>
    <n v="98.91"/>
    <x v="3"/>
  </r>
  <r>
    <x v="0"/>
    <x v="235"/>
    <x v="1"/>
    <s v="USD"/>
    <n v="1452146400"/>
    <n v="1452578400"/>
    <b v="0"/>
    <b v="0"/>
    <x v="7"/>
    <x v="301"/>
    <n v="87.78"/>
    <x v="1"/>
  </r>
  <r>
    <x v="1"/>
    <x v="23"/>
    <x v="1"/>
    <s v="USD"/>
    <n v="1470546000"/>
    <n v="1474088400"/>
    <b v="0"/>
    <b v="0"/>
    <x v="4"/>
    <x v="302"/>
    <n v="80.77"/>
    <x v="4"/>
  </r>
  <r>
    <x v="1"/>
    <x v="72"/>
    <x v="1"/>
    <s v="USD"/>
    <n v="1458363600"/>
    <n v="1461906000"/>
    <b v="0"/>
    <b v="0"/>
    <x v="3"/>
    <x v="303"/>
    <n v="94.28"/>
    <x v="3"/>
  </r>
  <r>
    <x v="0"/>
    <x v="243"/>
    <x v="1"/>
    <s v="USD"/>
    <n v="1500008400"/>
    <n v="1500267600"/>
    <b v="0"/>
    <b v="1"/>
    <x v="3"/>
    <x v="304"/>
    <n v="73.430000000000007"/>
    <x v="3"/>
  </r>
  <r>
    <x v="1"/>
    <x v="244"/>
    <x v="3"/>
    <s v="DKK"/>
    <n v="1338958800"/>
    <n v="1340686800"/>
    <b v="0"/>
    <b v="1"/>
    <x v="13"/>
    <x v="305"/>
    <n v="65.97"/>
    <x v="5"/>
  </r>
  <r>
    <x v="0"/>
    <x v="245"/>
    <x v="1"/>
    <s v="USD"/>
    <n v="1303102800"/>
    <n v="1303189200"/>
    <b v="0"/>
    <b v="0"/>
    <x v="3"/>
    <x v="306"/>
    <n v="109.04"/>
    <x v="3"/>
  </r>
  <r>
    <x v="3"/>
    <x v="51"/>
    <x v="1"/>
    <s v="USD"/>
    <n v="1316581200"/>
    <n v="1318309200"/>
    <b v="0"/>
    <b v="1"/>
    <x v="7"/>
    <x v="307"/>
    <n v="41.16"/>
    <x v="1"/>
  </r>
  <r>
    <x v="0"/>
    <x v="36"/>
    <x v="1"/>
    <s v="USD"/>
    <n v="1270789200"/>
    <n v="1272171600"/>
    <b v="0"/>
    <b v="0"/>
    <x v="11"/>
    <x v="308"/>
    <n v="99.13"/>
    <x v="6"/>
  </r>
  <r>
    <x v="1"/>
    <x v="246"/>
    <x v="1"/>
    <s v="USD"/>
    <n v="1297836000"/>
    <n v="1298872800"/>
    <b v="0"/>
    <b v="0"/>
    <x v="3"/>
    <x v="309"/>
    <n v="105.88"/>
    <x v="3"/>
  </r>
  <r>
    <x v="1"/>
    <x v="247"/>
    <x v="1"/>
    <s v="USD"/>
    <n v="1382677200"/>
    <n v="1383282000"/>
    <b v="0"/>
    <b v="0"/>
    <x v="3"/>
    <x v="310"/>
    <n v="49"/>
    <x v="3"/>
  </r>
  <r>
    <x v="1"/>
    <x v="248"/>
    <x v="1"/>
    <s v="USD"/>
    <n v="1330322400"/>
    <n v="1330495200"/>
    <b v="0"/>
    <b v="0"/>
    <x v="1"/>
    <x v="311"/>
    <n v="39"/>
    <x v="1"/>
  </r>
  <r>
    <x v="1"/>
    <x v="221"/>
    <x v="1"/>
    <s v="USD"/>
    <n v="1552366800"/>
    <n v="1552798800"/>
    <b v="0"/>
    <b v="1"/>
    <x v="4"/>
    <x v="312"/>
    <n v="31.02"/>
    <x v="4"/>
  </r>
  <r>
    <x v="0"/>
    <x v="249"/>
    <x v="1"/>
    <s v="USD"/>
    <n v="1400907600"/>
    <n v="1403413200"/>
    <b v="0"/>
    <b v="0"/>
    <x v="3"/>
    <x v="313"/>
    <n v="103.87"/>
    <x v="3"/>
  </r>
  <r>
    <x v="0"/>
    <x v="250"/>
    <x v="6"/>
    <s v="EUR"/>
    <n v="1574143200"/>
    <n v="1574229600"/>
    <b v="0"/>
    <b v="1"/>
    <x v="0"/>
    <x v="314"/>
    <n v="59.27"/>
    <x v="0"/>
  </r>
  <r>
    <x v="0"/>
    <x v="141"/>
    <x v="1"/>
    <s v="USD"/>
    <n v="1494738000"/>
    <n v="1495861200"/>
    <b v="0"/>
    <b v="0"/>
    <x v="3"/>
    <x v="315"/>
    <n v="42.3"/>
    <x v="3"/>
  </r>
  <r>
    <x v="0"/>
    <x v="68"/>
    <x v="1"/>
    <s v="USD"/>
    <n v="1392357600"/>
    <n v="1392530400"/>
    <b v="0"/>
    <b v="0"/>
    <x v="1"/>
    <x v="316"/>
    <n v="53.12"/>
    <x v="1"/>
  </r>
  <r>
    <x v="3"/>
    <x v="251"/>
    <x v="1"/>
    <s v="USD"/>
    <n v="1281589200"/>
    <n v="1283662800"/>
    <b v="0"/>
    <b v="0"/>
    <x v="2"/>
    <x v="317"/>
    <n v="50.8"/>
    <x v="2"/>
  </r>
  <r>
    <x v="0"/>
    <x v="175"/>
    <x v="1"/>
    <s v="USD"/>
    <n v="1305003600"/>
    <n v="1305781200"/>
    <b v="0"/>
    <b v="0"/>
    <x v="13"/>
    <x v="318"/>
    <n v="101.15"/>
    <x v="5"/>
  </r>
  <r>
    <x v="0"/>
    <x v="194"/>
    <x v="1"/>
    <s v="USD"/>
    <n v="1301634000"/>
    <n v="1302325200"/>
    <b v="0"/>
    <b v="0"/>
    <x v="12"/>
    <x v="319"/>
    <n v="65"/>
    <x v="4"/>
  </r>
  <r>
    <x v="1"/>
    <x v="252"/>
    <x v="1"/>
    <s v="USD"/>
    <n v="1290664800"/>
    <n v="1291788000"/>
    <b v="0"/>
    <b v="0"/>
    <x v="3"/>
    <x v="320"/>
    <n v="38"/>
    <x v="3"/>
  </r>
  <r>
    <x v="0"/>
    <x v="150"/>
    <x v="4"/>
    <s v="GBP"/>
    <n v="1395896400"/>
    <n v="1396069200"/>
    <b v="0"/>
    <b v="0"/>
    <x v="4"/>
    <x v="321"/>
    <n v="82.62"/>
    <x v="4"/>
  </r>
  <r>
    <x v="1"/>
    <x v="253"/>
    <x v="1"/>
    <s v="USD"/>
    <n v="1434862800"/>
    <n v="1435899600"/>
    <b v="0"/>
    <b v="1"/>
    <x v="3"/>
    <x v="322"/>
    <n v="37.94"/>
    <x v="3"/>
  </r>
  <r>
    <x v="0"/>
    <x v="107"/>
    <x v="1"/>
    <s v="USD"/>
    <n v="1529125200"/>
    <n v="1531112400"/>
    <b v="0"/>
    <b v="1"/>
    <x v="3"/>
    <x v="323"/>
    <n v="80.78"/>
    <x v="3"/>
  </r>
  <r>
    <x v="0"/>
    <x v="58"/>
    <x v="1"/>
    <s v="USD"/>
    <n v="1451109600"/>
    <n v="1451628000"/>
    <b v="0"/>
    <b v="0"/>
    <x v="10"/>
    <x v="324"/>
    <n v="25.98"/>
    <x v="4"/>
  </r>
  <r>
    <x v="0"/>
    <x v="254"/>
    <x v="1"/>
    <s v="USD"/>
    <n v="1566968400"/>
    <n v="1567314000"/>
    <b v="0"/>
    <b v="1"/>
    <x v="3"/>
    <x v="325"/>
    <n v="30.36"/>
    <x v="3"/>
  </r>
  <r>
    <x v="1"/>
    <x v="255"/>
    <x v="1"/>
    <s v="USD"/>
    <n v="1543557600"/>
    <n v="1544508000"/>
    <b v="0"/>
    <b v="0"/>
    <x v="1"/>
    <x v="326"/>
    <n v="54"/>
    <x v="1"/>
  </r>
  <r>
    <x v="2"/>
    <x v="57"/>
    <x v="1"/>
    <s v="USD"/>
    <n v="1481522400"/>
    <n v="1482472800"/>
    <b v="0"/>
    <b v="0"/>
    <x v="11"/>
    <x v="327"/>
    <n v="101.79"/>
    <x v="6"/>
  </r>
  <r>
    <x v="1"/>
    <x v="256"/>
    <x v="4"/>
    <s v="GBP"/>
    <n v="1512712800"/>
    <n v="1512799200"/>
    <b v="0"/>
    <b v="0"/>
    <x v="4"/>
    <x v="328"/>
    <n v="45"/>
    <x v="4"/>
  </r>
  <r>
    <x v="1"/>
    <x v="257"/>
    <x v="1"/>
    <s v="USD"/>
    <n v="1324274400"/>
    <n v="1324360800"/>
    <b v="0"/>
    <b v="0"/>
    <x v="0"/>
    <x v="329"/>
    <n v="77.069999999999993"/>
    <x v="0"/>
  </r>
  <r>
    <x v="1"/>
    <x v="258"/>
    <x v="1"/>
    <s v="USD"/>
    <n v="1364446800"/>
    <n v="1364533200"/>
    <b v="0"/>
    <b v="0"/>
    <x v="8"/>
    <x v="330"/>
    <n v="88.08"/>
    <x v="2"/>
  </r>
  <r>
    <x v="1"/>
    <x v="259"/>
    <x v="1"/>
    <s v="USD"/>
    <n v="1542693600"/>
    <n v="1545112800"/>
    <b v="0"/>
    <b v="0"/>
    <x v="3"/>
    <x v="331"/>
    <n v="47.04"/>
    <x v="3"/>
  </r>
  <r>
    <x v="1"/>
    <x v="260"/>
    <x v="1"/>
    <s v="USD"/>
    <n v="1515564000"/>
    <n v="1516168800"/>
    <b v="0"/>
    <b v="0"/>
    <x v="1"/>
    <x v="332"/>
    <n v="111"/>
    <x v="1"/>
  </r>
  <r>
    <x v="1"/>
    <x v="261"/>
    <x v="1"/>
    <s v="USD"/>
    <n v="1573797600"/>
    <n v="1574920800"/>
    <b v="0"/>
    <b v="0"/>
    <x v="1"/>
    <x v="333"/>
    <n v="87"/>
    <x v="1"/>
  </r>
  <r>
    <x v="0"/>
    <x v="262"/>
    <x v="1"/>
    <s v="USD"/>
    <n v="1292392800"/>
    <n v="1292479200"/>
    <b v="0"/>
    <b v="1"/>
    <x v="1"/>
    <x v="334"/>
    <n v="63.99"/>
    <x v="1"/>
  </r>
  <r>
    <x v="1"/>
    <x v="263"/>
    <x v="1"/>
    <s v="USD"/>
    <n v="1573452000"/>
    <n v="1573538400"/>
    <b v="0"/>
    <b v="0"/>
    <x v="3"/>
    <x v="335"/>
    <n v="105.99"/>
    <x v="3"/>
  </r>
  <r>
    <x v="1"/>
    <x v="264"/>
    <x v="1"/>
    <s v="USD"/>
    <n v="1317790800"/>
    <n v="1320382800"/>
    <b v="0"/>
    <b v="0"/>
    <x v="3"/>
    <x v="336"/>
    <n v="73.989999999999995"/>
    <x v="3"/>
  </r>
  <r>
    <x v="3"/>
    <x v="265"/>
    <x v="0"/>
    <s v="CAD"/>
    <n v="1501650000"/>
    <n v="1502859600"/>
    <b v="0"/>
    <b v="0"/>
    <x v="3"/>
    <x v="337"/>
    <n v="84.02"/>
    <x v="3"/>
  </r>
  <r>
    <x v="0"/>
    <x v="224"/>
    <x v="1"/>
    <s v="USD"/>
    <n v="1323669600"/>
    <n v="1323756000"/>
    <b v="0"/>
    <b v="0"/>
    <x v="14"/>
    <x v="338"/>
    <n v="88.97"/>
    <x v="7"/>
  </r>
  <r>
    <x v="0"/>
    <x v="266"/>
    <x v="1"/>
    <s v="USD"/>
    <n v="1440738000"/>
    <n v="1441342800"/>
    <b v="0"/>
    <b v="0"/>
    <x v="7"/>
    <x v="339"/>
    <n v="76.989999999999995"/>
    <x v="1"/>
  </r>
  <r>
    <x v="0"/>
    <x v="267"/>
    <x v="1"/>
    <s v="USD"/>
    <n v="1374296400"/>
    <n v="1375333200"/>
    <b v="0"/>
    <b v="0"/>
    <x v="3"/>
    <x v="340"/>
    <n v="97.15"/>
    <x v="3"/>
  </r>
  <r>
    <x v="0"/>
    <x v="98"/>
    <x v="1"/>
    <s v="USD"/>
    <n v="1384840800"/>
    <n v="1389420000"/>
    <b v="0"/>
    <b v="0"/>
    <x v="3"/>
    <x v="341"/>
    <n v="33.01"/>
    <x v="3"/>
  </r>
  <r>
    <x v="0"/>
    <x v="268"/>
    <x v="1"/>
    <s v="USD"/>
    <n v="1516600800"/>
    <n v="1520056800"/>
    <b v="0"/>
    <b v="0"/>
    <x v="11"/>
    <x v="342"/>
    <n v="99.95"/>
    <x v="6"/>
  </r>
  <r>
    <x v="0"/>
    <x v="269"/>
    <x v="4"/>
    <s v="GBP"/>
    <n v="1436418000"/>
    <n v="1436504400"/>
    <b v="0"/>
    <b v="0"/>
    <x v="6"/>
    <x v="343"/>
    <n v="69.97"/>
    <x v="4"/>
  </r>
  <r>
    <x v="0"/>
    <x v="270"/>
    <x v="1"/>
    <s v="USD"/>
    <n v="1503550800"/>
    <n v="1508302800"/>
    <b v="0"/>
    <b v="1"/>
    <x v="7"/>
    <x v="344"/>
    <n v="110.32"/>
    <x v="1"/>
  </r>
  <r>
    <x v="1"/>
    <x v="271"/>
    <x v="1"/>
    <s v="USD"/>
    <n v="1423634400"/>
    <n v="1425708000"/>
    <b v="0"/>
    <b v="0"/>
    <x v="2"/>
    <x v="345"/>
    <n v="66.010000000000005"/>
    <x v="2"/>
  </r>
  <r>
    <x v="0"/>
    <x v="272"/>
    <x v="1"/>
    <s v="USD"/>
    <n v="1487224800"/>
    <n v="1488348000"/>
    <b v="0"/>
    <b v="0"/>
    <x v="0"/>
    <x v="346"/>
    <n v="41.01"/>
    <x v="0"/>
  </r>
  <r>
    <x v="0"/>
    <x v="273"/>
    <x v="1"/>
    <s v="USD"/>
    <n v="1500008400"/>
    <n v="1502600400"/>
    <b v="0"/>
    <b v="0"/>
    <x v="3"/>
    <x v="347"/>
    <n v="103.96"/>
    <x v="3"/>
  </r>
  <r>
    <x v="0"/>
    <x v="49"/>
    <x v="1"/>
    <s v="USD"/>
    <n v="1432098000"/>
    <n v="1433653200"/>
    <b v="0"/>
    <b v="1"/>
    <x v="17"/>
    <x v="298"/>
    <n v="5"/>
    <x v="1"/>
  </r>
  <r>
    <x v="1"/>
    <x v="274"/>
    <x v="1"/>
    <s v="USD"/>
    <n v="1440392400"/>
    <n v="1441602000"/>
    <b v="0"/>
    <b v="0"/>
    <x v="1"/>
    <x v="348"/>
    <n v="47.01"/>
    <x v="1"/>
  </r>
  <r>
    <x v="0"/>
    <x v="254"/>
    <x v="0"/>
    <s v="CAD"/>
    <n v="1446876000"/>
    <n v="1447567200"/>
    <b v="0"/>
    <b v="0"/>
    <x v="3"/>
    <x v="349"/>
    <n v="29.61"/>
    <x v="3"/>
  </r>
  <r>
    <x v="1"/>
    <x v="275"/>
    <x v="1"/>
    <s v="USD"/>
    <n v="1562302800"/>
    <n v="1562389200"/>
    <b v="0"/>
    <b v="0"/>
    <x v="3"/>
    <x v="350"/>
    <n v="81.010000000000005"/>
    <x v="3"/>
  </r>
  <r>
    <x v="1"/>
    <x v="175"/>
    <x v="3"/>
    <s v="DKK"/>
    <n v="1378184400"/>
    <n v="1378789200"/>
    <b v="0"/>
    <b v="0"/>
    <x v="4"/>
    <x v="351"/>
    <n v="94.35"/>
    <x v="4"/>
  </r>
  <r>
    <x v="2"/>
    <x v="99"/>
    <x v="1"/>
    <s v="USD"/>
    <n v="1485064800"/>
    <n v="1488520800"/>
    <b v="0"/>
    <b v="0"/>
    <x v="8"/>
    <x v="352"/>
    <n v="26.06"/>
    <x v="2"/>
  </r>
  <r>
    <x v="0"/>
    <x v="174"/>
    <x v="6"/>
    <s v="EUR"/>
    <n v="1326520800"/>
    <n v="1327298400"/>
    <b v="0"/>
    <b v="0"/>
    <x v="3"/>
    <x v="353"/>
    <n v="85.78"/>
    <x v="3"/>
  </r>
  <r>
    <x v="1"/>
    <x v="142"/>
    <x v="1"/>
    <s v="USD"/>
    <n v="1441256400"/>
    <n v="1443416400"/>
    <b v="0"/>
    <b v="0"/>
    <x v="11"/>
    <x v="354"/>
    <n v="103.73"/>
    <x v="6"/>
  </r>
  <r>
    <x v="0"/>
    <x v="276"/>
    <x v="0"/>
    <s v="CAD"/>
    <n v="1533877200"/>
    <n v="1534136400"/>
    <b v="1"/>
    <b v="0"/>
    <x v="14"/>
    <x v="355"/>
    <n v="49.83"/>
    <x v="7"/>
  </r>
  <r>
    <x v="1"/>
    <x v="277"/>
    <x v="1"/>
    <s v="USD"/>
    <n v="1314421200"/>
    <n v="1315026000"/>
    <b v="0"/>
    <b v="0"/>
    <x v="10"/>
    <x v="356"/>
    <n v="63.89"/>
    <x v="4"/>
  </r>
  <r>
    <x v="1"/>
    <x v="278"/>
    <x v="4"/>
    <s v="GBP"/>
    <n v="1293861600"/>
    <n v="1295071200"/>
    <b v="0"/>
    <b v="1"/>
    <x v="3"/>
    <x v="357"/>
    <n v="47"/>
    <x v="3"/>
  </r>
  <r>
    <x v="1"/>
    <x v="39"/>
    <x v="1"/>
    <s v="USD"/>
    <n v="1507352400"/>
    <n v="1509426000"/>
    <b v="0"/>
    <b v="0"/>
    <x v="3"/>
    <x v="358"/>
    <n v="108.48"/>
    <x v="3"/>
  </r>
  <r>
    <x v="1"/>
    <x v="271"/>
    <x v="1"/>
    <s v="USD"/>
    <n v="1296108000"/>
    <n v="1299391200"/>
    <b v="0"/>
    <b v="0"/>
    <x v="1"/>
    <x v="359"/>
    <n v="72.02"/>
    <x v="1"/>
  </r>
  <r>
    <x v="1"/>
    <x v="279"/>
    <x v="1"/>
    <s v="USD"/>
    <n v="1324965600"/>
    <n v="1325052000"/>
    <b v="0"/>
    <b v="0"/>
    <x v="1"/>
    <x v="360"/>
    <n v="59.93"/>
    <x v="1"/>
  </r>
  <r>
    <x v="1"/>
    <x v="129"/>
    <x v="1"/>
    <s v="USD"/>
    <n v="1520229600"/>
    <n v="1522818000"/>
    <b v="0"/>
    <b v="0"/>
    <x v="7"/>
    <x v="361"/>
    <n v="78.209999999999994"/>
    <x v="1"/>
  </r>
  <r>
    <x v="1"/>
    <x v="192"/>
    <x v="2"/>
    <s v="AUD"/>
    <n v="1482991200"/>
    <n v="1485324000"/>
    <b v="0"/>
    <b v="0"/>
    <x v="3"/>
    <x v="362"/>
    <n v="104.78"/>
    <x v="3"/>
  </r>
  <r>
    <x v="1"/>
    <x v="196"/>
    <x v="1"/>
    <s v="USD"/>
    <n v="1294034400"/>
    <n v="1294120800"/>
    <b v="0"/>
    <b v="1"/>
    <x v="3"/>
    <x v="363"/>
    <n v="105.52"/>
    <x v="3"/>
  </r>
  <r>
    <x v="0"/>
    <x v="51"/>
    <x v="1"/>
    <s v="USD"/>
    <n v="1413608400"/>
    <n v="1415685600"/>
    <b v="0"/>
    <b v="1"/>
    <x v="3"/>
    <x v="364"/>
    <n v="24.93"/>
    <x v="3"/>
  </r>
  <r>
    <x v="1"/>
    <x v="280"/>
    <x v="4"/>
    <s v="GBP"/>
    <n v="1286946000"/>
    <n v="1288933200"/>
    <b v="0"/>
    <b v="1"/>
    <x v="4"/>
    <x v="365"/>
    <n v="69.87"/>
    <x v="4"/>
  </r>
  <r>
    <x v="1"/>
    <x v="110"/>
    <x v="1"/>
    <s v="USD"/>
    <n v="1359871200"/>
    <n v="1363237200"/>
    <b v="0"/>
    <b v="1"/>
    <x v="19"/>
    <x v="366"/>
    <n v="95.73"/>
    <x v="4"/>
  </r>
  <r>
    <x v="1"/>
    <x v="281"/>
    <x v="1"/>
    <s v="USD"/>
    <n v="1555304400"/>
    <n v="1555822800"/>
    <b v="0"/>
    <b v="0"/>
    <x v="3"/>
    <x v="367"/>
    <n v="30"/>
    <x v="3"/>
  </r>
  <r>
    <x v="0"/>
    <x v="282"/>
    <x v="1"/>
    <s v="USD"/>
    <n v="1423375200"/>
    <n v="1427778000"/>
    <b v="0"/>
    <b v="0"/>
    <x v="3"/>
    <x v="368"/>
    <n v="59.01"/>
    <x v="3"/>
  </r>
  <r>
    <x v="1"/>
    <x v="283"/>
    <x v="1"/>
    <s v="USD"/>
    <n v="1420696800"/>
    <n v="1422424800"/>
    <b v="0"/>
    <b v="1"/>
    <x v="4"/>
    <x v="369"/>
    <n v="84.76"/>
    <x v="4"/>
  </r>
  <r>
    <x v="1"/>
    <x v="284"/>
    <x v="1"/>
    <s v="USD"/>
    <n v="1502946000"/>
    <n v="1503637200"/>
    <b v="0"/>
    <b v="0"/>
    <x v="3"/>
    <x v="370"/>
    <n v="78.010000000000005"/>
    <x v="3"/>
  </r>
  <r>
    <x v="0"/>
    <x v="165"/>
    <x v="1"/>
    <s v="USD"/>
    <n v="1547186400"/>
    <n v="1547618400"/>
    <b v="0"/>
    <b v="1"/>
    <x v="4"/>
    <x v="371"/>
    <n v="50.05"/>
    <x v="4"/>
  </r>
  <r>
    <x v="0"/>
    <x v="270"/>
    <x v="1"/>
    <s v="USD"/>
    <n v="1444971600"/>
    <n v="1449900000"/>
    <b v="0"/>
    <b v="0"/>
    <x v="7"/>
    <x v="372"/>
    <n v="59.16"/>
    <x v="1"/>
  </r>
  <r>
    <x v="1"/>
    <x v="54"/>
    <x v="1"/>
    <s v="USD"/>
    <n v="1404622800"/>
    <n v="1405141200"/>
    <b v="0"/>
    <b v="0"/>
    <x v="1"/>
    <x v="373"/>
    <n v="93.7"/>
    <x v="1"/>
  </r>
  <r>
    <x v="0"/>
    <x v="78"/>
    <x v="1"/>
    <s v="USD"/>
    <n v="1571720400"/>
    <n v="1572933600"/>
    <b v="0"/>
    <b v="0"/>
    <x v="3"/>
    <x v="374"/>
    <n v="40.14"/>
    <x v="3"/>
  </r>
  <r>
    <x v="0"/>
    <x v="285"/>
    <x v="1"/>
    <s v="USD"/>
    <n v="1526878800"/>
    <n v="1530162000"/>
    <b v="0"/>
    <b v="0"/>
    <x v="4"/>
    <x v="375"/>
    <n v="70.09"/>
    <x v="4"/>
  </r>
  <r>
    <x v="0"/>
    <x v="9"/>
    <x v="4"/>
    <s v="GBP"/>
    <n v="1319691600"/>
    <n v="1320904800"/>
    <b v="0"/>
    <b v="0"/>
    <x v="3"/>
    <x v="376"/>
    <n v="66.180000000000007"/>
    <x v="3"/>
  </r>
  <r>
    <x v="1"/>
    <x v="286"/>
    <x v="1"/>
    <s v="USD"/>
    <n v="1371963600"/>
    <n v="1372395600"/>
    <b v="0"/>
    <b v="0"/>
    <x v="3"/>
    <x v="377"/>
    <n v="47.71"/>
    <x v="3"/>
  </r>
  <r>
    <x v="1"/>
    <x v="287"/>
    <x v="1"/>
    <s v="USD"/>
    <n v="1433739600"/>
    <n v="1437714000"/>
    <b v="0"/>
    <b v="0"/>
    <x v="3"/>
    <x v="378"/>
    <n v="62.9"/>
    <x v="3"/>
  </r>
  <r>
    <x v="0"/>
    <x v="109"/>
    <x v="1"/>
    <s v="USD"/>
    <n v="1508130000"/>
    <n v="1509771600"/>
    <b v="0"/>
    <b v="0"/>
    <x v="14"/>
    <x v="379"/>
    <n v="86.61"/>
    <x v="7"/>
  </r>
  <r>
    <x v="1"/>
    <x v="288"/>
    <x v="1"/>
    <s v="USD"/>
    <n v="1550037600"/>
    <n v="1550556000"/>
    <b v="0"/>
    <b v="1"/>
    <x v="0"/>
    <x v="380"/>
    <n v="75.13"/>
    <x v="0"/>
  </r>
  <r>
    <x v="1"/>
    <x v="289"/>
    <x v="1"/>
    <s v="USD"/>
    <n v="1486706400"/>
    <n v="1489039200"/>
    <b v="1"/>
    <b v="1"/>
    <x v="4"/>
    <x v="381"/>
    <n v="41"/>
    <x v="4"/>
  </r>
  <r>
    <x v="1"/>
    <x v="290"/>
    <x v="1"/>
    <s v="USD"/>
    <n v="1553835600"/>
    <n v="1556600400"/>
    <b v="0"/>
    <b v="0"/>
    <x v="9"/>
    <x v="382"/>
    <n v="50.01"/>
    <x v="5"/>
  </r>
  <r>
    <x v="0"/>
    <x v="291"/>
    <x v="1"/>
    <s v="USD"/>
    <n v="1277528400"/>
    <n v="1278565200"/>
    <b v="0"/>
    <b v="0"/>
    <x v="3"/>
    <x v="383"/>
    <n v="96.96"/>
    <x v="3"/>
  </r>
  <r>
    <x v="0"/>
    <x v="292"/>
    <x v="1"/>
    <s v="USD"/>
    <n v="1339477200"/>
    <n v="1339909200"/>
    <b v="0"/>
    <b v="0"/>
    <x v="8"/>
    <x v="384"/>
    <n v="100.93"/>
    <x v="2"/>
  </r>
  <r>
    <x v="3"/>
    <x v="293"/>
    <x v="5"/>
    <s v="CHF"/>
    <n v="1325656800"/>
    <n v="1325829600"/>
    <b v="0"/>
    <b v="0"/>
    <x v="7"/>
    <x v="385"/>
    <n v="89.23"/>
    <x v="1"/>
  </r>
  <r>
    <x v="1"/>
    <x v="294"/>
    <x v="1"/>
    <s v="USD"/>
    <n v="1288242000"/>
    <n v="1290578400"/>
    <b v="0"/>
    <b v="0"/>
    <x v="3"/>
    <x v="386"/>
    <n v="87.98"/>
    <x v="3"/>
  </r>
  <r>
    <x v="1"/>
    <x v="126"/>
    <x v="1"/>
    <s v="USD"/>
    <n v="1379048400"/>
    <n v="1380344400"/>
    <b v="0"/>
    <b v="0"/>
    <x v="14"/>
    <x v="387"/>
    <n v="89.54"/>
    <x v="7"/>
  </r>
  <r>
    <x v="0"/>
    <x v="295"/>
    <x v="1"/>
    <s v="USD"/>
    <n v="1389679200"/>
    <n v="1389852000"/>
    <b v="0"/>
    <b v="0"/>
    <x v="9"/>
    <x v="388"/>
    <n v="29.09"/>
    <x v="5"/>
  </r>
  <r>
    <x v="0"/>
    <x v="296"/>
    <x v="1"/>
    <s v="USD"/>
    <n v="1294293600"/>
    <n v="1294466400"/>
    <b v="0"/>
    <b v="0"/>
    <x v="8"/>
    <x v="389"/>
    <n v="42.01"/>
    <x v="2"/>
  </r>
  <r>
    <x v="1"/>
    <x v="297"/>
    <x v="0"/>
    <s v="CAD"/>
    <n v="1500267600"/>
    <n v="1500354000"/>
    <b v="0"/>
    <b v="0"/>
    <x v="17"/>
    <x v="390"/>
    <n v="47"/>
    <x v="1"/>
  </r>
  <r>
    <x v="1"/>
    <x v="298"/>
    <x v="1"/>
    <s v="USD"/>
    <n v="1375074000"/>
    <n v="1375938000"/>
    <b v="0"/>
    <b v="1"/>
    <x v="4"/>
    <x v="391"/>
    <n v="110.44"/>
    <x v="4"/>
  </r>
  <r>
    <x v="1"/>
    <x v="10"/>
    <x v="1"/>
    <s v="USD"/>
    <n v="1323324000"/>
    <n v="1323410400"/>
    <b v="1"/>
    <b v="0"/>
    <x v="3"/>
    <x v="392"/>
    <n v="41.99"/>
    <x v="3"/>
  </r>
  <r>
    <x v="1"/>
    <x v="299"/>
    <x v="2"/>
    <s v="AUD"/>
    <n v="1538715600"/>
    <n v="1539406800"/>
    <b v="0"/>
    <b v="0"/>
    <x v="6"/>
    <x v="393"/>
    <n v="48.01"/>
    <x v="4"/>
  </r>
  <r>
    <x v="1"/>
    <x v="211"/>
    <x v="1"/>
    <s v="USD"/>
    <n v="1369285200"/>
    <n v="1369803600"/>
    <b v="0"/>
    <b v="0"/>
    <x v="1"/>
    <x v="394"/>
    <n v="31.02"/>
    <x v="1"/>
  </r>
  <r>
    <x v="1"/>
    <x v="300"/>
    <x v="6"/>
    <s v="EUR"/>
    <n v="1525755600"/>
    <n v="1525928400"/>
    <b v="0"/>
    <b v="1"/>
    <x v="10"/>
    <x v="395"/>
    <n v="99.2"/>
    <x v="4"/>
  </r>
  <r>
    <x v="0"/>
    <x v="301"/>
    <x v="1"/>
    <s v="USD"/>
    <n v="1296626400"/>
    <n v="1297231200"/>
    <b v="0"/>
    <b v="0"/>
    <x v="7"/>
    <x v="396"/>
    <n v="66.02"/>
    <x v="1"/>
  </r>
  <r>
    <x v="0"/>
    <x v="49"/>
    <x v="1"/>
    <s v="USD"/>
    <n v="1376629200"/>
    <n v="1378530000"/>
    <b v="0"/>
    <b v="1"/>
    <x v="14"/>
    <x v="50"/>
    <n v="2"/>
    <x v="7"/>
  </r>
  <r>
    <x v="1"/>
    <x v="302"/>
    <x v="1"/>
    <s v="USD"/>
    <n v="1572152400"/>
    <n v="1572152400"/>
    <b v="0"/>
    <b v="0"/>
    <x v="3"/>
    <x v="397"/>
    <n v="46.06"/>
    <x v="3"/>
  </r>
  <r>
    <x v="0"/>
    <x v="174"/>
    <x v="1"/>
    <s v="USD"/>
    <n v="1325829600"/>
    <n v="1329890400"/>
    <b v="0"/>
    <b v="1"/>
    <x v="12"/>
    <x v="398"/>
    <n v="73.650000000000006"/>
    <x v="4"/>
  </r>
  <r>
    <x v="0"/>
    <x v="303"/>
    <x v="0"/>
    <s v="CAD"/>
    <n v="1273640400"/>
    <n v="1276750800"/>
    <b v="0"/>
    <b v="1"/>
    <x v="3"/>
    <x v="399"/>
    <n v="55.99"/>
    <x v="3"/>
  </r>
  <r>
    <x v="1"/>
    <x v="304"/>
    <x v="1"/>
    <s v="USD"/>
    <n v="1510639200"/>
    <n v="1510898400"/>
    <b v="0"/>
    <b v="0"/>
    <x v="3"/>
    <x v="400"/>
    <n v="68.989999999999995"/>
    <x v="3"/>
  </r>
  <r>
    <x v="0"/>
    <x v="305"/>
    <x v="1"/>
    <s v="USD"/>
    <n v="1528088400"/>
    <n v="1532408400"/>
    <b v="0"/>
    <b v="0"/>
    <x v="3"/>
    <x v="401"/>
    <n v="60.98"/>
    <x v="3"/>
  </r>
  <r>
    <x v="1"/>
    <x v="306"/>
    <x v="1"/>
    <s v="USD"/>
    <n v="1359525600"/>
    <n v="1360562400"/>
    <b v="1"/>
    <b v="0"/>
    <x v="4"/>
    <x v="402"/>
    <n v="110.98"/>
    <x v="4"/>
  </r>
  <r>
    <x v="1"/>
    <x v="307"/>
    <x v="3"/>
    <s v="DKK"/>
    <n v="1570942800"/>
    <n v="1571547600"/>
    <b v="0"/>
    <b v="0"/>
    <x v="3"/>
    <x v="403"/>
    <n v="25"/>
    <x v="3"/>
  </r>
  <r>
    <x v="1"/>
    <x v="110"/>
    <x v="0"/>
    <s v="CAD"/>
    <n v="1466398800"/>
    <n v="1468126800"/>
    <b v="0"/>
    <b v="0"/>
    <x v="4"/>
    <x v="404"/>
    <n v="78.760000000000005"/>
    <x v="4"/>
  </r>
  <r>
    <x v="0"/>
    <x v="308"/>
    <x v="1"/>
    <s v="USD"/>
    <n v="1492491600"/>
    <n v="1492837200"/>
    <b v="0"/>
    <b v="0"/>
    <x v="1"/>
    <x v="405"/>
    <n v="87.96"/>
    <x v="1"/>
  </r>
  <r>
    <x v="2"/>
    <x v="309"/>
    <x v="1"/>
    <s v="USD"/>
    <n v="1430197200"/>
    <n v="1430197200"/>
    <b v="0"/>
    <b v="0"/>
    <x v="20"/>
    <x v="406"/>
    <n v="49.99"/>
    <x v="6"/>
  </r>
  <r>
    <x v="1"/>
    <x v="172"/>
    <x v="1"/>
    <s v="USD"/>
    <n v="1496034000"/>
    <n v="1496206800"/>
    <b v="0"/>
    <b v="0"/>
    <x v="3"/>
    <x v="407"/>
    <n v="99.52"/>
    <x v="3"/>
  </r>
  <r>
    <x v="1"/>
    <x v="38"/>
    <x v="1"/>
    <s v="USD"/>
    <n v="1388728800"/>
    <n v="1389592800"/>
    <b v="0"/>
    <b v="0"/>
    <x v="13"/>
    <x v="408"/>
    <n v="104.82"/>
    <x v="5"/>
  </r>
  <r>
    <x v="2"/>
    <x v="310"/>
    <x v="1"/>
    <s v="USD"/>
    <n v="1543298400"/>
    <n v="1545631200"/>
    <b v="0"/>
    <b v="0"/>
    <x v="10"/>
    <x v="409"/>
    <n v="108.01"/>
    <x v="4"/>
  </r>
  <r>
    <x v="0"/>
    <x v="311"/>
    <x v="1"/>
    <s v="USD"/>
    <n v="1271739600"/>
    <n v="1272430800"/>
    <b v="0"/>
    <b v="1"/>
    <x v="0"/>
    <x v="410"/>
    <n v="29"/>
    <x v="0"/>
  </r>
  <r>
    <x v="0"/>
    <x v="312"/>
    <x v="1"/>
    <s v="USD"/>
    <n v="1326434400"/>
    <n v="1327903200"/>
    <b v="0"/>
    <b v="0"/>
    <x v="3"/>
    <x v="411"/>
    <n v="30.03"/>
    <x v="3"/>
  </r>
  <r>
    <x v="0"/>
    <x v="313"/>
    <x v="1"/>
    <s v="USD"/>
    <n v="1295244000"/>
    <n v="1296021600"/>
    <b v="0"/>
    <b v="1"/>
    <x v="4"/>
    <x v="412"/>
    <n v="41.01"/>
    <x v="4"/>
  </r>
  <r>
    <x v="0"/>
    <x v="27"/>
    <x v="1"/>
    <s v="USD"/>
    <n v="1541221200"/>
    <n v="1543298400"/>
    <b v="0"/>
    <b v="0"/>
    <x v="3"/>
    <x v="413"/>
    <n v="62.87"/>
    <x v="3"/>
  </r>
  <r>
    <x v="0"/>
    <x v="314"/>
    <x v="0"/>
    <s v="CAD"/>
    <n v="1336280400"/>
    <n v="1336366800"/>
    <b v="0"/>
    <b v="0"/>
    <x v="4"/>
    <x v="414"/>
    <n v="47.01"/>
    <x v="4"/>
  </r>
  <r>
    <x v="1"/>
    <x v="315"/>
    <x v="1"/>
    <s v="USD"/>
    <n v="1324533600"/>
    <n v="1325052000"/>
    <b v="0"/>
    <b v="0"/>
    <x v="2"/>
    <x v="415"/>
    <n v="27"/>
    <x v="2"/>
  </r>
  <r>
    <x v="1"/>
    <x v="115"/>
    <x v="1"/>
    <s v="USD"/>
    <n v="1498366800"/>
    <n v="1499576400"/>
    <b v="0"/>
    <b v="0"/>
    <x v="3"/>
    <x v="416"/>
    <n v="68.33"/>
    <x v="3"/>
  </r>
  <r>
    <x v="0"/>
    <x v="316"/>
    <x v="1"/>
    <s v="USD"/>
    <n v="1498712400"/>
    <n v="1501304400"/>
    <b v="0"/>
    <b v="1"/>
    <x v="8"/>
    <x v="417"/>
    <n v="50.97"/>
    <x v="2"/>
  </r>
  <r>
    <x v="1"/>
    <x v="317"/>
    <x v="1"/>
    <s v="USD"/>
    <n v="1271480400"/>
    <n v="1273208400"/>
    <b v="0"/>
    <b v="1"/>
    <x v="3"/>
    <x v="418"/>
    <n v="54.02"/>
    <x v="3"/>
  </r>
  <r>
    <x v="0"/>
    <x v="318"/>
    <x v="1"/>
    <s v="USD"/>
    <n v="1316667600"/>
    <n v="1316840400"/>
    <b v="0"/>
    <b v="1"/>
    <x v="0"/>
    <x v="419"/>
    <n v="97.06"/>
    <x v="0"/>
  </r>
  <r>
    <x v="0"/>
    <x v="100"/>
    <x v="1"/>
    <s v="USD"/>
    <n v="1524027600"/>
    <n v="1524546000"/>
    <b v="0"/>
    <b v="0"/>
    <x v="7"/>
    <x v="420"/>
    <n v="24.87"/>
    <x v="1"/>
  </r>
  <r>
    <x v="1"/>
    <x v="45"/>
    <x v="1"/>
    <s v="USD"/>
    <n v="1438059600"/>
    <n v="1438578000"/>
    <b v="0"/>
    <b v="0"/>
    <x v="14"/>
    <x v="421"/>
    <n v="84.42"/>
    <x v="7"/>
  </r>
  <r>
    <x v="1"/>
    <x v="319"/>
    <x v="1"/>
    <s v="USD"/>
    <n v="1361944800"/>
    <n v="1362549600"/>
    <b v="0"/>
    <b v="0"/>
    <x v="3"/>
    <x v="422"/>
    <n v="47.09"/>
    <x v="3"/>
  </r>
  <r>
    <x v="1"/>
    <x v="320"/>
    <x v="1"/>
    <s v="USD"/>
    <n v="1410584400"/>
    <n v="1413349200"/>
    <b v="0"/>
    <b v="1"/>
    <x v="3"/>
    <x v="423"/>
    <n v="78"/>
    <x v="3"/>
  </r>
  <r>
    <x v="0"/>
    <x v="321"/>
    <x v="1"/>
    <s v="USD"/>
    <n v="1297404000"/>
    <n v="1298008800"/>
    <b v="0"/>
    <b v="0"/>
    <x v="10"/>
    <x v="424"/>
    <n v="62.97"/>
    <x v="4"/>
  </r>
  <r>
    <x v="3"/>
    <x v="322"/>
    <x v="1"/>
    <s v="USD"/>
    <n v="1392012000"/>
    <n v="1394427600"/>
    <b v="0"/>
    <b v="1"/>
    <x v="14"/>
    <x v="425"/>
    <n v="81.010000000000005"/>
    <x v="7"/>
  </r>
  <r>
    <x v="0"/>
    <x v="286"/>
    <x v="1"/>
    <s v="USD"/>
    <n v="1569733200"/>
    <n v="1572670800"/>
    <b v="0"/>
    <b v="0"/>
    <x v="3"/>
    <x v="426"/>
    <n v="65.319999999999993"/>
    <x v="3"/>
  </r>
  <r>
    <x v="1"/>
    <x v="115"/>
    <x v="1"/>
    <s v="USD"/>
    <n v="1529643600"/>
    <n v="1531112400"/>
    <b v="1"/>
    <b v="0"/>
    <x v="3"/>
    <x v="427"/>
    <n v="104.44"/>
    <x v="3"/>
  </r>
  <r>
    <x v="0"/>
    <x v="222"/>
    <x v="1"/>
    <s v="USD"/>
    <n v="1399006800"/>
    <n v="1400734800"/>
    <b v="0"/>
    <b v="0"/>
    <x v="3"/>
    <x v="428"/>
    <n v="69.989999999999995"/>
    <x v="3"/>
  </r>
  <r>
    <x v="0"/>
    <x v="323"/>
    <x v="1"/>
    <s v="USD"/>
    <n v="1385359200"/>
    <n v="1386741600"/>
    <b v="0"/>
    <b v="1"/>
    <x v="4"/>
    <x v="429"/>
    <n v="83.02"/>
    <x v="4"/>
  </r>
  <r>
    <x v="3"/>
    <x v="234"/>
    <x v="0"/>
    <s v="CAD"/>
    <n v="1480572000"/>
    <n v="1481781600"/>
    <b v="1"/>
    <b v="0"/>
    <x v="3"/>
    <x v="430"/>
    <n v="90.3"/>
    <x v="3"/>
  </r>
  <r>
    <x v="1"/>
    <x v="324"/>
    <x v="6"/>
    <s v="EUR"/>
    <n v="1418623200"/>
    <n v="1419660000"/>
    <b v="0"/>
    <b v="1"/>
    <x v="3"/>
    <x v="431"/>
    <n v="103.98"/>
    <x v="3"/>
  </r>
  <r>
    <x v="1"/>
    <x v="61"/>
    <x v="1"/>
    <s v="USD"/>
    <n v="1555736400"/>
    <n v="1555822800"/>
    <b v="0"/>
    <b v="0"/>
    <x v="17"/>
    <x v="432"/>
    <n v="54.93"/>
    <x v="1"/>
  </r>
  <r>
    <x v="1"/>
    <x v="325"/>
    <x v="1"/>
    <s v="USD"/>
    <n v="1442120400"/>
    <n v="1442379600"/>
    <b v="0"/>
    <b v="1"/>
    <x v="10"/>
    <x v="433"/>
    <n v="51.92"/>
    <x v="4"/>
  </r>
  <r>
    <x v="1"/>
    <x v="326"/>
    <x v="1"/>
    <s v="USD"/>
    <n v="1362376800"/>
    <n v="1364965200"/>
    <b v="0"/>
    <b v="0"/>
    <x v="3"/>
    <x v="434"/>
    <n v="60.03"/>
    <x v="3"/>
  </r>
  <r>
    <x v="1"/>
    <x v="327"/>
    <x v="1"/>
    <s v="USD"/>
    <n v="1478408400"/>
    <n v="1479016800"/>
    <b v="0"/>
    <b v="0"/>
    <x v="22"/>
    <x v="435"/>
    <n v="44"/>
    <x v="4"/>
  </r>
  <r>
    <x v="1"/>
    <x v="328"/>
    <x v="1"/>
    <s v="USD"/>
    <n v="1498798800"/>
    <n v="1499662800"/>
    <b v="0"/>
    <b v="0"/>
    <x v="19"/>
    <x v="436"/>
    <n v="53"/>
    <x v="4"/>
  </r>
  <r>
    <x v="0"/>
    <x v="235"/>
    <x v="1"/>
    <s v="USD"/>
    <n v="1335416400"/>
    <n v="1337835600"/>
    <b v="0"/>
    <b v="0"/>
    <x v="8"/>
    <x v="437"/>
    <n v="54.5"/>
    <x v="2"/>
  </r>
  <r>
    <x v="1"/>
    <x v="182"/>
    <x v="6"/>
    <s v="EUR"/>
    <n v="1504328400"/>
    <n v="1505710800"/>
    <b v="0"/>
    <b v="0"/>
    <x v="3"/>
    <x v="438"/>
    <n v="75.040000000000006"/>
    <x v="3"/>
  </r>
  <r>
    <x v="3"/>
    <x v="329"/>
    <x v="1"/>
    <s v="USD"/>
    <n v="1285822800"/>
    <n v="1287464400"/>
    <b v="0"/>
    <b v="0"/>
    <x v="3"/>
    <x v="439"/>
    <n v="35.909999999999997"/>
    <x v="3"/>
  </r>
  <r>
    <x v="1"/>
    <x v="102"/>
    <x v="1"/>
    <s v="USD"/>
    <n v="1311483600"/>
    <n v="1311656400"/>
    <b v="0"/>
    <b v="1"/>
    <x v="7"/>
    <x v="440"/>
    <n v="36.950000000000003"/>
    <x v="1"/>
  </r>
  <r>
    <x v="1"/>
    <x v="73"/>
    <x v="1"/>
    <s v="USD"/>
    <n v="1291356000"/>
    <n v="1293170400"/>
    <b v="0"/>
    <b v="1"/>
    <x v="3"/>
    <x v="441"/>
    <n v="63.17"/>
    <x v="3"/>
  </r>
  <r>
    <x v="0"/>
    <x v="129"/>
    <x v="1"/>
    <s v="USD"/>
    <n v="1355810400"/>
    <n v="1355983200"/>
    <b v="0"/>
    <b v="0"/>
    <x v="8"/>
    <x v="442"/>
    <n v="29.99"/>
    <x v="2"/>
  </r>
  <r>
    <x v="3"/>
    <x v="330"/>
    <x v="4"/>
    <s v="GBP"/>
    <n v="1513663200"/>
    <n v="1515045600"/>
    <b v="0"/>
    <b v="0"/>
    <x v="19"/>
    <x v="443"/>
    <n v="86"/>
    <x v="4"/>
  </r>
  <r>
    <x v="0"/>
    <x v="331"/>
    <x v="1"/>
    <s v="USD"/>
    <n v="1365915600"/>
    <n v="1366088400"/>
    <b v="0"/>
    <b v="1"/>
    <x v="11"/>
    <x v="444"/>
    <n v="75.010000000000005"/>
    <x v="6"/>
  </r>
  <r>
    <x v="1"/>
    <x v="99"/>
    <x v="3"/>
    <s v="DKK"/>
    <n v="1551852000"/>
    <n v="1553317200"/>
    <b v="0"/>
    <b v="0"/>
    <x v="11"/>
    <x v="445"/>
    <n v="101.2"/>
    <x v="6"/>
  </r>
  <r>
    <x v="0"/>
    <x v="49"/>
    <x v="0"/>
    <s v="CAD"/>
    <n v="1540098000"/>
    <n v="1542088800"/>
    <b v="0"/>
    <b v="0"/>
    <x v="10"/>
    <x v="446"/>
    <n v="4"/>
    <x v="4"/>
  </r>
  <r>
    <x v="1"/>
    <x v="332"/>
    <x v="1"/>
    <s v="USD"/>
    <n v="1500440400"/>
    <n v="1503118800"/>
    <b v="0"/>
    <b v="0"/>
    <x v="1"/>
    <x v="447"/>
    <n v="29"/>
    <x v="1"/>
  </r>
  <r>
    <x v="0"/>
    <x v="249"/>
    <x v="1"/>
    <s v="USD"/>
    <n v="1278392400"/>
    <n v="1278478800"/>
    <b v="0"/>
    <b v="0"/>
    <x v="6"/>
    <x v="448"/>
    <n v="98.23"/>
    <x v="4"/>
  </r>
  <r>
    <x v="0"/>
    <x v="333"/>
    <x v="1"/>
    <s v="USD"/>
    <n v="1480572000"/>
    <n v="1484114400"/>
    <b v="0"/>
    <b v="0"/>
    <x v="22"/>
    <x v="449"/>
    <n v="87"/>
    <x v="4"/>
  </r>
  <r>
    <x v="0"/>
    <x v="334"/>
    <x v="1"/>
    <s v="USD"/>
    <n v="1382331600"/>
    <n v="1385445600"/>
    <b v="0"/>
    <b v="1"/>
    <x v="6"/>
    <x v="450"/>
    <n v="45.21"/>
    <x v="4"/>
  </r>
  <r>
    <x v="1"/>
    <x v="335"/>
    <x v="1"/>
    <s v="USD"/>
    <n v="1316754000"/>
    <n v="1318741200"/>
    <b v="0"/>
    <b v="0"/>
    <x v="3"/>
    <x v="451"/>
    <n v="37"/>
    <x v="3"/>
  </r>
  <r>
    <x v="1"/>
    <x v="336"/>
    <x v="1"/>
    <s v="USD"/>
    <n v="1518242400"/>
    <n v="1518242400"/>
    <b v="0"/>
    <b v="1"/>
    <x v="7"/>
    <x v="452"/>
    <n v="94.98"/>
    <x v="1"/>
  </r>
  <r>
    <x v="0"/>
    <x v="337"/>
    <x v="1"/>
    <s v="USD"/>
    <n v="1476421200"/>
    <n v="1476594000"/>
    <b v="0"/>
    <b v="0"/>
    <x v="3"/>
    <x v="453"/>
    <n v="28.96"/>
    <x v="3"/>
  </r>
  <r>
    <x v="1"/>
    <x v="338"/>
    <x v="1"/>
    <s v="USD"/>
    <n v="1269752400"/>
    <n v="1273554000"/>
    <b v="0"/>
    <b v="0"/>
    <x v="3"/>
    <x v="454"/>
    <n v="55.99"/>
    <x v="3"/>
  </r>
  <r>
    <x v="0"/>
    <x v="339"/>
    <x v="1"/>
    <s v="USD"/>
    <n v="1419746400"/>
    <n v="1421906400"/>
    <b v="0"/>
    <b v="0"/>
    <x v="4"/>
    <x v="455"/>
    <n v="54.04"/>
    <x v="4"/>
  </r>
  <r>
    <x v="1"/>
    <x v="126"/>
    <x v="1"/>
    <s v="USD"/>
    <n v="1281330000"/>
    <n v="1281589200"/>
    <b v="0"/>
    <b v="0"/>
    <x v="3"/>
    <x v="456"/>
    <n v="82.38"/>
    <x v="3"/>
  </r>
  <r>
    <x v="1"/>
    <x v="340"/>
    <x v="1"/>
    <s v="USD"/>
    <n v="1398661200"/>
    <n v="1400389200"/>
    <b v="0"/>
    <b v="0"/>
    <x v="6"/>
    <x v="457"/>
    <n v="67"/>
    <x v="4"/>
  </r>
  <r>
    <x v="0"/>
    <x v="341"/>
    <x v="1"/>
    <s v="USD"/>
    <n v="1359525600"/>
    <n v="1362808800"/>
    <b v="0"/>
    <b v="0"/>
    <x v="20"/>
    <x v="458"/>
    <n v="107.91"/>
    <x v="6"/>
  </r>
  <r>
    <x v="1"/>
    <x v="342"/>
    <x v="1"/>
    <s v="USD"/>
    <n v="1388469600"/>
    <n v="1388815200"/>
    <b v="0"/>
    <b v="0"/>
    <x v="10"/>
    <x v="459"/>
    <n v="69.010000000000005"/>
    <x v="4"/>
  </r>
  <r>
    <x v="1"/>
    <x v="343"/>
    <x v="1"/>
    <s v="USD"/>
    <n v="1518328800"/>
    <n v="1519538400"/>
    <b v="0"/>
    <b v="0"/>
    <x v="3"/>
    <x v="460"/>
    <n v="39.01"/>
    <x v="3"/>
  </r>
  <r>
    <x v="1"/>
    <x v="175"/>
    <x v="1"/>
    <s v="USD"/>
    <n v="1517032800"/>
    <n v="1517810400"/>
    <b v="0"/>
    <b v="0"/>
    <x v="18"/>
    <x v="461"/>
    <n v="110.36"/>
    <x v="5"/>
  </r>
  <r>
    <x v="1"/>
    <x v="344"/>
    <x v="1"/>
    <s v="USD"/>
    <n v="1368594000"/>
    <n v="1370581200"/>
    <b v="0"/>
    <b v="1"/>
    <x v="8"/>
    <x v="462"/>
    <n v="94.86"/>
    <x v="2"/>
  </r>
  <r>
    <x v="1"/>
    <x v="279"/>
    <x v="0"/>
    <s v="CAD"/>
    <n v="1448258400"/>
    <n v="1448863200"/>
    <b v="0"/>
    <b v="1"/>
    <x v="2"/>
    <x v="463"/>
    <n v="57.94"/>
    <x v="2"/>
  </r>
  <r>
    <x v="0"/>
    <x v="36"/>
    <x v="1"/>
    <s v="USD"/>
    <n v="1555218000"/>
    <n v="1556600400"/>
    <b v="0"/>
    <b v="0"/>
    <x v="3"/>
    <x v="464"/>
    <n v="101.25"/>
    <x v="3"/>
  </r>
  <r>
    <x v="1"/>
    <x v="122"/>
    <x v="1"/>
    <s v="USD"/>
    <n v="1431925200"/>
    <n v="1432098000"/>
    <b v="0"/>
    <b v="0"/>
    <x v="6"/>
    <x v="465"/>
    <n v="64.959999999999994"/>
    <x v="4"/>
  </r>
  <r>
    <x v="1"/>
    <x v="345"/>
    <x v="1"/>
    <s v="USD"/>
    <n v="1481522400"/>
    <n v="1482127200"/>
    <b v="0"/>
    <b v="0"/>
    <x v="8"/>
    <x v="466"/>
    <n v="27.01"/>
    <x v="2"/>
  </r>
  <r>
    <x v="1"/>
    <x v="346"/>
    <x v="4"/>
    <s v="GBP"/>
    <n v="1335934800"/>
    <n v="1335934800"/>
    <b v="0"/>
    <b v="1"/>
    <x v="0"/>
    <x v="467"/>
    <n v="50.97"/>
    <x v="0"/>
  </r>
  <r>
    <x v="0"/>
    <x v="347"/>
    <x v="1"/>
    <s v="USD"/>
    <n v="1552280400"/>
    <n v="1556946000"/>
    <b v="0"/>
    <b v="0"/>
    <x v="1"/>
    <x v="468"/>
    <n v="104.94"/>
    <x v="1"/>
  </r>
  <r>
    <x v="1"/>
    <x v="88"/>
    <x v="1"/>
    <s v="USD"/>
    <n v="1529989200"/>
    <n v="1530075600"/>
    <b v="0"/>
    <b v="0"/>
    <x v="5"/>
    <x v="469"/>
    <n v="84.03"/>
    <x v="1"/>
  </r>
  <r>
    <x v="1"/>
    <x v="23"/>
    <x v="1"/>
    <s v="USD"/>
    <n v="1418709600"/>
    <n v="1418796000"/>
    <b v="0"/>
    <b v="0"/>
    <x v="19"/>
    <x v="470"/>
    <n v="102.86"/>
    <x v="4"/>
  </r>
  <r>
    <x v="1"/>
    <x v="57"/>
    <x v="1"/>
    <s v="USD"/>
    <n v="1372136400"/>
    <n v="1372482000"/>
    <b v="0"/>
    <b v="1"/>
    <x v="18"/>
    <x v="471"/>
    <n v="39.96"/>
    <x v="5"/>
  </r>
  <r>
    <x v="0"/>
    <x v="348"/>
    <x v="1"/>
    <s v="USD"/>
    <n v="1533877200"/>
    <n v="1534395600"/>
    <b v="0"/>
    <b v="0"/>
    <x v="13"/>
    <x v="472"/>
    <n v="51"/>
    <x v="5"/>
  </r>
  <r>
    <x v="0"/>
    <x v="86"/>
    <x v="1"/>
    <s v="USD"/>
    <n v="1309064400"/>
    <n v="1311397200"/>
    <b v="0"/>
    <b v="0"/>
    <x v="22"/>
    <x v="473"/>
    <n v="40.82"/>
    <x v="4"/>
  </r>
  <r>
    <x v="1"/>
    <x v="349"/>
    <x v="1"/>
    <s v="USD"/>
    <n v="1425877200"/>
    <n v="1426914000"/>
    <b v="0"/>
    <b v="0"/>
    <x v="8"/>
    <x v="474"/>
    <n v="59"/>
    <x v="2"/>
  </r>
  <r>
    <x v="1"/>
    <x v="350"/>
    <x v="4"/>
    <s v="GBP"/>
    <n v="1501304400"/>
    <n v="1501477200"/>
    <b v="0"/>
    <b v="0"/>
    <x v="0"/>
    <x v="475"/>
    <n v="71.16"/>
    <x v="0"/>
  </r>
  <r>
    <x v="1"/>
    <x v="215"/>
    <x v="1"/>
    <s v="USD"/>
    <n v="1268287200"/>
    <n v="1269061200"/>
    <b v="0"/>
    <b v="1"/>
    <x v="14"/>
    <x v="476"/>
    <n v="99.49"/>
    <x v="7"/>
  </r>
  <r>
    <x v="0"/>
    <x v="351"/>
    <x v="1"/>
    <s v="USD"/>
    <n v="1412139600"/>
    <n v="1415772000"/>
    <b v="0"/>
    <b v="1"/>
    <x v="3"/>
    <x v="477"/>
    <n v="103.99"/>
    <x v="3"/>
  </r>
  <r>
    <x v="0"/>
    <x v="352"/>
    <x v="1"/>
    <s v="USD"/>
    <n v="1330063200"/>
    <n v="1331013600"/>
    <b v="0"/>
    <b v="1"/>
    <x v="13"/>
    <x v="478"/>
    <n v="76.56"/>
    <x v="5"/>
  </r>
  <r>
    <x v="0"/>
    <x v="353"/>
    <x v="1"/>
    <s v="USD"/>
    <n v="1576130400"/>
    <n v="1576735200"/>
    <b v="0"/>
    <b v="0"/>
    <x v="3"/>
    <x v="479"/>
    <n v="87.07"/>
    <x v="3"/>
  </r>
  <r>
    <x v="1"/>
    <x v="354"/>
    <x v="4"/>
    <s v="GBP"/>
    <n v="1407128400"/>
    <n v="1411362000"/>
    <b v="0"/>
    <b v="1"/>
    <x v="0"/>
    <x v="480"/>
    <n v="49"/>
    <x v="0"/>
  </r>
  <r>
    <x v="0"/>
    <x v="355"/>
    <x v="4"/>
    <s v="GBP"/>
    <n v="1560142800"/>
    <n v="1563685200"/>
    <b v="0"/>
    <b v="0"/>
    <x v="3"/>
    <x v="481"/>
    <n v="42.97"/>
    <x v="3"/>
  </r>
  <r>
    <x v="0"/>
    <x v="356"/>
    <x v="4"/>
    <s v="GBP"/>
    <n v="1520575200"/>
    <n v="1521867600"/>
    <b v="0"/>
    <b v="1"/>
    <x v="18"/>
    <x v="482"/>
    <n v="33.43"/>
    <x v="5"/>
  </r>
  <r>
    <x v="1"/>
    <x v="357"/>
    <x v="1"/>
    <s v="USD"/>
    <n v="1492664400"/>
    <n v="1495515600"/>
    <b v="0"/>
    <b v="0"/>
    <x v="3"/>
    <x v="483"/>
    <n v="83.98"/>
    <x v="3"/>
  </r>
  <r>
    <x v="1"/>
    <x v="127"/>
    <x v="1"/>
    <s v="USD"/>
    <n v="1454479200"/>
    <n v="1455948000"/>
    <b v="0"/>
    <b v="0"/>
    <x v="3"/>
    <x v="484"/>
    <n v="101.42"/>
    <x v="3"/>
  </r>
  <r>
    <x v="1"/>
    <x v="72"/>
    <x v="6"/>
    <s v="EUR"/>
    <n v="1281934800"/>
    <n v="1282366800"/>
    <b v="0"/>
    <b v="0"/>
    <x v="8"/>
    <x v="485"/>
    <n v="109.87"/>
    <x v="2"/>
  </r>
  <r>
    <x v="1"/>
    <x v="358"/>
    <x v="1"/>
    <s v="USD"/>
    <n v="1573970400"/>
    <n v="1574575200"/>
    <b v="0"/>
    <b v="0"/>
    <x v="23"/>
    <x v="486"/>
    <n v="31.92"/>
    <x v="8"/>
  </r>
  <r>
    <x v="1"/>
    <x v="120"/>
    <x v="1"/>
    <s v="USD"/>
    <n v="1372654800"/>
    <n v="1374901200"/>
    <b v="0"/>
    <b v="1"/>
    <x v="0"/>
    <x v="487"/>
    <n v="70.989999999999995"/>
    <x v="0"/>
  </r>
  <r>
    <x v="3"/>
    <x v="359"/>
    <x v="1"/>
    <s v="USD"/>
    <n v="1275886800"/>
    <n v="1278910800"/>
    <b v="1"/>
    <b v="1"/>
    <x v="12"/>
    <x v="488"/>
    <n v="77.03"/>
    <x v="4"/>
  </r>
  <r>
    <x v="1"/>
    <x v="251"/>
    <x v="1"/>
    <s v="USD"/>
    <n v="1561784400"/>
    <n v="1562907600"/>
    <b v="0"/>
    <b v="0"/>
    <x v="14"/>
    <x v="489"/>
    <n v="101.78"/>
    <x v="7"/>
  </r>
  <r>
    <x v="1"/>
    <x v="360"/>
    <x v="1"/>
    <s v="USD"/>
    <n v="1332392400"/>
    <n v="1332478800"/>
    <b v="0"/>
    <b v="0"/>
    <x v="8"/>
    <x v="490"/>
    <n v="51.06"/>
    <x v="2"/>
  </r>
  <r>
    <x v="1"/>
    <x v="135"/>
    <x v="3"/>
    <s v="DKK"/>
    <n v="1402376400"/>
    <n v="1402722000"/>
    <b v="0"/>
    <b v="0"/>
    <x v="3"/>
    <x v="491"/>
    <n v="68.02"/>
    <x v="3"/>
  </r>
  <r>
    <x v="0"/>
    <x v="71"/>
    <x v="1"/>
    <s v="USD"/>
    <n v="1495342800"/>
    <n v="1496811600"/>
    <b v="0"/>
    <b v="0"/>
    <x v="10"/>
    <x v="492"/>
    <n v="30.87"/>
    <x v="4"/>
  </r>
  <r>
    <x v="0"/>
    <x v="53"/>
    <x v="1"/>
    <s v="USD"/>
    <n v="1482213600"/>
    <n v="1482213600"/>
    <b v="0"/>
    <b v="1"/>
    <x v="8"/>
    <x v="493"/>
    <n v="27.91"/>
    <x v="2"/>
  </r>
  <r>
    <x v="0"/>
    <x v="361"/>
    <x v="3"/>
    <s v="DKK"/>
    <n v="1420092000"/>
    <n v="1420264800"/>
    <b v="0"/>
    <b v="0"/>
    <x v="2"/>
    <x v="494"/>
    <n v="79.989999999999995"/>
    <x v="2"/>
  </r>
  <r>
    <x v="0"/>
    <x v="362"/>
    <x v="1"/>
    <s v="USD"/>
    <n v="1458018000"/>
    <n v="1458450000"/>
    <b v="0"/>
    <b v="1"/>
    <x v="4"/>
    <x v="495"/>
    <n v="38"/>
    <x v="4"/>
  </r>
  <r>
    <x v="0"/>
    <x v="0"/>
    <x v="1"/>
    <s v="USD"/>
    <n v="1367384400"/>
    <n v="1369803600"/>
    <b v="0"/>
    <b v="1"/>
    <x v="3"/>
    <x v="0"/>
    <s v="No Backers"/>
    <x v="3"/>
  </r>
  <r>
    <x v="0"/>
    <x v="363"/>
    <x v="1"/>
    <s v="USD"/>
    <n v="1363064400"/>
    <n v="1363237200"/>
    <b v="0"/>
    <b v="0"/>
    <x v="4"/>
    <x v="496"/>
    <n v="59.99"/>
    <x v="4"/>
  </r>
  <r>
    <x v="1"/>
    <x v="129"/>
    <x v="2"/>
    <s v="AUD"/>
    <n v="1343365200"/>
    <n v="1345870800"/>
    <b v="0"/>
    <b v="1"/>
    <x v="11"/>
    <x v="497"/>
    <n v="37.04"/>
    <x v="6"/>
  </r>
  <r>
    <x v="1"/>
    <x v="364"/>
    <x v="1"/>
    <s v="USD"/>
    <n v="1435726800"/>
    <n v="1437454800"/>
    <b v="0"/>
    <b v="0"/>
    <x v="6"/>
    <x v="498"/>
    <n v="99.96"/>
    <x v="4"/>
  </r>
  <r>
    <x v="0"/>
    <x v="197"/>
    <x v="6"/>
    <s v="EUR"/>
    <n v="1431925200"/>
    <n v="1432011600"/>
    <b v="0"/>
    <b v="0"/>
    <x v="1"/>
    <x v="499"/>
    <n v="111.68"/>
    <x v="1"/>
  </r>
  <r>
    <x v="0"/>
    <x v="365"/>
    <x v="1"/>
    <s v="USD"/>
    <n v="1362722400"/>
    <n v="1366347600"/>
    <b v="0"/>
    <b v="1"/>
    <x v="15"/>
    <x v="500"/>
    <n v="36.01"/>
    <x v="5"/>
  </r>
  <r>
    <x v="1"/>
    <x v="366"/>
    <x v="1"/>
    <s v="USD"/>
    <n v="1511416800"/>
    <n v="1512885600"/>
    <b v="0"/>
    <b v="1"/>
    <x v="3"/>
    <x v="501"/>
    <n v="66.010000000000005"/>
    <x v="3"/>
  </r>
  <r>
    <x v="0"/>
    <x v="161"/>
    <x v="1"/>
    <s v="USD"/>
    <n v="1365483600"/>
    <n v="1369717200"/>
    <b v="0"/>
    <b v="1"/>
    <x v="2"/>
    <x v="502"/>
    <n v="44.05"/>
    <x v="2"/>
  </r>
  <r>
    <x v="1"/>
    <x v="367"/>
    <x v="1"/>
    <s v="USD"/>
    <n v="1532840400"/>
    <n v="1534654800"/>
    <b v="0"/>
    <b v="0"/>
    <x v="3"/>
    <x v="503"/>
    <n v="53"/>
    <x v="3"/>
  </r>
  <r>
    <x v="0"/>
    <x v="368"/>
    <x v="1"/>
    <s v="USD"/>
    <n v="1336194000"/>
    <n v="1337058000"/>
    <b v="0"/>
    <b v="0"/>
    <x v="3"/>
    <x v="504"/>
    <n v="95"/>
    <x v="3"/>
  </r>
  <r>
    <x v="1"/>
    <x v="54"/>
    <x v="2"/>
    <s v="AUD"/>
    <n v="1527742800"/>
    <n v="1529816400"/>
    <b v="0"/>
    <b v="0"/>
    <x v="6"/>
    <x v="505"/>
    <n v="70.91"/>
    <x v="4"/>
  </r>
  <r>
    <x v="0"/>
    <x v="369"/>
    <x v="1"/>
    <s v="USD"/>
    <n v="1564030800"/>
    <n v="1564894800"/>
    <b v="0"/>
    <b v="0"/>
    <x v="3"/>
    <x v="506"/>
    <n v="98.06"/>
    <x v="3"/>
  </r>
  <r>
    <x v="1"/>
    <x v="370"/>
    <x v="1"/>
    <s v="USD"/>
    <n v="1404536400"/>
    <n v="1404622800"/>
    <b v="0"/>
    <b v="1"/>
    <x v="11"/>
    <x v="507"/>
    <n v="53.05"/>
    <x v="6"/>
  </r>
  <r>
    <x v="3"/>
    <x v="164"/>
    <x v="1"/>
    <s v="USD"/>
    <n v="1284008400"/>
    <n v="1284181200"/>
    <b v="0"/>
    <b v="0"/>
    <x v="19"/>
    <x v="508"/>
    <n v="93.14"/>
    <x v="4"/>
  </r>
  <r>
    <x v="3"/>
    <x v="371"/>
    <x v="5"/>
    <s v="CHF"/>
    <n v="1386309600"/>
    <n v="1386741600"/>
    <b v="0"/>
    <b v="1"/>
    <x v="1"/>
    <x v="509"/>
    <n v="58.95"/>
    <x v="1"/>
  </r>
  <r>
    <x v="0"/>
    <x v="221"/>
    <x v="0"/>
    <s v="CAD"/>
    <n v="1324620000"/>
    <n v="1324792800"/>
    <b v="0"/>
    <b v="1"/>
    <x v="3"/>
    <x v="510"/>
    <n v="36.07"/>
    <x v="3"/>
  </r>
  <r>
    <x v="0"/>
    <x v="372"/>
    <x v="1"/>
    <s v="USD"/>
    <n v="1281070800"/>
    <n v="1284354000"/>
    <b v="0"/>
    <b v="0"/>
    <x v="9"/>
    <x v="511"/>
    <n v="63.03"/>
    <x v="5"/>
  </r>
  <r>
    <x v="1"/>
    <x v="373"/>
    <x v="1"/>
    <s v="USD"/>
    <n v="1493960400"/>
    <n v="1494392400"/>
    <b v="0"/>
    <b v="0"/>
    <x v="0"/>
    <x v="512"/>
    <n v="84.72"/>
    <x v="0"/>
  </r>
  <r>
    <x v="0"/>
    <x v="234"/>
    <x v="1"/>
    <s v="USD"/>
    <n v="1519365600"/>
    <n v="1519538400"/>
    <b v="0"/>
    <b v="1"/>
    <x v="10"/>
    <x v="513"/>
    <n v="62.2"/>
    <x v="4"/>
  </r>
  <r>
    <x v="1"/>
    <x v="374"/>
    <x v="1"/>
    <s v="USD"/>
    <n v="1420696800"/>
    <n v="1421906400"/>
    <b v="0"/>
    <b v="1"/>
    <x v="1"/>
    <x v="514"/>
    <n v="101.98"/>
    <x v="1"/>
  </r>
  <r>
    <x v="1"/>
    <x v="235"/>
    <x v="1"/>
    <s v="USD"/>
    <n v="1555650000"/>
    <n v="1555909200"/>
    <b v="0"/>
    <b v="0"/>
    <x v="3"/>
    <x v="515"/>
    <n v="106.44"/>
    <x v="3"/>
  </r>
  <r>
    <x v="1"/>
    <x v="375"/>
    <x v="1"/>
    <s v="USD"/>
    <n v="1471928400"/>
    <n v="1472446800"/>
    <b v="0"/>
    <b v="1"/>
    <x v="6"/>
    <x v="516"/>
    <n v="29.98"/>
    <x v="4"/>
  </r>
  <r>
    <x v="0"/>
    <x v="271"/>
    <x v="1"/>
    <s v="USD"/>
    <n v="1341291600"/>
    <n v="1342328400"/>
    <b v="0"/>
    <b v="0"/>
    <x v="12"/>
    <x v="517"/>
    <n v="85.81"/>
    <x v="4"/>
  </r>
  <r>
    <x v="1"/>
    <x v="121"/>
    <x v="1"/>
    <s v="USD"/>
    <n v="1267682400"/>
    <n v="1268114400"/>
    <b v="0"/>
    <b v="0"/>
    <x v="12"/>
    <x v="518"/>
    <n v="70.819999999999993"/>
    <x v="4"/>
  </r>
  <r>
    <x v="0"/>
    <x v="376"/>
    <x v="1"/>
    <s v="USD"/>
    <n v="1272258000"/>
    <n v="1273381200"/>
    <b v="0"/>
    <b v="0"/>
    <x v="3"/>
    <x v="519"/>
    <n v="41"/>
    <x v="3"/>
  </r>
  <r>
    <x v="0"/>
    <x v="377"/>
    <x v="1"/>
    <s v="USD"/>
    <n v="1290492000"/>
    <n v="1290837600"/>
    <b v="0"/>
    <b v="0"/>
    <x v="8"/>
    <x v="520"/>
    <n v="28.06"/>
    <x v="2"/>
  </r>
  <r>
    <x v="1"/>
    <x v="98"/>
    <x v="1"/>
    <s v="USD"/>
    <n v="1451109600"/>
    <n v="1454306400"/>
    <b v="0"/>
    <b v="1"/>
    <x v="3"/>
    <x v="521"/>
    <n v="88.05"/>
    <x v="3"/>
  </r>
  <r>
    <x v="0"/>
    <x v="378"/>
    <x v="0"/>
    <s v="CAD"/>
    <n v="1454652000"/>
    <n v="1457762400"/>
    <b v="0"/>
    <b v="0"/>
    <x v="10"/>
    <x v="522"/>
    <n v="31"/>
    <x v="4"/>
  </r>
  <r>
    <x v="0"/>
    <x v="175"/>
    <x v="4"/>
    <s v="GBP"/>
    <n v="1385186400"/>
    <n v="1389074400"/>
    <b v="0"/>
    <b v="0"/>
    <x v="7"/>
    <x v="523"/>
    <n v="90.34"/>
    <x v="1"/>
  </r>
  <r>
    <x v="0"/>
    <x v="352"/>
    <x v="1"/>
    <s v="USD"/>
    <n v="1399698000"/>
    <n v="1402117200"/>
    <b v="0"/>
    <b v="0"/>
    <x v="11"/>
    <x v="524"/>
    <n v="63.78"/>
    <x v="6"/>
  </r>
  <r>
    <x v="0"/>
    <x v="200"/>
    <x v="1"/>
    <s v="USD"/>
    <n v="1283230800"/>
    <n v="1284440400"/>
    <b v="0"/>
    <b v="1"/>
    <x v="13"/>
    <x v="525"/>
    <n v="54"/>
    <x v="5"/>
  </r>
  <r>
    <x v="2"/>
    <x v="379"/>
    <x v="5"/>
    <s v="CHF"/>
    <n v="1384149600"/>
    <n v="1388988000"/>
    <b v="0"/>
    <b v="0"/>
    <x v="11"/>
    <x v="526"/>
    <n v="48.99"/>
    <x v="6"/>
  </r>
  <r>
    <x v="1"/>
    <x v="105"/>
    <x v="0"/>
    <s v="CAD"/>
    <n v="1516860000"/>
    <n v="1516946400"/>
    <b v="0"/>
    <b v="0"/>
    <x v="3"/>
    <x v="527"/>
    <n v="63.86"/>
    <x v="3"/>
  </r>
  <r>
    <x v="1"/>
    <x v="380"/>
    <x v="4"/>
    <s v="GBP"/>
    <n v="1374642000"/>
    <n v="1377752400"/>
    <b v="0"/>
    <b v="0"/>
    <x v="7"/>
    <x v="528"/>
    <n v="83"/>
    <x v="1"/>
  </r>
  <r>
    <x v="0"/>
    <x v="166"/>
    <x v="1"/>
    <s v="USD"/>
    <n v="1534482000"/>
    <n v="1534568400"/>
    <b v="0"/>
    <b v="1"/>
    <x v="6"/>
    <x v="529"/>
    <n v="55.08"/>
    <x v="4"/>
  </r>
  <r>
    <x v="1"/>
    <x v="381"/>
    <x v="6"/>
    <s v="EUR"/>
    <n v="1528434000"/>
    <n v="1528606800"/>
    <b v="0"/>
    <b v="1"/>
    <x v="3"/>
    <x v="530"/>
    <n v="62.04"/>
    <x v="3"/>
  </r>
  <r>
    <x v="1"/>
    <x v="382"/>
    <x v="6"/>
    <s v="EUR"/>
    <n v="1282626000"/>
    <n v="1284872400"/>
    <b v="0"/>
    <b v="0"/>
    <x v="13"/>
    <x v="531"/>
    <n v="104.98"/>
    <x v="5"/>
  </r>
  <r>
    <x v="1"/>
    <x v="383"/>
    <x v="3"/>
    <s v="DKK"/>
    <n v="1535605200"/>
    <n v="1537592400"/>
    <b v="1"/>
    <b v="1"/>
    <x v="4"/>
    <x v="532"/>
    <n v="94.04"/>
    <x v="4"/>
  </r>
  <r>
    <x v="0"/>
    <x v="384"/>
    <x v="1"/>
    <s v="USD"/>
    <n v="1379826000"/>
    <n v="1381208400"/>
    <b v="0"/>
    <b v="0"/>
    <x v="20"/>
    <x v="533"/>
    <n v="44.01"/>
    <x v="6"/>
  </r>
  <r>
    <x v="0"/>
    <x v="385"/>
    <x v="1"/>
    <s v="USD"/>
    <n v="1561957200"/>
    <n v="1562475600"/>
    <b v="0"/>
    <b v="1"/>
    <x v="0"/>
    <x v="534"/>
    <n v="92.47"/>
    <x v="0"/>
  </r>
  <r>
    <x v="1"/>
    <x v="326"/>
    <x v="1"/>
    <s v="USD"/>
    <n v="1525496400"/>
    <n v="1527397200"/>
    <b v="0"/>
    <b v="0"/>
    <x v="14"/>
    <x v="535"/>
    <n v="57.07"/>
    <x v="7"/>
  </r>
  <r>
    <x v="0"/>
    <x v="386"/>
    <x v="6"/>
    <s v="EUR"/>
    <n v="1433912400"/>
    <n v="1436158800"/>
    <b v="0"/>
    <b v="0"/>
    <x v="20"/>
    <x v="536"/>
    <n v="109.08"/>
    <x v="6"/>
  </r>
  <r>
    <x v="0"/>
    <x v="240"/>
    <x v="4"/>
    <s v="GBP"/>
    <n v="1453442400"/>
    <n v="1456034400"/>
    <b v="0"/>
    <b v="0"/>
    <x v="7"/>
    <x v="537"/>
    <n v="39.39"/>
    <x v="1"/>
  </r>
  <r>
    <x v="0"/>
    <x v="80"/>
    <x v="1"/>
    <s v="USD"/>
    <n v="1378875600"/>
    <n v="1380171600"/>
    <b v="0"/>
    <b v="0"/>
    <x v="11"/>
    <x v="538"/>
    <n v="77.02"/>
    <x v="6"/>
  </r>
  <r>
    <x v="1"/>
    <x v="286"/>
    <x v="1"/>
    <s v="USD"/>
    <n v="1452232800"/>
    <n v="1453356000"/>
    <b v="0"/>
    <b v="0"/>
    <x v="1"/>
    <x v="539"/>
    <n v="92.17"/>
    <x v="1"/>
  </r>
  <r>
    <x v="0"/>
    <x v="387"/>
    <x v="1"/>
    <s v="USD"/>
    <n v="1577253600"/>
    <n v="1578981600"/>
    <b v="0"/>
    <b v="0"/>
    <x v="3"/>
    <x v="540"/>
    <n v="61.01"/>
    <x v="3"/>
  </r>
  <r>
    <x v="1"/>
    <x v="39"/>
    <x v="1"/>
    <s v="USD"/>
    <n v="1537160400"/>
    <n v="1537419600"/>
    <b v="0"/>
    <b v="1"/>
    <x v="3"/>
    <x v="541"/>
    <n v="78.069999999999993"/>
    <x v="3"/>
  </r>
  <r>
    <x v="1"/>
    <x v="388"/>
    <x v="1"/>
    <s v="USD"/>
    <n v="1422165600"/>
    <n v="1423202400"/>
    <b v="0"/>
    <b v="0"/>
    <x v="6"/>
    <x v="542"/>
    <n v="80.75"/>
    <x v="4"/>
  </r>
  <r>
    <x v="1"/>
    <x v="389"/>
    <x v="1"/>
    <s v="USD"/>
    <n v="1459486800"/>
    <n v="1460610000"/>
    <b v="0"/>
    <b v="0"/>
    <x v="3"/>
    <x v="543"/>
    <n v="59.99"/>
    <x v="3"/>
  </r>
  <r>
    <x v="1"/>
    <x v="390"/>
    <x v="1"/>
    <s v="USD"/>
    <n v="1369717200"/>
    <n v="1370494800"/>
    <b v="0"/>
    <b v="0"/>
    <x v="8"/>
    <x v="544"/>
    <n v="110.03"/>
    <x v="2"/>
  </r>
  <r>
    <x v="3"/>
    <x v="49"/>
    <x v="5"/>
    <s v="CHF"/>
    <n v="1330495200"/>
    <n v="1332306000"/>
    <b v="0"/>
    <b v="0"/>
    <x v="7"/>
    <x v="446"/>
    <n v="4"/>
    <x v="1"/>
  </r>
  <r>
    <x v="0"/>
    <x v="391"/>
    <x v="2"/>
    <s v="AUD"/>
    <n v="1419055200"/>
    <n v="1422511200"/>
    <b v="0"/>
    <b v="1"/>
    <x v="2"/>
    <x v="545"/>
    <n v="38"/>
    <x v="2"/>
  </r>
  <r>
    <x v="0"/>
    <x v="45"/>
    <x v="1"/>
    <s v="USD"/>
    <n v="1480140000"/>
    <n v="1480312800"/>
    <b v="0"/>
    <b v="0"/>
    <x v="3"/>
    <x v="546"/>
    <n v="96.37"/>
    <x v="3"/>
  </r>
  <r>
    <x v="0"/>
    <x v="392"/>
    <x v="1"/>
    <s v="USD"/>
    <n v="1293948000"/>
    <n v="1294034400"/>
    <b v="0"/>
    <b v="0"/>
    <x v="1"/>
    <x v="547"/>
    <n v="72.98"/>
    <x v="1"/>
  </r>
  <r>
    <x v="1"/>
    <x v="353"/>
    <x v="0"/>
    <s v="CAD"/>
    <n v="1482127200"/>
    <n v="1482645600"/>
    <b v="0"/>
    <b v="0"/>
    <x v="7"/>
    <x v="548"/>
    <n v="26.01"/>
    <x v="1"/>
  </r>
  <r>
    <x v="1"/>
    <x v="18"/>
    <x v="3"/>
    <s v="DKK"/>
    <n v="1396414800"/>
    <n v="1399093200"/>
    <b v="0"/>
    <b v="0"/>
    <x v="1"/>
    <x v="549"/>
    <n v="104.36"/>
    <x v="1"/>
  </r>
  <r>
    <x v="1"/>
    <x v="393"/>
    <x v="1"/>
    <s v="USD"/>
    <n v="1315285200"/>
    <n v="1315890000"/>
    <b v="0"/>
    <b v="1"/>
    <x v="18"/>
    <x v="550"/>
    <n v="102.19"/>
    <x v="5"/>
  </r>
  <r>
    <x v="1"/>
    <x v="394"/>
    <x v="1"/>
    <s v="USD"/>
    <n v="1443762000"/>
    <n v="1444021200"/>
    <b v="0"/>
    <b v="1"/>
    <x v="22"/>
    <x v="551"/>
    <n v="54.12"/>
    <x v="4"/>
  </r>
  <r>
    <x v="1"/>
    <x v="105"/>
    <x v="1"/>
    <s v="USD"/>
    <n v="1456293600"/>
    <n v="1460005200"/>
    <b v="0"/>
    <b v="0"/>
    <x v="3"/>
    <x v="552"/>
    <n v="63.22"/>
    <x v="3"/>
  </r>
  <r>
    <x v="1"/>
    <x v="395"/>
    <x v="1"/>
    <s v="USD"/>
    <n v="1470114000"/>
    <n v="1470718800"/>
    <b v="0"/>
    <b v="0"/>
    <x v="3"/>
    <x v="553"/>
    <n v="104.03"/>
    <x v="3"/>
  </r>
  <r>
    <x v="1"/>
    <x v="396"/>
    <x v="1"/>
    <s v="USD"/>
    <n v="1321596000"/>
    <n v="1325052000"/>
    <b v="0"/>
    <b v="0"/>
    <x v="10"/>
    <x v="554"/>
    <n v="49.99"/>
    <x v="4"/>
  </r>
  <r>
    <x v="1"/>
    <x v="40"/>
    <x v="5"/>
    <s v="CHF"/>
    <n v="1318827600"/>
    <n v="1319000400"/>
    <b v="0"/>
    <b v="0"/>
    <x v="3"/>
    <x v="555"/>
    <n v="56.02"/>
    <x v="3"/>
  </r>
  <r>
    <x v="0"/>
    <x v="150"/>
    <x v="5"/>
    <s v="CHF"/>
    <n v="1552366800"/>
    <n v="1552539600"/>
    <b v="0"/>
    <b v="0"/>
    <x v="1"/>
    <x v="556"/>
    <n v="48.81"/>
    <x v="1"/>
  </r>
  <r>
    <x v="1"/>
    <x v="72"/>
    <x v="2"/>
    <s v="AUD"/>
    <n v="1542088800"/>
    <n v="1543816800"/>
    <b v="0"/>
    <b v="0"/>
    <x v="4"/>
    <x v="557"/>
    <n v="60.08"/>
    <x v="4"/>
  </r>
  <r>
    <x v="0"/>
    <x v="397"/>
    <x v="1"/>
    <s v="USD"/>
    <n v="1426395600"/>
    <n v="1427086800"/>
    <b v="0"/>
    <b v="0"/>
    <x v="3"/>
    <x v="558"/>
    <n v="78.989999999999995"/>
    <x v="3"/>
  </r>
  <r>
    <x v="1"/>
    <x v="398"/>
    <x v="1"/>
    <s v="USD"/>
    <n v="1321336800"/>
    <n v="1323064800"/>
    <b v="0"/>
    <b v="0"/>
    <x v="3"/>
    <x v="559"/>
    <n v="53.99"/>
    <x v="3"/>
  </r>
  <r>
    <x v="0"/>
    <x v="95"/>
    <x v="1"/>
    <s v="USD"/>
    <n v="1456293600"/>
    <n v="1458277200"/>
    <b v="0"/>
    <b v="1"/>
    <x v="5"/>
    <x v="560"/>
    <n v="111.46"/>
    <x v="1"/>
  </r>
  <r>
    <x v="1"/>
    <x v="146"/>
    <x v="1"/>
    <s v="USD"/>
    <n v="1404968400"/>
    <n v="1405141200"/>
    <b v="0"/>
    <b v="0"/>
    <x v="1"/>
    <x v="561"/>
    <n v="60.92"/>
    <x v="1"/>
  </r>
  <r>
    <x v="1"/>
    <x v="399"/>
    <x v="1"/>
    <s v="USD"/>
    <n v="1279170000"/>
    <n v="1283058000"/>
    <b v="0"/>
    <b v="0"/>
    <x v="3"/>
    <x v="562"/>
    <n v="26"/>
    <x v="3"/>
  </r>
  <r>
    <x v="1"/>
    <x v="400"/>
    <x v="6"/>
    <s v="EUR"/>
    <n v="1294725600"/>
    <n v="1295762400"/>
    <b v="0"/>
    <b v="0"/>
    <x v="10"/>
    <x v="563"/>
    <n v="80.989999999999995"/>
    <x v="4"/>
  </r>
  <r>
    <x v="1"/>
    <x v="401"/>
    <x v="1"/>
    <s v="USD"/>
    <n v="1419055200"/>
    <n v="1419573600"/>
    <b v="0"/>
    <b v="1"/>
    <x v="1"/>
    <x v="564"/>
    <n v="35"/>
    <x v="1"/>
  </r>
  <r>
    <x v="0"/>
    <x v="164"/>
    <x v="6"/>
    <s v="EUR"/>
    <n v="1434690000"/>
    <n v="1438750800"/>
    <b v="0"/>
    <b v="0"/>
    <x v="12"/>
    <x v="565"/>
    <n v="94.14"/>
    <x v="4"/>
  </r>
  <r>
    <x v="3"/>
    <x v="115"/>
    <x v="1"/>
    <s v="USD"/>
    <n v="1443416400"/>
    <n v="1444798800"/>
    <b v="0"/>
    <b v="1"/>
    <x v="1"/>
    <x v="566"/>
    <n v="52.09"/>
    <x v="1"/>
  </r>
  <r>
    <x v="1"/>
    <x v="402"/>
    <x v="1"/>
    <s v="USD"/>
    <n v="1399006800"/>
    <n v="1399179600"/>
    <b v="0"/>
    <b v="0"/>
    <x v="23"/>
    <x v="567"/>
    <n v="24.99"/>
    <x v="8"/>
  </r>
  <r>
    <x v="1"/>
    <x v="358"/>
    <x v="1"/>
    <s v="USD"/>
    <n v="1575698400"/>
    <n v="1576562400"/>
    <b v="0"/>
    <b v="1"/>
    <x v="0"/>
    <x v="568"/>
    <n v="69.22"/>
    <x v="0"/>
  </r>
  <r>
    <x v="0"/>
    <x v="21"/>
    <x v="1"/>
    <s v="USD"/>
    <n v="1400562000"/>
    <n v="1400821200"/>
    <b v="0"/>
    <b v="1"/>
    <x v="3"/>
    <x v="569"/>
    <n v="93.94"/>
    <x v="3"/>
  </r>
  <r>
    <x v="0"/>
    <x v="251"/>
    <x v="1"/>
    <s v="USD"/>
    <n v="1509512400"/>
    <n v="1510984800"/>
    <b v="0"/>
    <b v="0"/>
    <x v="3"/>
    <x v="570"/>
    <n v="98.41"/>
    <x v="3"/>
  </r>
  <r>
    <x v="3"/>
    <x v="95"/>
    <x v="1"/>
    <s v="USD"/>
    <n v="1299823200"/>
    <n v="1302066000"/>
    <b v="0"/>
    <b v="0"/>
    <x v="17"/>
    <x v="571"/>
    <n v="41.78"/>
    <x v="1"/>
  </r>
  <r>
    <x v="0"/>
    <x v="242"/>
    <x v="1"/>
    <s v="USD"/>
    <n v="1322719200"/>
    <n v="1322978400"/>
    <b v="0"/>
    <b v="0"/>
    <x v="22"/>
    <x v="572"/>
    <n v="65.989999999999995"/>
    <x v="4"/>
  </r>
  <r>
    <x v="1"/>
    <x v="215"/>
    <x v="1"/>
    <s v="USD"/>
    <n v="1312693200"/>
    <n v="1313730000"/>
    <b v="0"/>
    <b v="0"/>
    <x v="17"/>
    <x v="573"/>
    <n v="72.06"/>
    <x v="1"/>
  </r>
  <r>
    <x v="1"/>
    <x v="403"/>
    <x v="1"/>
    <s v="USD"/>
    <n v="1393394400"/>
    <n v="1394085600"/>
    <b v="0"/>
    <b v="0"/>
    <x v="3"/>
    <x v="574"/>
    <n v="48"/>
    <x v="3"/>
  </r>
  <r>
    <x v="0"/>
    <x v="83"/>
    <x v="1"/>
    <s v="USD"/>
    <n v="1304053200"/>
    <n v="1305349200"/>
    <b v="0"/>
    <b v="0"/>
    <x v="2"/>
    <x v="575"/>
    <n v="54.1"/>
    <x v="2"/>
  </r>
  <r>
    <x v="0"/>
    <x v="344"/>
    <x v="1"/>
    <s v="USD"/>
    <n v="1433912400"/>
    <n v="1434344400"/>
    <b v="0"/>
    <b v="1"/>
    <x v="11"/>
    <x v="576"/>
    <n v="107.88"/>
    <x v="6"/>
  </r>
  <r>
    <x v="1"/>
    <x v="404"/>
    <x v="1"/>
    <s v="USD"/>
    <n v="1329717600"/>
    <n v="1331186400"/>
    <b v="0"/>
    <b v="0"/>
    <x v="4"/>
    <x v="577"/>
    <n v="67.03"/>
    <x v="4"/>
  </r>
  <r>
    <x v="1"/>
    <x v="405"/>
    <x v="1"/>
    <s v="USD"/>
    <n v="1335330000"/>
    <n v="1336539600"/>
    <b v="0"/>
    <b v="0"/>
    <x v="2"/>
    <x v="578"/>
    <n v="64.010000000000005"/>
    <x v="2"/>
  </r>
  <r>
    <x v="1"/>
    <x v="158"/>
    <x v="1"/>
    <s v="USD"/>
    <n v="1268888400"/>
    <n v="1269752400"/>
    <b v="0"/>
    <b v="0"/>
    <x v="18"/>
    <x v="579"/>
    <n v="96.07"/>
    <x v="5"/>
  </r>
  <r>
    <x v="1"/>
    <x v="406"/>
    <x v="1"/>
    <s v="USD"/>
    <n v="1289973600"/>
    <n v="1291615200"/>
    <b v="0"/>
    <b v="0"/>
    <x v="1"/>
    <x v="580"/>
    <n v="51.18"/>
    <x v="1"/>
  </r>
  <r>
    <x v="0"/>
    <x v="388"/>
    <x v="0"/>
    <s v="CAD"/>
    <n v="1547877600"/>
    <n v="1552366800"/>
    <b v="0"/>
    <b v="1"/>
    <x v="0"/>
    <x v="581"/>
    <n v="43.92"/>
    <x v="0"/>
  </r>
  <r>
    <x v="0"/>
    <x v="407"/>
    <x v="4"/>
    <s v="GBP"/>
    <n v="1269493200"/>
    <n v="1272171600"/>
    <b v="0"/>
    <b v="0"/>
    <x v="3"/>
    <x v="582"/>
    <n v="91.02"/>
    <x v="3"/>
  </r>
  <r>
    <x v="0"/>
    <x v="408"/>
    <x v="1"/>
    <s v="USD"/>
    <n v="1436072400"/>
    <n v="1436677200"/>
    <b v="0"/>
    <b v="0"/>
    <x v="4"/>
    <x v="583"/>
    <n v="50.13"/>
    <x v="4"/>
  </r>
  <r>
    <x v="0"/>
    <x v="99"/>
    <x v="2"/>
    <s v="AUD"/>
    <n v="1419141600"/>
    <n v="1420092000"/>
    <b v="0"/>
    <b v="0"/>
    <x v="15"/>
    <x v="584"/>
    <n v="67.72"/>
    <x v="5"/>
  </r>
  <r>
    <x v="1"/>
    <x v="408"/>
    <x v="1"/>
    <s v="USD"/>
    <n v="1279083600"/>
    <n v="1279947600"/>
    <b v="0"/>
    <b v="0"/>
    <x v="11"/>
    <x v="585"/>
    <n v="61.04"/>
    <x v="6"/>
  </r>
  <r>
    <x v="0"/>
    <x v="259"/>
    <x v="1"/>
    <s v="USD"/>
    <n v="1401426000"/>
    <n v="1402203600"/>
    <b v="0"/>
    <b v="0"/>
    <x v="3"/>
    <x v="586"/>
    <n v="80.010000000000005"/>
    <x v="3"/>
  </r>
  <r>
    <x v="1"/>
    <x v="409"/>
    <x v="1"/>
    <s v="USD"/>
    <n v="1395810000"/>
    <n v="1396933200"/>
    <b v="0"/>
    <b v="0"/>
    <x v="10"/>
    <x v="587"/>
    <n v="47"/>
    <x v="4"/>
  </r>
  <r>
    <x v="0"/>
    <x v="144"/>
    <x v="1"/>
    <s v="USD"/>
    <n v="1467003600"/>
    <n v="1467262800"/>
    <b v="0"/>
    <b v="1"/>
    <x v="3"/>
    <x v="588"/>
    <n v="71.13"/>
    <x v="3"/>
  </r>
  <r>
    <x v="1"/>
    <x v="410"/>
    <x v="1"/>
    <s v="USD"/>
    <n v="1268715600"/>
    <n v="1270530000"/>
    <b v="0"/>
    <b v="1"/>
    <x v="3"/>
    <x v="589"/>
    <n v="89.99"/>
    <x v="3"/>
  </r>
  <r>
    <x v="0"/>
    <x v="236"/>
    <x v="1"/>
    <s v="USD"/>
    <n v="1457157600"/>
    <n v="1457762400"/>
    <b v="0"/>
    <b v="1"/>
    <x v="6"/>
    <x v="590"/>
    <n v="43.03"/>
    <x v="4"/>
  </r>
  <r>
    <x v="1"/>
    <x v="411"/>
    <x v="1"/>
    <s v="USD"/>
    <n v="1573970400"/>
    <n v="1575525600"/>
    <b v="0"/>
    <b v="0"/>
    <x v="3"/>
    <x v="591"/>
    <n v="68"/>
    <x v="3"/>
  </r>
  <r>
    <x v="1"/>
    <x v="412"/>
    <x v="6"/>
    <s v="EUR"/>
    <n v="1276578000"/>
    <n v="1279083600"/>
    <b v="0"/>
    <b v="0"/>
    <x v="1"/>
    <x v="592"/>
    <n v="73"/>
    <x v="1"/>
  </r>
  <r>
    <x v="0"/>
    <x v="172"/>
    <x v="3"/>
    <s v="DKK"/>
    <n v="1423720800"/>
    <n v="1424412000"/>
    <b v="0"/>
    <b v="0"/>
    <x v="4"/>
    <x v="593"/>
    <n v="62.34"/>
    <x v="4"/>
  </r>
  <r>
    <x v="0"/>
    <x v="49"/>
    <x v="4"/>
    <s v="GBP"/>
    <n v="1375160400"/>
    <n v="1376197200"/>
    <b v="0"/>
    <b v="0"/>
    <x v="0"/>
    <x v="298"/>
    <n v="5"/>
    <x v="0"/>
  </r>
  <r>
    <x v="1"/>
    <x v="346"/>
    <x v="1"/>
    <s v="USD"/>
    <n v="1401426000"/>
    <n v="1402894800"/>
    <b v="1"/>
    <b v="0"/>
    <x v="8"/>
    <x v="594"/>
    <n v="67.099999999999994"/>
    <x v="2"/>
  </r>
  <r>
    <x v="1"/>
    <x v="413"/>
    <x v="1"/>
    <s v="USD"/>
    <n v="1433480400"/>
    <n v="1434430800"/>
    <b v="0"/>
    <b v="0"/>
    <x v="3"/>
    <x v="595"/>
    <n v="79.98"/>
    <x v="3"/>
  </r>
  <r>
    <x v="1"/>
    <x v="408"/>
    <x v="1"/>
    <s v="USD"/>
    <n v="1555563600"/>
    <n v="1557896400"/>
    <b v="0"/>
    <b v="0"/>
    <x v="3"/>
    <x v="596"/>
    <n v="62.18"/>
    <x v="3"/>
  </r>
  <r>
    <x v="1"/>
    <x v="414"/>
    <x v="1"/>
    <s v="USD"/>
    <n v="1295676000"/>
    <n v="1297490400"/>
    <b v="0"/>
    <b v="0"/>
    <x v="3"/>
    <x v="597"/>
    <n v="53.01"/>
    <x v="3"/>
  </r>
  <r>
    <x v="1"/>
    <x v="37"/>
    <x v="1"/>
    <s v="USD"/>
    <n v="1443848400"/>
    <n v="1447394400"/>
    <b v="0"/>
    <b v="0"/>
    <x v="9"/>
    <x v="598"/>
    <n v="57.74"/>
    <x v="5"/>
  </r>
  <r>
    <x v="1"/>
    <x v="415"/>
    <x v="4"/>
    <s v="GBP"/>
    <n v="1457330400"/>
    <n v="1458277200"/>
    <b v="0"/>
    <b v="0"/>
    <x v="1"/>
    <x v="599"/>
    <n v="40.03"/>
    <x v="1"/>
  </r>
  <r>
    <x v="1"/>
    <x v="416"/>
    <x v="1"/>
    <s v="USD"/>
    <n v="1395550800"/>
    <n v="1395723600"/>
    <b v="0"/>
    <b v="0"/>
    <x v="0"/>
    <x v="600"/>
    <n v="81.02"/>
    <x v="0"/>
  </r>
  <r>
    <x v="1"/>
    <x v="417"/>
    <x v="1"/>
    <s v="USD"/>
    <n v="1551852000"/>
    <n v="1552197600"/>
    <b v="0"/>
    <b v="1"/>
    <x v="17"/>
    <x v="601"/>
    <n v="35.049999999999997"/>
    <x v="1"/>
  </r>
  <r>
    <x v="1"/>
    <x v="124"/>
    <x v="1"/>
    <s v="USD"/>
    <n v="1547618400"/>
    <n v="1549087200"/>
    <b v="0"/>
    <b v="0"/>
    <x v="22"/>
    <x v="602"/>
    <n v="102.92"/>
    <x v="4"/>
  </r>
  <r>
    <x v="1"/>
    <x v="418"/>
    <x v="1"/>
    <s v="USD"/>
    <n v="1355637600"/>
    <n v="1356847200"/>
    <b v="0"/>
    <b v="0"/>
    <x v="3"/>
    <x v="603"/>
    <n v="28"/>
    <x v="3"/>
  </r>
  <r>
    <x v="3"/>
    <x v="27"/>
    <x v="1"/>
    <s v="USD"/>
    <n v="1374728400"/>
    <n v="1375765200"/>
    <b v="0"/>
    <b v="0"/>
    <x v="3"/>
    <x v="604"/>
    <n v="75.73"/>
    <x v="3"/>
  </r>
  <r>
    <x v="1"/>
    <x v="325"/>
    <x v="1"/>
    <s v="USD"/>
    <n v="1287810000"/>
    <n v="1289800800"/>
    <b v="0"/>
    <b v="0"/>
    <x v="5"/>
    <x v="605"/>
    <n v="45.03"/>
    <x v="1"/>
  </r>
  <r>
    <x v="1"/>
    <x v="150"/>
    <x v="0"/>
    <s v="CAD"/>
    <n v="1503723600"/>
    <n v="1504501200"/>
    <b v="0"/>
    <b v="0"/>
    <x v="3"/>
    <x v="606"/>
    <n v="73.62"/>
    <x v="3"/>
  </r>
  <r>
    <x v="1"/>
    <x v="419"/>
    <x v="1"/>
    <s v="USD"/>
    <n v="1484114400"/>
    <n v="1485669600"/>
    <b v="0"/>
    <b v="0"/>
    <x v="3"/>
    <x v="607"/>
    <n v="56.99"/>
    <x v="3"/>
  </r>
  <r>
    <x v="1"/>
    <x v="73"/>
    <x v="6"/>
    <s v="EUR"/>
    <n v="1461906000"/>
    <n v="1462770000"/>
    <b v="0"/>
    <b v="0"/>
    <x v="3"/>
    <x v="608"/>
    <n v="85.22"/>
    <x v="3"/>
  </r>
  <r>
    <x v="1"/>
    <x v="202"/>
    <x v="4"/>
    <s v="GBP"/>
    <n v="1379653200"/>
    <n v="1379739600"/>
    <b v="0"/>
    <b v="1"/>
    <x v="7"/>
    <x v="609"/>
    <n v="50.96"/>
    <x v="1"/>
  </r>
  <r>
    <x v="1"/>
    <x v="12"/>
    <x v="1"/>
    <s v="USD"/>
    <n v="1401858000"/>
    <n v="1402722000"/>
    <b v="0"/>
    <b v="0"/>
    <x v="3"/>
    <x v="610"/>
    <n v="63.56"/>
    <x v="3"/>
  </r>
  <r>
    <x v="0"/>
    <x v="420"/>
    <x v="1"/>
    <s v="USD"/>
    <n v="1367470800"/>
    <n v="1369285200"/>
    <b v="0"/>
    <b v="0"/>
    <x v="9"/>
    <x v="611"/>
    <n v="81"/>
    <x v="5"/>
  </r>
  <r>
    <x v="0"/>
    <x v="355"/>
    <x v="1"/>
    <s v="USD"/>
    <n v="1304658000"/>
    <n v="1304744400"/>
    <b v="1"/>
    <b v="1"/>
    <x v="3"/>
    <x v="612"/>
    <n v="86.04"/>
    <x v="3"/>
  </r>
  <r>
    <x v="1"/>
    <x v="58"/>
    <x v="2"/>
    <s v="AUD"/>
    <n v="1467954000"/>
    <n v="1468299600"/>
    <b v="0"/>
    <b v="0"/>
    <x v="14"/>
    <x v="613"/>
    <n v="90.04"/>
    <x v="7"/>
  </r>
  <r>
    <x v="1"/>
    <x v="421"/>
    <x v="1"/>
    <s v="USD"/>
    <n v="1473742800"/>
    <n v="1474174800"/>
    <b v="0"/>
    <b v="0"/>
    <x v="3"/>
    <x v="614"/>
    <n v="74.010000000000005"/>
    <x v="3"/>
  </r>
  <r>
    <x v="0"/>
    <x v="251"/>
    <x v="1"/>
    <s v="USD"/>
    <n v="1523768400"/>
    <n v="1526014800"/>
    <b v="0"/>
    <b v="0"/>
    <x v="7"/>
    <x v="615"/>
    <n v="92.44"/>
    <x v="1"/>
  </r>
  <r>
    <x v="1"/>
    <x v="422"/>
    <x v="4"/>
    <s v="GBP"/>
    <n v="1437022800"/>
    <n v="1437454800"/>
    <b v="0"/>
    <b v="0"/>
    <x v="3"/>
    <x v="616"/>
    <n v="56"/>
    <x v="3"/>
  </r>
  <r>
    <x v="1"/>
    <x v="423"/>
    <x v="1"/>
    <s v="USD"/>
    <n v="1422165600"/>
    <n v="1422684000"/>
    <b v="0"/>
    <b v="0"/>
    <x v="14"/>
    <x v="617"/>
    <n v="32.979999999999997"/>
    <x v="7"/>
  </r>
  <r>
    <x v="0"/>
    <x v="197"/>
    <x v="1"/>
    <s v="USD"/>
    <n v="1580104800"/>
    <n v="1581314400"/>
    <b v="0"/>
    <b v="0"/>
    <x v="3"/>
    <x v="618"/>
    <n v="93.6"/>
    <x v="3"/>
  </r>
  <r>
    <x v="1"/>
    <x v="288"/>
    <x v="1"/>
    <s v="USD"/>
    <n v="1285650000"/>
    <n v="1286427600"/>
    <b v="0"/>
    <b v="1"/>
    <x v="3"/>
    <x v="619"/>
    <n v="69.87"/>
    <x v="3"/>
  </r>
  <r>
    <x v="1"/>
    <x v="110"/>
    <x v="4"/>
    <s v="GBP"/>
    <n v="1276664400"/>
    <n v="1278738000"/>
    <b v="1"/>
    <b v="0"/>
    <x v="0"/>
    <x v="620"/>
    <n v="72.13"/>
    <x v="0"/>
  </r>
  <r>
    <x v="1"/>
    <x v="87"/>
    <x v="1"/>
    <s v="USD"/>
    <n v="1286168400"/>
    <n v="1286427600"/>
    <b v="0"/>
    <b v="0"/>
    <x v="7"/>
    <x v="621"/>
    <n v="30.04"/>
    <x v="1"/>
  </r>
  <r>
    <x v="0"/>
    <x v="424"/>
    <x v="1"/>
    <s v="USD"/>
    <n v="1467781200"/>
    <n v="1467954000"/>
    <b v="0"/>
    <b v="1"/>
    <x v="3"/>
    <x v="622"/>
    <n v="73.97"/>
    <x v="3"/>
  </r>
  <r>
    <x v="3"/>
    <x v="215"/>
    <x v="1"/>
    <s v="USD"/>
    <n v="1556686800"/>
    <n v="1557637200"/>
    <b v="0"/>
    <b v="1"/>
    <x v="3"/>
    <x v="623"/>
    <n v="68.66"/>
    <x v="3"/>
  </r>
  <r>
    <x v="1"/>
    <x v="425"/>
    <x v="1"/>
    <s v="USD"/>
    <n v="1553576400"/>
    <n v="1553922000"/>
    <b v="0"/>
    <b v="0"/>
    <x v="3"/>
    <x v="624"/>
    <n v="59.99"/>
    <x v="3"/>
  </r>
  <r>
    <x v="2"/>
    <x v="426"/>
    <x v="1"/>
    <s v="USD"/>
    <n v="1414904400"/>
    <n v="1416463200"/>
    <b v="0"/>
    <b v="0"/>
    <x v="3"/>
    <x v="625"/>
    <n v="111.16"/>
    <x v="3"/>
  </r>
  <r>
    <x v="0"/>
    <x v="339"/>
    <x v="1"/>
    <s v="USD"/>
    <n v="1446876000"/>
    <n v="1447221600"/>
    <b v="0"/>
    <b v="0"/>
    <x v="10"/>
    <x v="626"/>
    <n v="53.04"/>
    <x v="4"/>
  </r>
  <r>
    <x v="3"/>
    <x v="427"/>
    <x v="1"/>
    <s v="USD"/>
    <n v="1490418000"/>
    <n v="1491627600"/>
    <b v="0"/>
    <b v="0"/>
    <x v="19"/>
    <x v="627"/>
    <n v="55.99"/>
    <x v="4"/>
  </r>
  <r>
    <x v="1"/>
    <x v="428"/>
    <x v="1"/>
    <s v="USD"/>
    <n v="1360389600"/>
    <n v="1363150800"/>
    <b v="0"/>
    <b v="0"/>
    <x v="19"/>
    <x v="628"/>
    <n v="69.989999999999995"/>
    <x v="4"/>
  </r>
  <r>
    <x v="0"/>
    <x v="429"/>
    <x v="3"/>
    <s v="DKK"/>
    <n v="1326866400"/>
    <n v="1330754400"/>
    <b v="0"/>
    <b v="1"/>
    <x v="10"/>
    <x v="629"/>
    <n v="49"/>
    <x v="4"/>
  </r>
  <r>
    <x v="0"/>
    <x v="167"/>
    <x v="1"/>
    <s v="USD"/>
    <n v="1479103200"/>
    <n v="1479794400"/>
    <b v="0"/>
    <b v="0"/>
    <x v="3"/>
    <x v="630"/>
    <n v="103.85"/>
    <x v="3"/>
  </r>
  <r>
    <x v="0"/>
    <x v="115"/>
    <x v="1"/>
    <s v="USD"/>
    <n v="1280206800"/>
    <n v="1281243600"/>
    <b v="0"/>
    <b v="1"/>
    <x v="3"/>
    <x v="631"/>
    <n v="99.13"/>
    <x v="3"/>
  </r>
  <r>
    <x v="2"/>
    <x v="430"/>
    <x v="1"/>
    <s v="USD"/>
    <n v="1532754000"/>
    <n v="1532754000"/>
    <b v="0"/>
    <b v="1"/>
    <x v="6"/>
    <x v="632"/>
    <n v="107.38"/>
    <x v="4"/>
  </r>
  <r>
    <x v="0"/>
    <x v="431"/>
    <x v="1"/>
    <s v="USD"/>
    <n v="1453096800"/>
    <n v="1453356000"/>
    <b v="0"/>
    <b v="0"/>
    <x v="3"/>
    <x v="633"/>
    <n v="76.92"/>
    <x v="3"/>
  </r>
  <r>
    <x v="1"/>
    <x v="346"/>
    <x v="5"/>
    <s v="CHF"/>
    <n v="1487570400"/>
    <n v="1489986000"/>
    <b v="0"/>
    <b v="0"/>
    <x v="3"/>
    <x v="634"/>
    <n v="58.13"/>
    <x v="3"/>
  </r>
  <r>
    <x v="1"/>
    <x v="30"/>
    <x v="0"/>
    <s v="CAD"/>
    <n v="1545026400"/>
    <n v="1545804000"/>
    <b v="0"/>
    <b v="0"/>
    <x v="8"/>
    <x v="635"/>
    <n v="103.74"/>
    <x v="2"/>
  </r>
  <r>
    <x v="1"/>
    <x v="432"/>
    <x v="1"/>
    <s v="USD"/>
    <n v="1488348000"/>
    <n v="1489899600"/>
    <b v="0"/>
    <b v="0"/>
    <x v="3"/>
    <x v="636"/>
    <n v="87.96"/>
    <x v="3"/>
  </r>
  <r>
    <x v="0"/>
    <x v="433"/>
    <x v="0"/>
    <s v="CAD"/>
    <n v="1545112800"/>
    <n v="1546495200"/>
    <b v="0"/>
    <b v="0"/>
    <x v="3"/>
    <x v="637"/>
    <n v="28"/>
    <x v="3"/>
  </r>
  <r>
    <x v="0"/>
    <x v="434"/>
    <x v="1"/>
    <s v="USD"/>
    <n v="1537938000"/>
    <n v="1539752400"/>
    <b v="0"/>
    <b v="1"/>
    <x v="1"/>
    <x v="638"/>
    <n v="38"/>
    <x v="1"/>
  </r>
  <r>
    <x v="0"/>
    <x v="435"/>
    <x v="1"/>
    <s v="USD"/>
    <n v="1363150800"/>
    <n v="1364101200"/>
    <b v="0"/>
    <b v="0"/>
    <x v="11"/>
    <x v="639"/>
    <n v="30"/>
    <x v="6"/>
  </r>
  <r>
    <x v="0"/>
    <x v="6"/>
    <x v="1"/>
    <s v="USD"/>
    <n v="1523250000"/>
    <n v="1525323600"/>
    <b v="0"/>
    <b v="0"/>
    <x v="18"/>
    <x v="640"/>
    <n v="103.5"/>
    <x v="5"/>
  </r>
  <r>
    <x v="3"/>
    <x v="419"/>
    <x v="1"/>
    <s v="USD"/>
    <n v="1499317200"/>
    <n v="1500872400"/>
    <b v="1"/>
    <b v="0"/>
    <x v="0"/>
    <x v="641"/>
    <n v="85.99"/>
    <x v="0"/>
  </r>
  <r>
    <x v="0"/>
    <x v="436"/>
    <x v="5"/>
    <s v="CHF"/>
    <n v="1287550800"/>
    <n v="1288501200"/>
    <b v="1"/>
    <b v="1"/>
    <x v="3"/>
    <x v="642"/>
    <n v="98.01"/>
    <x v="3"/>
  </r>
  <r>
    <x v="0"/>
    <x v="49"/>
    <x v="1"/>
    <s v="USD"/>
    <n v="1404795600"/>
    <n v="1407128400"/>
    <b v="0"/>
    <b v="0"/>
    <x v="17"/>
    <x v="50"/>
    <n v="2"/>
    <x v="1"/>
  </r>
  <r>
    <x v="0"/>
    <x v="437"/>
    <x v="6"/>
    <s v="EUR"/>
    <n v="1393048800"/>
    <n v="1394344800"/>
    <b v="0"/>
    <b v="0"/>
    <x v="12"/>
    <x v="643"/>
    <n v="44.99"/>
    <x v="4"/>
  </r>
  <r>
    <x v="1"/>
    <x v="438"/>
    <x v="1"/>
    <s v="USD"/>
    <n v="1470373200"/>
    <n v="1474088400"/>
    <b v="0"/>
    <b v="0"/>
    <x v="2"/>
    <x v="644"/>
    <n v="31.01"/>
    <x v="2"/>
  </r>
  <r>
    <x v="1"/>
    <x v="439"/>
    <x v="1"/>
    <s v="USD"/>
    <n v="1460091600"/>
    <n v="1460264400"/>
    <b v="0"/>
    <b v="0"/>
    <x v="2"/>
    <x v="645"/>
    <n v="59.97"/>
    <x v="2"/>
  </r>
  <r>
    <x v="1"/>
    <x v="440"/>
    <x v="1"/>
    <s v="USD"/>
    <n v="1440392400"/>
    <n v="1440824400"/>
    <b v="0"/>
    <b v="0"/>
    <x v="16"/>
    <x v="646"/>
    <n v="59"/>
    <x v="1"/>
  </r>
  <r>
    <x v="1"/>
    <x v="441"/>
    <x v="1"/>
    <s v="USD"/>
    <n v="1488434400"/>
    <n v="1489554000"/>
    <b v="1"/>
    <b v="0"/>
    <x v="14"/>
    <x v="647"/>
    <n v="50.05"/>
    <x v="7"/>
  </r>
  <r>
    <x v="0"/>
    <x v="442"/>
    <x v="2"/>
    <s v="AUD"/>
    <n v="1514440800"/>
    <n v="1514872800"/>
    <b v="0"/>
    <b v="0"/>
    <x v="0"/>
    <x v="648"/>
    <n v="98.97"/>
    <x v="0"/>
  </r>
  <r>
    <x v="0"/>
    <x v="443"/>
    <x v="1"/>
    <s v="USD"/>
    <n v="1514354400"/>
    <n v="1515736800"/>
    <b v="0"/>
    <b v="0"/>
    <x v="22"/>
    <x v="649"/>
    <n v="58.86"/>
    <x v="4"/>
  </r>
  <r>
    <x v="3"/>
    <x v="444"/>
    <x v="1"/>
    <s v="USD"/>
    <n v="1440910800"/>
    <n v="1442898000"/>
    <b v="0"/>
    <b v="0"/>
    <x v="1"/>
    <x v="650"/>
    <n v="81.010000000000005"/>
    <x v="1"/>
  </r>
  <r>
    <x v="0"/>
    <x v="424"/>
    <x v="4"/>
    <s v="GBP"/>
    <n v="1296108000"/>
    <n v="1296194400"/>
    <b v="0"/>
    <b v="0"/>
    <x v="4"/>
    <x v="651"/>
    <n v="76.010000000000005"/>
    <x v="4"/>
  </r>
  <r>
    <x v="0"/>
    <x v="385"/>
    <x v="1"/>
    <s v="USD"/>
    <n v="1440133200"/>
    <n v="1440910800"/>
    <b v="1"/>
    <b v="0"/>
    <x v="3"/>
    <x v="652"/>
    <n v="96.6"/>
    <x v="3"/>
  </r>
  <r>
    <x v="0"/>
    <x v="445"/>
    <x v="3"/>
    <s v="DKK"/>
    <n v="1332910800"/>
    <n v="1335502800"/>
    <b v="0"/>
    <b v="0"/>
    <x v="17"/>
    <x v="653"/>
    <n v="76.959999999999994"/>
    <x v="1"/>
  </r>
  <r>
    <x v="0"/>
    <x v="54"/>
    <x v="1"/>
    <s v="USD"/>
    <n v="1544335200"/>
    <n v="1544680800"/>
    <b v="0"/>
    <b v="0"/>
    <x v="3"/>
    <x v="654"/>
    <n v="67.98"/>
    <x v="3"/>
  </r>
  <r>
    <x v="0"/>
    <x v="215"/>
    <x v="1"/>
    <s v="USD"/>
    <n v="1286427600"/>
    <n v="1288414800"/>
    <b v="0"/>
    <b v="0"/>
    <x v="3"/>
    <x v="655"/>
    <n v="88.78"/>
    <x v="3"/>
  </r>
  <r>
    <x v="0"/>
    <x v="446"/>
    <x v="1"/>
    <s v="USD"/>
    <n v="1329717600"/>
    <n v="1330581600"/>
    <b v="0"/>
    <b v="0"/>
    <x v="17"/>
    <x v="656"/>
    <n v="25"/>
    <x v="1"/>
  </r>
  <r>
    <x v="1"/>
    <x v="447"/>
    <x v="1"/>
    <s v="USD"/>
    <n v="1310187600"/>
    <n v="1311397200"/>
    <b v="0"/>
    <b v="1"/>
    <x v="4"/>
    <x v="657"/>
    <n v="44.92"/>
    <x v="4"/>
  </r>
  <r>
    <x v="3"/>
    <x v="270"/>
    <x v="1"/>
    <s v="USD"/>
    <n v="1377838800"/>
    <n v="1378357200"/>
    <b v="0"/>
    <b v="1"/>
    <x v="3"/>
    <x v="658"/>
    <n v="79.400000000000006"/>
    <x v="3"/>
  </r>
  <r>
    <x v="1"/>
    <x v="448"/>
    <x v="1"/>
    <s v="USD"/>
    <n v="1410325200"/>
    <n v="1411102800"/>
    <b v="0"/>
    <b v="0"/>
    <x v="23"/>
    <x v="659"/>
    <n v="29.01"/>
    <x v="8"/>
  </r>
  <r>
    <x v="0"/>
    <x v="70"/>
    <x v="1"/>
    <s v="USD"/>
    <n v="1343797200"/>
    <n v="1344834000"/>
    <b v="0"/>
    <b v="0"/>
    <x v="3"/>
    <x v="660"/>
    <n v="73.59"/>
    <x v="3"/>
  </r>
  <r>
    <x v="1"/>
    <x v="449"/>
    <x v="6"/>
    <s v="EUR"/>
    <n v="1498453200"/>
    <n v="1499230800"/>
    <b v="0"/>
    <b v="0"/>
    <x v="3"/>
    <x v="661"/>
    <n v="107.97"/>
    <x v="3"/>
  </r>
  <r>
    <x v="1"/>
    <x v="450"/>
    <x v="1"/>
    <s v="USD"/>
    <n v="1456380000"/>
    <n v="1457416800"/>
    <b v="0"/>
    <b v="0"/>
    <x v="7"/>
    <x v="662"/>
    <n v="68.989999999999995"/>
    <x v="1"/>
  </r>
  <r>
    <x v="1"/>
    <x v="451"/>
    <x v="1"/>
    <s v="USD"/>
    <n v="1280552400"/>
    <n v="1280898000"/>
    <b v="0"/>
    <b v="1"/>
    <x v="3"/>
    <x v="663"/>
    <n v="111.02"/>
    <x v="3"/>
  </r>
  <r>
    <x v="0"/>
    <x v="452"/>
    <x v="2"/>
    <s v="AUD"/>
    <n v="1521608400"/>
    <n v="1522472400"/>
    <b v="0"/>
    <b v="0"/>
    <x v="3"/>
    <x v="664"/>
    <n v="25"/>
    <x v="3"/>
  </r>
  <r>
    <x v="0"/>
    <x v="125"/>
    <x v="6"/>
    <s v="EUR"/>
    <n v="1460696400"/>
    <n v="1462510800"/>
    <b v="0"/>
    <b v="0"/>
    <x v="7"/>
    <x v="665"/>
    <n v="42.16"/>
    <x v="1"/>
  </r>
  <r>
    <x v="3"/>
    <x v="453"/>
    <x v="1"/>
    <s v="USD"/>
    <n v="1313730000"/>
    <n v="1317790800"/>
    <b v="0"/>
    <b v="0"/>
    <x v="14"/>
    <x v="666"/>
    <n v="47"/>
    <x v="7"/>
  </r>
  <r>
    <x v="1"/>
    <x v="269"/>
    <x v="1"/>
    <s v="USD"/>
    <n v="1568178000"/>
    <n v="1568782800"/>
    <b v="0"/>
    <b v="0"/>
    <x v="23"/>
    <x v="667"/>
    <n v="36.04"/>
    <x v="8"/>
  </r>
  <r>
    <x v="1"/>
    <x v="454"/>
    <x v="1"/>
    <s v="USD"/>
    <n v="1348635600"/>
    <n v="1349413200"/>
    <b v="0"/>
    <b v="0"/>
    <x v="14"/>
    <x v="668"/>
    <n v="101.04"/>
    <x v="7"/>
  </r>
  <r>
    <x v="0"/>
    <x v="41"/>
    <x v="1"/>
    <s v="USD"/>
    <n v="1468126800"/>
    <n v="1472446800"/>
    <b v="0"/>
    <b v="0"/>
    <x v="13"/>
    <x v="669"/>
    <n v="39.93"/>
    <x v="5"/>
  </r>
  <r>
    <x v="3"/>
    <x v="455"/>
    <x v="1"/>
    <s v="USD"/>
    <n v="1547877600"/>
    <n v="1548050400"/>
    <b v="0"/>
    <b v="0"/>
    <x v="6"/>
    <x v="670"/>
    <n v="83.16"/>
    <x v="4"/>
  </r>
  <r>
    <x v="1"/>
    <x v="456"/>
    <x v="1"/>
    <s v="USD"/>
    <n v="1571374800"/>
    <n v="1571806800"/>
    <b v="0"/>
    <b v="1"/>
    <x v="0"/>
    <x v="671"/>
    <n v="39.979999999999997"/>
    <x v="0"/>
  </r>
  <r>
    <x v="0"/>
    <x v="457"/>
    <x v="1"/>
    <s v="USD"/>
    <n v="1576303200"/>
    <n v="1576476000"/>
    <b v="0"/>
    <b v="1"/>
    <x v="20"/>
    <x v="672"/>
    <n v="47.99"/>
    <x v="6"/>
  </r>
  <r>
    <x v="0"/>
    <x v="458"/>
    <x v="1"/>
    <s v="USD"/>
    <n v="1324447200"/>
    <n v="1324965600"/>
    <b v="0"/>
    <b v="0"/>
    <x v="3"/>
    <x v="673"/>
    <n v="95.98"/>
    <x v="3"/>
  </r>
  <r>
    <x v="1"/>
    <x v="459"/>
    <x v="1"/>
    <s v="USD"/>
    <n v="1386741600"/>
    <n v="1387519200"/>
    <b v="0"/>
    <b v="0"/>
    <x v="3"/>
    <x v="674"/>
    <n v="78.73"/>
    <x v="3"/>
  </r>
  <r>
    <x v="1"/>
    <x v="98"/>
    <x v="1"/>
    <s v="USD"/>
    <n v="1537074000"/>
    <n v="1537246800"/>
    <b v="0"/>
    <b v="0"/>
    <x v="3"/>
    <x v="675"/>
    <n v="56.08"/>
    <x v="3"/>
  </r>
  <r>
    <x v="1"/>
    <x v="460"/>
    <x v="0"/>
    <s v="CAD"/>
    <n v="1277787600"/>
    <n v="1279515600"/>
    <b v="0"/>
    <b v="0"/>
    <x v="9"/>
    <x v="676"/>
    <n v="69.09"/>
    <x v="5"/>
  </r>
  <r>
    <x v="0"/>
    <x v="461"/>
    <x v="0"/>
    <s v="CAD"/>
    <n v="1440306000"/>
    <n v="1442379600"/>
    <b v="0"/>
    <b v="0"/>
    <x v="3"/>
    <x v="677"/>
    <n v="102.05"/>
    <x v="3"/>
  </r>
  <r>
    <x v="1"/>
    <x v="38"/>
    <x v="1"/>
    <s v="USD"/>
    <n v="1522126800"/>
    <n v="1523077200"/>
    <b v="0"/>
    <b v="0"/>
    <x v="8"/>
    <x v="678"/>
    <n v="107.32"/>
    <x v="2"/>
  </r>
  <r>
    <x v="1"/>
    <x v="462"/>
    <x v="1"/>
    <s v="USD"/>
    <n v="1489298400"/>
    <n v="1489554000"/>
    <b v="0"/>
    <b v="0"/>
    <x v="3"/>
    <x v="679"/>
    <n v="51.97"/>
    <x v="3"/>
  </r>
  <r>
    <x v="1"/>
    <x v="463"/>
    <x v="1"/>
    <s v="USD"/>
    <n v="1547100000"/>
    <n v="1548482400"/>
    <b v="0"/>
    <b v="1"/>
    <x v="19"/>
    <x v="680"/>
    <n v="71.14"/>
    <x v="4"/>
  </r>
  <r>
    <x v="1"/>
    <x v="464"/>
    <x v="1"/>
    <s v="USD"/>
    <n v="1383022800"/>
    <n v="1384063200"/>
    <b v="0"/>
    <b v="0"/>
    <x v="2"/>
    <x v="681"/>
    <n v="106.49"/>
    <x v="2"/>
  </r>
  <r>
    <x v="1"/>
    <x v="257"/>
    <x v="1"/>
    <s v="USD"/>
    <n v="1322373600"/>
    <n v="1322892000"/>
    <b v="0"/>
    <b v="1"/>
    <x v="4"/>
    <x v="682"/>
    <n v="42.94"/>
    <x v="4"/>
  </r>
  <r>
    <x v="1"/>
    <x v="465"/>
    <x v="1"/>
    <s v="USD"/>
    <n v="1349240400"/>
    <n v="1350709200"/>
    <b v="1"/>
    <b v="1"/>
    <x v="4"/>
    <x v="683"/>
    <n v="30.04"/>
    <x v="4"/>
  </r>
  <r>
    <x v="0"/>
    <x v="385"/>
    <x v="4"/>
    <s v="GBP"/>
    <n v="1562648400"/>
    <n v="1564203600"/>
    <b v="0"/>
    <b v="0"/>
    <x v="1"/>
    <x v="684"/>
    <n v="70.62"/>
    <x v="1"/>
  </r>
  <r>
    <x v="0"/>
    <x v="466"/>
    <x v="1"/>
    <s v="USD"/>
    <n v="1508216400"/>
    <n v="1509685200"/>
    <b v="0"/>
    <b v="0"/>
    <x v="3"/>
    <x v="685"/>
    <n v="66.02"/>
    <x v="3"/>
  </r>
  <r>
    <x v="0"/>
    <x v="467"/>
    <x v="1"/>
    <s v="USD"/>
    <n v="1511762400"/>
    <n v="1514959200"/>
    <b v="0"/>
    <b v="0"/>
    <x v="3"/>
    <x v="686"/>
    <n v="96.91"/>
    <x v="3"/>
  </r>
  <r>
    <x v="1"/>
    <x v="468"/>
    <x v="6"/>
    <s v="EUR"/>
    <n v="1447480800"/>
    <n v="1448863200"/>
    <b v="1"/>
    <b v="0"/>
    <x v="1"/>
    <x v="687"/>
    <n v="62.87"/>
    <x v="1"/>
  </r>
  <r>
    <x v="0"/>
    <x v="469"/>
    <x v="1"/>
    <s v="USD"/>
    <n v="1429506000"/>
    <n v="1429592400"/>
    <b v="0"/>
    <b v="1"/>
    <x v="3"/>
    <x v="688"/>
    <n v="108.99"/>
    <x v="3"/>
  </r>
  <r>
    <x v="1"/>
    <x v="470"/>
    <x v="1"/>
    <s v="USD"/>
    <n v="1522472400"/>
    <n v="1522645200"/>
    <b v="0"/>
    <b v="0"/>
    <x v="5"/>
    <x v="689"/>
    <n v="27"/>
    <x v="1"/>
  </r>
  <r>
    <x v="1"/>
    <x v="471"/>
    <x v="0"/>
    <s v="CAD"/>
    <n v="1322114400"/>
    <n v="1323324000"/>
    <b v="0"/>
    <b v="0"/>
    <x v="8"/>
    <x v="690"/>
    <n v="65"/>
    <x v="2"/>
  </r>
  <r>
    <x v="0"/>
    <x v="75"/>
    <x v="1"/>
    <s v="USD"/>
    <n v="1561438800"/>
    <n v="1561525200"/>
    <b v="0"/>
    <b v="0"/>
    <x v="6"/>
    <x v="691"/>
    <n v="111.52"/>
    <x v="4"/>
  </r>
  <r>
    <x v="0"/>
    <x v="49"/>
    <x v="1"/>
    <s v="USD"/>
    <n v="1264399200"/>
    <n v="1265695200"/>
    <b v="0"/>
    <b v="0"/>
    <x v="8"/>
    <x v="248"/>
    <n v="3"/>
    <x v="2"/>
  </r>
  <r>
    <x v="1"/>
    <x v="472"/>
    <x v="1"/>
    <s v="USD"/>
    <n v="1301202000"/>
    <n v="1301806800"/>
    <b v="1"/>
    <b v="0"/>
    <x v="3"/>
    <x v="692"/>
    <n v="110.99"/>
    <x v="3"/>
  </r>
  <r>
    <x v="0"/>
    <x v="100"/>
    <x v="1"/>
    <s v="USD"/>
    <n v="1374469200"/>
    <n v="1374901200"/>
    <b v="0"/>
    <b v="0"/>
    <x v="8"/>
    <x v="693"/>
    <n v="56.75"/>
    <x v="2"/>
  </r>
  <r>
    <x v="1"/>
    <x v="473"/>
    <x v="1"/>
    <s v="USD"/>
    <n v="1334984400"/>
    <n v="1336453200"/>
    <b v="1"/>
    <b v="1"/>
    <x v="18"/>
    <x v="694"/>
    <n v="97.02"/>
    <x v="5"/>
  </r>
  <r>
    <x v="1"/>
    <x v="220"/>
    <x v="1"/>
    <s v="USD"/>
    <n v="1467608400"/>
    <n v="1468904400"/>
    <b v="0"/>
    <b v="0"/>
    <x v="10"/>
    <x v="695"/>
    <n v="92.09"/>
    <x v="4"/>
  </r>
  <r>
    <x v="0"/>
    <x v="474"/>
    <x v="4"/>
    <s v="GBP"/>
    <n v="1386741600"/>
    <n v="1387087200"/>
    <b v="0"/>
    <b v="0"/>
    <x v="9"/>
    <x v="696"/>
    <n v="82.99"/>
    <x v="5"/>
  </r>
  <r>
    <x v="1"/>
    <x v="475"/>
    <x v="2"/>
    <s v="AUD"/>
    <n v="1546754400"/>
    <n v="1547445600"/>
    <b v="0"/>
    <b v="1"/>
    <x v="2"/>
    <x v="697"/>
    <n v="103.04"/>
    <x v="2"/>
  </r>
  <r>
    <x v="1"/>
    <x v="170"/>
    <x v="1"/>
    <s v="USD"/>
    <n v="1544248800"/>
    <n v="1547359200"/>
    <b v="0"/>
    <b v="0"/>
    <x v="6"/>
    <x v="698"/>
    <n v="68.92"/>
    <x v="4"/>
  </r>
  <r>
    <x v="1"/>
    <x v="231"/>
    <x v="5"/>
    <s v="CHF"/>
    <n v="1495429200"/>
    <n v="1496293200"/>
    <b v="0"/>
    <b v="0"/>
    <x v="3"/>
    <x v="699"/>
    <n v="87.74"/>
    <x v="3"/>
  </r>
  <r>
    <x v="1"/>
    <x v="129"/>
    <x v="6"/>
    <s v="EUR"/>
    <n v="1334811600"/>
    <n v="1335416400"/>
    <b v="0"/>
    <b v="0"/>
    <x v="3"/>
    <x v="700"/>
    <n v="75.02"/>
    <x v="3"/>
  </r>
  <r>
    <x v="1"/>
    <x v="476"/>
    <x v="1"/>
    <s v="USD"/>
    <n v="1531544400"/>
    <n v="1532149200"/>
    <b v="0"/>
    <b v="1"/>
    <x v="3"/>
    <x v="701"/>
    <n v="50.86"/>
    <x v="3"/>
  </r>
  <r>
    <x v="0"/>
    <x v="443"/>
    <x v="6"/>
    <s v="EUR"/>
    <n v="1453615200"/>
    <n v="1453788000"/>
    <b v="1"/>
    <b v="1"/>
    <x v="3"/>
    <x v="702"/>
    <n v="90"/>
    <x v="3"/>
  </r>
  <r>
    <x v="1"/>
    <x v="381"/>
    <x v="1"/>
    <s v="USD"/>
    <n v="1467954000"/>
    <n v="1471496400"/>
    <b v="0"/>
    <b v="0"/>
    <x v="3"/>
    <x v="703"/>
    <n v="72.900000000000006"/>
    <x v="3"/>
  </r>
  <r>
    <x v="1"/>
    <x v="459"/>
    <x v="1"/>
    <s v="USD"/>
    <n v="1471842000"/>
    <n v="1472878800"/>
    <b v="0"/>
    <b v="0"/>
    <x v="15"/>
    <x v="704"/>
    <n v="108.49"/>
    <x v="5"/>
  </r>
  <r>
    <x v="1"/>
    <x v="477"/>
    <x v="1"/>
    <s v="USD"/>
    <n v="1408424400"/>
    <n v="1408510800"/>
    <b v="0"/>
    <b v="0"/>
    <x v="1"/>
    <x v="705"/>
    <n v="101.98"/>
    <x v="1"/>
  </r>
  <r>
    <x v="0"/>
    <x v="478"/>
    <x v="1"/>
    <s v="USD"/>
    <n v="1281157200"/>
    <n v="1281589200"/>
    <b v="0"/>
    <b v="0"/>
    <x v="20"/>
    <x v="706"/>
    <n v="44.01"/>
    <x v="6"/>
  </r>
  <r>
    <x v="1"/>
    <x v="144"/>
    <x v="1"/>
    <s v="USD"/>
    <n v="1373432400"/>
    <n v="1375851600"/>
    <b v="0"/>
    <b v="1"/>
    <x v="3"/>
    <x v="707"/>
    <n v="65.94"/>
    <x v="3"/>
  </r>
  <r>
    <x v="1"/>
    <x v="479"/>
    <x v="1"/>
    <s v="USD"/>
    <n v="1313989200"/>
    <n v="1315803600"/>
    <b v="0"/>
    <b v="0"/>
    <x v="4"/>
    <x v="708"/>
    <n v="24.99"/>
    <x v="4"/>
  </r>
  <r>
    <x v="1"/>
    <x v="480"/>
    <x v="1"/>
    <s v="USD"/>
    <n v="1371445200"/>
    <n v="1373691600"/>
    <b v="0"/>
    <b v="0"/>
    <x v="8"/>
    <x v="709"/>
    <n v="28"/>
    <x v="2"/>
  </r>
  <r>
    <x v="1"/>
    <x v="300"/>
    <x v="1"/>
    <s v="USD"/>
    <n v="1338267600"/>
    <n v="1339218000"/>
    <b v="0"/>
    <b v="0"/>
    <x v="13"/>
    <x v="710"/>
    <n v="85.83"/>
    <x v="5"/>
  </r>
  <r>
    <x v="3"/>
    <x v="63"/>
    <x v="3"/>
    <s v="DKK"/>
    <n v="1519192800"/>
    <n v="1520402400"/>
    <b v="0"/>
    <b v="1"/>
    <x v="3"/>
    <x v="711"/>
    <n v="84.92"/>
    <x v="3"/>
  </r>
  <r>
    <x v="3"/>
    <x v="101"/>
    <x v="1"/>
    <s v="USD"/>
    <n v="1522818000"/>
    <n v="1523336400"/>
    <b v="0"/>
    <b v="0"/>
    <x v="1"/>
    <x v="712"/>
    <n v="90.48"/>
    <x v="1"/>
  </r>
  <r>
    <x v="1"/>
    <x v="481"/>
    <x v="1"/>
    <s v="USD"/>
    <n v="1509948000"/>
    <n v="1512280800"/>
    <b v="0"/>
    <b v="0"/>
    <x v="4"/>
    <x v="713"/>
    <n v="25"/>
    <x v="4"/>
  </r>
  <r>
    <x v="1"/>
    <x v="358"/>
    <x v="2"/>
    <s v="AUD"/>
    <n v="1456898400"/>
    <n v="1458709200"/>
    <b v="0"/>
    <b v="0"/>
    <x v="3"/>
    <x v="714"/>
    <n v="92.01"/>
    <x v="3"/>
  </r>
  <r>
    <x v="1"/>
    <x v="246"/>
    <x v="4"/>
    <s v="GBP"/>
    <n v="1413954000"/>
    <n v="1414126800"/>
    <b v="0"/>
    <b v="1"/>
    <x v="3"/>
    <x v="715"/>
    <n v="93.07"/>
    <x v="3"/>
  </r>
  <r>
    <x v="0"/>
    <x v="482"/>
    <x v="1"/>
    <s v="USD"/>
    <n v="1416031200"/>
    <n v="1416204000"/>
    <b v="0"/>
    <b v="0"/>
    <x v="20"/>
    <x v="716"/>
    <n v="61.01"/>
    <x v="6"/>
  </r>
  <r>
    <x v="3"/>
    <x v="168"/>
    <x v="1"/>
    <s v="USD"/>
    <n v="1287982800"/>
    <n v="1288501200"/>
    <b v="0"/>
    <b v="1"/>
    <x v="3"/>
    <x v="717"/>
    <n v="92.04"/>
    <x v="3"/>
  </r>
  <r>
    <x v="1"/>
    <x v="483"/>
    <x v="1"/>
    <s v="USD"/>
    <n v="1547964000"/>
    <n v="1552971600"/>
    <b v="0"/>
    <b v="0"/>
    <x v="2"/>
    <x v="718"/>
    <n v="81.13"/>
    <x v="2"/>
  </r>
  <r>
    <x v="0"/>
    <x v="234"/>
    <x v="1"/>
    <s v="USD"/>
    <n v="1464152400"/>
    <n v="1465102800"/>
    <b v="0"/>
    <b v="0"/>
    <x v="3"/>
    <x v="719"/>
    <n v="73.5"/>
    <x v="3"/>
  </r>
  <r>
    <x v="1"/>
    <x v="393"/>
    <x v="1"/>
    <s v="USD"/>
    <n v="1359957600"/>
    <n v="1360130400"/>
    <b v="0"/>
    <b v="0"/>
    <x v="6"/>
    <x v="720"/>
    <n v="85.22"/>
    <x v="4"/>
  </r>
  <r>
    <x v="1"/>
    <x v="130"/>
    <x v="0"/>
    <s v="CAD"/>
    <n v="1432357200"/>
    <n v="1432875600"/>
    <b v="0"/>
    <b v="0"/>
    <x v="8"/>
    <x v="721"/>
    <n v="110.97"/>
    <x v="2"/>
  </r>
  <r>
    <x v="3"/>
    <x v="319"/>
    <x v="1"/>
    <s v="USD"/>
    <n v="1500786000"/>
    <n v="1500872400"/>
    <b v="0"/>
    <b v="0"/>
    <x v="2"/>
    <x v="722"/>
    <n v="32.97"/>
    <x v="2"/>
  </r>
  <r>
    <x v="0"/>
    <x v="484"/>
    <x v="1"/>
    <s v="USD"/>
    <n v="1490158800"/>
    <n v="1492146000"/>
    <b v="0"/>
    <b v="1"/>
    <x v="1"/>
    <x v="723"/>
    <n v="96.01"/>
    <x v="1"/>
  </r>
  <r>
    <x v="1"/>
    <x v="485"/>
    <x v="1"/>
    <s v="USD"/>
    <n v="1406178000"/>
    <n v="1407301200"/>
    <b v="0"/>
    <b v="0"/>
    <x v="16"/>
    <x v="724"/>
    <n v="84.97"/>
    <x v="1"/>
  </r>
  <r>
    <x v="1"/>
    <x v="486"/>
    <x v="1"/>
    <s v="USD"/>
    <n v="1485583200"/>
    <n v="1486620000"/>
    <b v="0"/>
    <b v="1"/>
    <x v="3"/>
    <x v="725"/>
    <n v="25.01"/>
    <x v="3"/>
  </r>
  <r>
    <x v="1"/>
    <x v="487"/>
    <x v="1"/>
    <s v="USD"/>
    <n v="1459314000"/>
    <n v="1459918800"/>
    <b v="0"/>
    <b v="0"/>
    <x v="14"/>
    <x v="726"/>
    <n v="66"/>
    <x v="7"/>
  </r>
  <r>
    <x v="3"/>
    <x v="226"/>
    <x v="1"/>
    <s v="USD"/>
    <n v="1424412000"/>
    <n v="1424757600"/>
    <b v="0"/>
    <b v="0"/>
    <x v="9"/>
    <x v="727"/>
    <n v="87.34"/>
    <x v="5"/>
  </r>
  <r>
    <x v="1"/>
    <x v="80"/>
    <x v="1"/>
    <s v="USD"/>
    <n v="1478844000"/>
    <n v="1479880800"/>
    <b v="0"/>
    <b v="0"/>
    <x v="7"/>
    <x v="728"/>
    <n v="27.93"/>
    <x v="1"/>
  </r>
  <r>
    <x v="0"/>
    <x v="27"/>
    <x v="1"/>
    <s v="USD"/>
    <n v="1416117600"/>
    <n v="1418018400"/>
    <b v="0"/>
    <b v="1"/>
    <x v="3"/>
    <x v="729"/>
    <n v="103.8"/>
    <x v="3"/>
  </r>
  <r>
    <x v="0"/>
    <x v="271"/>
    <x v="1"/>
    <s v="USD"/>
    <n v="1340946000"/>
    <n v="1341032400"/>
    <b v="0"/>
    <b v="0"/>
    <x v="7"/>
    <x v="730"/>
    <n v="31.94"/>
    <x v="1"/>
  </r>
  <r>
    <x v="0"/>
    <x v="36"/>
    <x v="1"/>
    <s v="USD"/>
    <n v="1486101600"/>
    <n v="1486360800"/>
    <b v="0"/>
    <b v="0"/>
    <x v="3"/>
    <x v="731"/>
    <n v="99.5"/>
    <x v="3"/>
  </r>
  <r>
    <x v="1"/>
    <x v="406"/>
    <x v="1"/>
    <s v="USD"/>
    <n v="1274590800"/>
    <n v="1274677200"/>
    <b v="0"/>
    <b v="0"/>
    <x v="3"/>
    <x v="732"/>
    <n v="108.85"/>
    <x v="3"/>
  </r>
  <r>
    <x v="1"/>
    <x v="393"/>
    <x v="1"/>
    <s v="USD"/>
    <n v="1263880800"/>
    <n v="1267509600"/>
    <b v="0"/>
    <b v="0"/>
    <x v="5"/>
    <x v="733"/>
    <n v="110.76"/>
    <x v="1"/>
  </r>
  <r>
    <x v="0"/>
    <x v="68"/>
    <x v="1"/>
    <s v="USD"/>
    <n v="1445403600"/>
    <n v="1445922000"/>
    <b v="0"/>
    <b v="1"/>
    <x v="3"/>
    <x v="734"/>
    <n v="29.65"/>
    <x v="3"/>
  </r>
  <r>
    <x v="1"/>
    <x v="382"/>
    <x v="1"/>
    <s v="USD"/>
    <n v="1533877200"/>
    <n v="1534050000"/>
    <b v="0"/>
    <b v="1"/>
    <x v="3"/>
    <x v="735"/>
    <n v="101.71"/>
    <x v="3"/>
  </r>
  <r>
    <x v="0"/>
    <x v="298"/>
    <x v="1"/>
    <s v="USD"/>
    <n v="1275195600"/>
    <n v="1277528400"/>
    <b v="0"/>
    <b v="0"/>
    <x v="8"/>
    <x v="736"/>
    <n v="61.5"/>
    <x v="2"/>
  </r>
  <r>
    <x v="1"/>
    <x v="488"/>
    <x v="1"/>
    <s v="USD"/>
    <n v="1318136400"/>
    <n v="1318568400"/>
    <b v="0"/>
    <b v="0"/>
    <x v="2"/>
    <x v="737"/>
    <n v="35"/>
    <x v="2"/>
  </r>
  <r>
    <x v="1"/>
    <x v="489"/>
    <x v="1"/>
    <s v="USD"/>
    <n v="1283403600"/>
    <n v="1284354000"/>
    <b v="0"/>
    <b v="0"/>
    <x v="3"/>
    <x v="738"/>
    <n v="40.049999999999997"/>
    <x v="3"/>
  </r>
  <r>
    <x v="3"/>
    <x v="490"/>
    <x v="1"/>
    <s v="USD"/>
    <n v="1267423200"/>
    <n v="1269579600"/>
    <b v="0"/>
    <b v="1"/>
    <x v="10"/>
    <x v="739"/>
    <n v="110.97"/>
    <x v="4"/>
  </r>
  <r>
    <x v="1"/>
    <x v="491"/>
    <x v="6"/>
    <s v="EUR"/>
    <n v="1412744400"/>
    <n v="1413781200"/>
    <b v="0"/>
    <b v="1"/>
    <x v="8"/>
    <x v="740"/>
    <n v="36.96"/>
    <x v="2"/>
  </r>
  <r>
    <x v="0"/>
    <x v="49"/>
    <x v="4"/>
    <s v="GBP"/>
    <n v="1277960400"/>
    <n v="1280120400"/>
    <b v="0"/>
    <b v="0"/>
    <x v="5"/>
    <x v="100"/>
    <n v="1"/>
    <x v="1"/>
  </r>
  <r>
    <x v="1"/>
    <x v="492"/>
    <x v="1"/>
    <s v="USD"/>
    <n v="1458190800"/>
    <n v="1459486800"/>
    <b v="1"/>
    <b v="1"/>
    <x v="9"/>
    <x v="741"/>
    <n v="30.97"/>
    <x v="5"/>
  </r>
  <r>
    <x v="3"/>
    <x v="493"/>
    <x v="1"/>
    <s v="USD"/>
    <n v="1280984400"/>
    <n v="1282539600"/>
    <b v="0"/>
    <b v="1"/>
    <x v="3"/>
    <x v="742"/>
    <n v="47.04"/>
    <x v="3"/>
  </r>
  <r>
    <x v="1"/>
    <x v="231"/>
    <x v="1"/>
    <s v="USD"/>
    <n v="1274590800"/>
    <n v="1275886800"/>
    <b v="0"/>
    <b v="0"/>
    <x v="14"/>
    <x v="743"/>
    <n v="88.07"/>
    <x v="7"/>
  </r>
  <r>
    <x v="1"/>
    <x v="494"/>
    <x v="1"/>
    <s v="USD"/>
    <n v="1351400400"/>
    <n v="1355983200"/>
    <b v="0"/>
    <b v="0"/>
    <x v="3"/>
    <x v="744"/>
    <n v="37.01"/>
    <x v="3"/>
  </r>
  <r>
    <x v="1"/>
    <x v="495"/>
    <x v="3"/>
    <s v="DKK"/>
    <n v="1514354400"/>
    <n v="1515391200"/>
    <b v="0"/>
    <b v="1"/>
    <x v="3"/>
    <x v="745"/>
    <n v="26.03"/>
    <x v="3"/>
  </r>
  <r>
    <x v="1"/>
    <x v="496"/>
    <x v="1"/>
    <s v="USD"/>
    <n v="1421733600"/>
    <n v="1422252000"/>
    <b v="0"/>
    <b v="0"/>
    <x v="3"/>
    <x v="746"/>
    <n v="67.819999999999993"/>
    <x v="3"/>
  </r>
  <r>
    <x v="1"/>
    <x v="493"/>
    <x v="1"/>
    <s v="USD"/>
    <n v="1305176400"/>
    <n v="1305522000"/>
    <b v="0"/>
    <b v="0"/>
    <x v="6"/>
    <x v="747"/>
    <n v="49.96"/>
    <x v="4"/>
  </r>
  <r>
    <x v="1"/>
    <x v="497"/>
    <x v="0"/>
    <s v="CAD"/>
    <n v="1414126800"/>
    <n v="1414904400"/>
    <b v="0"/>
    <b v="0"/>
    <x v="1"/>
    <x v="748"/>
    <n v="110.02"/>
    <x v="1"/>
  </r>
  <r>
    <x v="0"/>
    <x v="498"/>
    <x v="1"/>
    <s v="USD"/>
    <n v="1517810400"/>
    <n v="1520402400"/>
    <b v="0"/>
    <b v="0"/>
    <x v="5"/>
    <x v="749"/>
    <n v="89.96"/>
    <x v="1"/>
  </r>
  <r>
    <x v="0"/>
    <x v="155"/>
    <x v="6"/>
    <s v="EUR"/>
    <n v="1564635600"/>
    <n v="1567141200"/>
    <b v="0"/>
    <b v="1"/>
    <x v="11"/>
    <x v="750"/>
    <n v="79.010000000000005"/>
    <x v="6"/>
  </r>
  <r>
    <x v="1"/>
    <x v="499"/>
    <x v="1"/>
    <s v="USD"/>
    <n v="1500699600"/>
    <n v="1501131600"/>
    <b v="0"/>
    <b v="0"/>
    <x v="1"/>
    <x v="751"/>
    <n v="86.87"/>
    <x v="1"/>
  </r>
  <r>
    <x v="1"/>
    <x v="16"/>
    <x v="2"/>
    <s v="AUD"/>
    <n v="1354082400"/>
    <n v="1355032800"/>
    <b v="0"/>
    <b v="0"/>
    <x v="17"/>
    <x v="752"/>
    <n v="62.04"/>
    <x v="1"/>
  </r>
  <r>
    <x v="1"/>
    <x v="500"/>
    <x v="1"/>
    <s v="USD"/>
    <n v="1336453200"/>
    <n v="1339477200"/>
    <b v="0"/>
    <b v="1"/>
    <x v="3"/>
    <x v="753"/>
    <n v="26.97"/>
    <x v="3"/>
  </r>
  <r>
    <x v="1"/>
    <x v="496"/>
    <x v="1"/>
    <s v="USD"/>
    <n v="1305262800"/>
    <n v="1305954000"/>
    <b v="0"/>
    <b v="0"/>
    <x v="1"/>
    <x v="754"/>
    <n v="54.12"/>
    <x v="1"/>
  </r>
  <r>
    <x v="1"/>
    <x v="40"/>
    <x v="1"/>
    <s v="USD"/>
    <n v="1492232400"/>
    <n v="1494392400"/>
    <b v="1"/>
    <b v="1"/>
    <x v="7"/>
    <x v="755"/>
    <n v="41.04"/>
    <x v="1"/>
  </r>
  <r>
    <x v="0"/>
    <x v="501"/>
    <x v="2"/>
    <s v="AUD"/>
    <n v="1537333200"/>
    <n v="1537419600"/>
    <b v="0"/>
    <b v="0"/>
    <x v="22"/>
    <x v="756"/>
    <n v="55.05"/>
    <x v="4"/>
  </r>
  <r>
    <x v="0"/>
    <x v="502"/>
    <x v="1"/>
    <s v="USD"/>
    <n v="1444107600"/>
    <n v="1447999200"/>
    <b v="0"/>
    <b v="0"/>
    <x v="18"/>
    <x v="757"/>
    <n v="107.94"/>
    <x v="5"/>
  </r>
  <r>
    <x v="1"/>
    <x v="503"/>
    <x v="1"/>
    <s v="USD"/>
    <n v="1386741600"/>
    <n v="1388037600"/>
    <b v="0"/>
    <b v="0"/>
    <x v="3"/>
    <x v="758"/>
    <n v="73.92"/>
    <x v="3"/>
  </r>
  <r>
    <x v="0"/>
    <x v="504"/>
    <x v="1"/>
    <s v="USD"/>
    <n v="1376542800"/>
    <n v="1378789200"/>
    <b v="0"/>
    <b v="0"/>
    <x v="11"/>
    <x v="759"/>
    <n v="32"/>
    <x v="6"/>
  </r>
  <r>
    <x v="1"/>
    <x v="505"/>
    <x v="6"/>
    <s v="EUR"/>
    <n v="1397451600"/>
    <n v="1398056400"/>
    <b v="0"/>
    <b v="1"/>
    <x v="3"/>
    <x v="760"/>
    <n v="53.9"/>
    <x v="3"/>
  </r>
  <r>
    <x v="3"/>
    <x v="150"/>
    <x v="1"/>
    <s v="USD"/>
    <n v="1548482400"/>
    <n v="1550815200"/>
    <b v="0"/>
    <b v="0"/>
    <x v="3"/>
    <x v="761"/>
    <n v="106.5"/>
    <x v="3"/>
  </r>
  <r>
    <x v="1"/>
    <x v="506"/>
    <x v="1"/>
    <s v="USD"/>
    <n v="1549692000"/>
    <n v="1550037600"/>
    <b v="0"/>
    <b v="0"/>
    <x v="7"/>
    <x v="762"/>
    <n v="33"/>
    <x v="1"/>
  </r>
  <r>
    <x v="1"/>
    <x v="507"/>
    <x v="1"/>
    <s v="USD"/>
    <n v="1492059600"/>
    <n v="1492923600"/>
    <b v="0"/>
    <b v="0"/>
    <x v="3"/>
    <x v="763"/>
    <n v="43"/>
    <x v="3"/>
  </r>
  <r>
    <x v="1"/>
    <x v="373"/>
    <x v="6"/>
    <s v="EUR"/>
    <n v="1463979600"/>
    <n v="1467522000"/>
    <b v="0"/>
    <b v="0"/>
    <x v="2"/>
    <x v="764"/>
    <n v="86.86"/>
    <x v="2"/>
  </r>
  <r>
    <x v="0"/>
    <x v="234"/>
    <x v="1"/>
    <s v="USD"/>
    <n v="1415253600"/>
    <n v="1416117600"/>
    <b v="0"/>
    <b v="0"/>
    <x v="1"/>
    <x v="765"/>
    <n v="96.8"/>
    <x v="1"/>
  </r>
  <r>
    <x v="0"/>
    <x v="508"/>
    <x v="1"/>
    <s v="USD"/>
    <n v="1562216400"/>
    <n v="1563771600"/>
    <b v="0"/>
    <b v="0"/>
    <x v="3"/>
    <x v="766"/>
    <n v="33"/>
    <x v="3"/>
  </r>
  <r>
    <x v="0"/>
    <x v="103"/>
    <x v="1"/>
    <s v="USD"/>
    <n v="1316754000"/>
    <n v="1319259600"/>
    <b v="0"/>
    <b v="0"/>
    <x v="3"/>
    <x v="767"/>
    <n v="68.03"/>
    <x v="3"/>
  </r>
  <r>
    <x v="1"/>
    <x v="5"/>
    <x v="5"/>
    <s v="CHF"/>
    <n v="1313211600"/>
    <n v="1313643600"/>
    <b v="0"/>
    <b v="0"/>
    <x v="10"/>
    <x v="768"/>
    <n v="58.87"/>
    <x v="4"/>
  </r>
  <r>
    <x v="0"/>
    <x v="509"/>
    <x v="1"/>
    <s v="USD"/>
    <n v="1439528400"/>
    <n v="1440306000"/>
    <b v="0"/>
    <b v="1"/>
    <x v="3"/>
    <x v="769"/>
    <n v="105.05"/>
    <x v="3"/>
  </r>
  <r>
    <x v="1"/>
    <x v="55"/>
    <x v="1"/>
    <s v="USD"/>
    <n v="1469163600"/>
    <n v="1470805200"/>
    <b v="0"/>
    <b v="1"/>
    <x v="6"/>
    <x v="770"/>
    <n v="33.049999999999997"/>
    <x v="4"/>
  </r>
  <r>
    <x v="3"/>
    <x v="75"/>
    <x v="5"/>
    <s v="CHF"/>
    <n v="1288501200"/>
    <n v="1292911200"/>
    <b v="0"/>
    <b v="0"/>
    <x v="3"/>
    <x v="771"/>
    <n v="78.819999999999993"/>
    <x v="3"/>
  </r>
  <r>
    <x v="1"/>
    <x v="510"/>
    <x v="1"/>
    <s v="USD"/>
    <n v="1298959200"/>
    <n v="1301374800"/>
    <b v="0"/>
    <b v="1"/>
    <x v="10"/>
    <x v="772"/>
    <n v="68.2"/>
    <x v="4"/>
  </r>
  <r>
    <x v="1"/>
    <x v="188"/>
    <x v="1"/>
    <s v="USD"/>
    <n v="1387260000"/>
    <n v="1387864800"/>
    <b v="0"/>
    <b v="0"/>
    <x v="1"/>
    <x v="773"/>
    <n v="75.73"/>
    <x v="1"/>
  </r>
  <r>
    <x v="1"/>
    <x v="511"/>
    <x v="1"/>
    <s v="USD"/>
    <n v="1457244000"/>
    <n v="1458190800"/>
    <b v="0"/>
    <b v="0"/>
    <x v="2"/>
    <x v="774"/>
    <n v="31"/>
    <x v="2"/>
  </r>
  <r>
    <x v="1"/>
    <x v="78"/>
    <x v="2"/>
    <s v="AUD"/>
    <n v="1556341200"/>
    <n v="1559278800"/>
    <b v="0"/>
    <b v="1"/>
    <x v="10"/>
    <x v="775"/>
    <n v="101.88"/>
    <x v="4"/>
  </r>
  <r>
    <x v="1"/>
    <x v="512"/>
    <x v="6"/>
    <s v="EUR"/>
    <n v="1522126800"/>
    <n v="1522731600"/>
    <b v="0"/>
    <b v="1"/>
    <x v="17"/>
    <x v="776"/>
    <n v="52.88"/>
    <x v="1"/>
  </r>
  <r>
    <x v="0"/>
    <x v="513"/>
    <x v="0"/>
    <s v="CAD"/>
    <n v="1305954000"/>
    <n v="1306731600"/>
    <b v="0"/>
    <b v="0"/>
    <x v="1"/>
    <x v="777"/>
    <n v="71.010000000000005"/>
    <x v="1"/>
  </r>
  <r>
    <x v="2"/>
    <x v="249"/>
    <x v="1"/>
    <s v="USD"/>
    <n v="1350709200"/>
    <n v="1352527200"/>
    <b v="0"/>
    <b v="0"/>
    <x v="10"/>
    <x v="778"/>
    <n v="102.39"/>
    <x v="4"/>
  </r>
  <r>
    <x v="0"/>
    <x v="430"/>
    <x v="1"/>
    <s v="USD"/>
    <n v="1401166800"/>
    <n v="1404363600"/>
    <b v="0"/>
    <b v="0"/>
    <x v="3"/>
    <x v="779"/>
    <n v="74.47"/>
    <x v="3"/>
  </r>
  <r>
    <x v="3"/>
    <x v="260"/>
    <x v="1"/>
    <s v="USD"/>
    <n v="1266127200"/>
    <n v="1266645600"/>
    <b v="0"/>
    <b v="0"/>
    <x v="3"/>
    <x v="780"/>
    <n v="51.01"/>
    <x v="3"/>
  </r>
  <r>
    <x v="0"/>
    <x v="514"/>
    <x v="1"/>
    <s v="USD"/>
    <n v="1481436000"/>
    <n v="1482818400"/>
    <b v="0"/>
    <b v="0"/>
    <x v="0"/>
    <x v="781"/>
    <n v="90"/>
    <x v="0"/>
  </r>
  <r>
    <x v="0"/>
    <x v="243"/>
    <x v="1"/>
    <s v="USD"/>
    <n v="1372222800"/>
    <n v="1374642000"/>
    <b v="0"/>
    <b v="1"/>
    <x v="3"/>
    <x v="782"/>
    <n v="97.14"/>
    <x v="3"/>
  </r>
  <r>
    <x v="1"/>
    <x v="483"/>
    <x v="5"/>
    <s v="CHF"/>
    <n v="1372136400"/>
    <n v="1372482000"/>
    <b v="0"/>
    <b v="0"/>
    <x v="9"/>
    <x v="783"/>
    <n v="72.069999999999993"/>
    <x v="5"/>
  </r>
  <r>
    <x v="1"/>
    <x v="460"/>
    <x v="1"/>
    <s v="USD"/>
    <n v="1513922400"/>
    <n v="1514959200"/>
    <b v="0"/>
    <b v="0"/>
    <x v="1"/>
    <x v="784"/>
    <n v="75.239999999999995"/>
    <x v="1"/>
  </r>
  <r>
    <x v="0"/>
    <x v="249"/>
    <x v="1"/>
    <s v="USD"/>
    <n v="1477976400"/>
    <n v="1478235600"/>
    <b v="0"/>
    <b v="0"/>
    <x v="6"/>
    <x v="785"/>
    <n v="32.97"/>
    <x v="4"/>
  </r>
  <r>
    <x v="0"/>
    <x v="373"/>
    <x v="1"/>
    <s v="USD"/>
    <n v="1407474000"/>
    <n v="1408078800"/>
    <b v="0"/>
    <b v="1"/>
    <x v="20"/>
    <x v="786"/>
    <n v="54.81"/>
    <x v="6"/>
  </r>
  <r>
    <x v="1"/>
    <x v="515"/>
    <x v="1"/>
    <s v="USD"/>
    <n v="1546149600"/>
    <n v="1548136800"/>
    <b v="0"/>
    <b v="0"/>
    <x v="2"/>
    <x v="787"/>
    <n v="45.04"/>
    <x v="2"/>
  </r>
  <r>
    <x v="1"/>
    <x v="246"/>
    <x v="1"/>
    <s v="USD"/>
    <n v="1338440400"/>
    <n v="1340859600"/>
    <b v="0"/>
    <b v="1"/>
    <x v="3"/>
    <x v="788"/>
    <n v="52.96"/>
    <x v="3"/>
  </r>
  <r>
    <x v="0"/>
    <x v="516"/>
    <x v="4"/>
    <s v="GBP"/>
    <n v="1454133600"/>
    <n v="1454479200"/>
    <b v="0"/>
    <b v="0"/>
    <x v="3"/>
    <x v="789"/>
    <n v="60.02"/>
    <x v="3"/>
  </r>
  <r>
    <x v="0"/>
    <x v="49"/>
    <x v="5"/>
    <s v="CHF"/>
    <n v="1434085200"/>
    <n v="1434430800"/>
    <b v="0"/>
    <b v="0"/>
    <x v="1"/>
    <x v="100"/>
    <n v="1"/>
    <x v="1"/>
  </r>
  <r>
    <x v="1"/>
    <x v="88"/>
    <x v="1"/>
    <s v="USD"/>
    <n v="1577772000"/>
    <n v="1579672800"/>
    <b v="0"/>
    <b v="1"/>
    <x v="14"/>
    <x v="790"/>
    <n v="44.03"/>
    <x v="7"/>
  </r>
  <r>
    <x v="1"/>
    <x v="23"/>
    <x v="1"/>
    <s v="USD"/>
    <n v="1562216400"/>
    <n v="1562389200"/>
    <b v="0"/>
    <b v="0"/>
    <x v="14"/>
    <x v="791"/>
    <n v="86.03"/>
    <x v="7"/>
  </r>
  <r>
    <x v="1"/>
    <x v="517"/>
    <x v="1"/>
    <s v="USD"/>
    <n v="1548568800"/>
    <n v="1551506400"/>
    <b v="0"/>
    <b v="0"/>
    <x v="3"/>
    <x v="792"/>
    <n v="28.01"/>
    <x v="3"/>
  </r>
  <r>
    <x v="1"/>
    <x v="205"/>
    <x v="1"/>
    <s v="USD"/>
    <n v="1514872800"/>
    <n v="1516600800"/>
    <b v="0"/>
    <b v="0"/>
    <x v="1"/>
    <x v="793"/>
    <n v="32.049999999999997"/>
    <x v="1"/>
  </r>
  <r>
    <x v="0"/>
    <x v="109"/>
    <x v="2"/>
    <s v="AUD"/>
    <n v="1416031200"/>
    <n v="1420437600"/>
    <b v="0"/>
    <b v="0"/>
    <x v="4"/>
    <x v="794"/>
    <n v="73.61"/>
    <x v="4"/>
  </r>
  <r>
    <x v="1"/>
    <x v="70"/>
    <x v="1"/>
    <s v="USD"/>
    <n v="1330927200"/>
    <n v="1332997200"/>
    <b v="0"/>
    <b v="1"/>
    <x v="6"/>
    <x v="795"/>
    <n v="108.71"/>
    <x v="4"/>
  </r>
  <r>
    <x v="1"/>
    <x v="177"/>
    <x v="1"/>
    <s v="USD"/>
    <n v="1571115600"/>
    <n v="1574920800"/>
    <b v="0"/>
    <b v="1"/>
    <x v="3"/>
    <x v="796"/>
    <n v="42.98"/>
    <x v="3"/>
  </r>
  <r>
    <x v="0"/>
    <x v="161"/>
    <x v="1"/>
    <s v="USD"/>
    <n v="1463461200"/>
    <n v="1464930000"/>
    <b v="0"/>
    <b v="0"/>
    <x v="0"/>
    <x v="797"/>
    <n v="83.32"/>
    <x v="0"/>
  </r>
  <r>
    <x v="0"/>
    <x v="518"/>
    <x v="5"/>
    <s v="CHF"/>
    <n v="1344920400"/>
    <n v="1345006800"/>
    <b v="0"/>
    <b v="0"/>
    <x v="4"/>
    <x v="798"/>
    <n v="42"/>
    <x v="4"/>
  </r>
  <r>
    <x v="1"/>
    <x v="394"/>
    <x v="1"/>
    <s v="USD"/>
    <n v="1511848800"/>
    <n v="1512712800"/>
    <b v="0"/>
    <b v="1"/>
    <x v="3"/>
    <x v="799"/>
    <n v="55.93"/>
    <x v="3"/>
  </r>
  <r>
    <x v="0"/>
    <x v="89"/>
    <x v="1"/>
    <s v="USD"/>
    <n v="1452319200"/>
    <n v="1452492000"/>
    <b v="0"/>
    <b v="1"/>
    <x v="11"/>
    <x v="800"/>
    <n v="105.04"/>
    <x v="6"/>
  </r>
  <r>
    <x v="1"/>
    <x v="519"/>
    <x v="0"/>
    <s v="CAD"/>
    <n v="1523854800"/>
    <n v="1524286800"/>
    <b v="0"/>
    <b v="0"/>
    <x v="9"/>
    <x v="801"/>
    <n v="48"/>
    <x v="5"/>
  </r>
  <r>
    <x v="1"/>
    <x v="520"/>
    <x v="1"/>
    <s v="USD"/>
    <n v="1346043600"/>
    <n v="1346907600"/>
    <b v="0"/>
    <b v="0"/>
    <x v="11"/>
    <x v="802"/>
    <n v="112.66"/>
    <x v="6"/>
  </r>
  <r>
    <x v="0"/>
    <x v="521"/>
    <x v="3"/>
    <s v="DKK"/>
    <n v="1464325200"/>
    <n v="1464498000"/>
    <b v="0"/>
    <b v="1"/>
    <x v="1"/>
    <x v="803"/>
    <n v="81.94"/>
    <x v="1"/>
  </r>
  <r>
    <x v="1"/>
    <x v="236"/>
    <x v="0"/>
    <s v="CAD"/>
    <n v="1511935200"/>
    <n v="1514181600"/>
    <b v="0"/>
    <b v="0"/>
    <x v="1"/>
    <x v="804"/>
    <n v="64.05"/>
    <x v="1"/>
  </r>
  <r>
    <x v="1"/>
    <x v="221"/>
    <x v="1"/>
    <s v="USD"/>
    <n v="1392012000"/>
    <n v="1392184800"/>
    <b v="1"/>
    <b v="1"/>
    <x v="3"/>
    <x v="805"/>
    <n v="106.39"/>
    <x v="3"/>
  </r>
  <r>
    <x v="1"/>
    <x v="522"/>
    <x v="6"/>
    <s v="EUR"/>
    <n v="1556946000"/>
    <n v="1559365200"/>
    <b v="0"/>
    <b v="1"/>
    <x v="9"/>
    <x v="806"/>
    <n v="76.010000000000005"/>
    <x v="5"/>
  </r>
  <r>
    <x v="1"/>
    <x v="464"/>
    <x v="1"/>
    <s v="USD"/>
    <n v="1548050400"/>
    <n v="1549173600"/>
    <b v="0"/>
    <b v="1"/>
    <x v="3"/>
    <x v="807"/>
    <n v="111.07"/>
    <x v="3"/>
  </r>
  <r>
    <x v="0"/>
    <x v="523"/>
    <x v="1"/>
    <s v="USD"/>
    <n v="1353736800"/>
    <n v="1355032800"/>
    <b v="1"/>
    <b v="0"/>
    <x v="11"/>
    <x v="808"/>
    <n v="95.94"/>
    <x v="6"/>
  </r>
  <r>
    <x v="1"/>
    <x v="524"/>
    <x v="4"/>
    <s v="GBP"/>
    <n v="1532840400"/>
    <n v="1533963600"/>
    <b v="0"/>
    <b v="1"/>
    <x v="1"/>
    <x v="809"/>
    <n v="43.04"/>
    <x v="1"/>
  </r>
  <r>
    <x v="1"/>
    <x v="155"/>
    <x v="1"/>
    <s v="USD"/>
    <n v="1488261600"/>
    <n v="1489381200"/>
    <b v="0"/>
    <b v="0"/>
    <x v="4"/>
    <x v="810"/>
    <n v="67.97"/>
    <x v="4"/>
  </r>
  <r>
    <x v="1"/>
    <x v="525"/>
    <x v="1"/>
    <s v="USD"/>
    <n v="1393567200"/>
    <n v="1395032400"/>
    <b v="0"/>
    <b v="0"/>
    <x v="1"/>
    <x v="811"/>
    <n v="89.99"/>
    <x v="1"/>
  </r>
  <r>
    <x v="1"/>
    <x v="526"/>
    <x v="1"/>
    <s v="USD"/>
    <n v="1410325200"/>
    <n v="1412485200"/>
    <b v="1"/>
    <b v="1"/>
    <x v="1"/>
    <x v="812"/>
    <n v="58.1"/>
    <x v="1"/>
  </r>
  <r>
    <x v="1"/>
    <x v="527"/>
    <x v="1"/>
    <s v="USD"/>
    <n v="1276923600"/>
    <n v="1279688400"/>
    <b v="0"/>
    <b v="1"/>
    <x v="9"/>
    <x v="813"/>
    <n v="84"/>
    <x v="5"/>
  </r>
  <r>
    <x v="1"/>
    <x v="144"/>
    <x v="4"/>
    <s v="GBP"/>
    <n v="1500958800"/>
    <n v="1501995600"/>
    <b v="0"/>
    <b v="0"/>
    <x v="12"/>
    <x v="814"/>
    <n v="88.85"/>
    <x v="4"/>
  </r>
  <r>
    <x v="1"/>
    <x v="346"/>
    <x v="1"/>
    <s v="USD"/>
    <n v="1292220000"/>
    <n v="1294639200"/>
    <b v="0"/>
    <b v="1"/>
    <x v="3"/>
    <x v="815"/>
    <n v="65.959999999999994"/>
    <x v="3"/>
  </r>
  <r>
    <x v="1"/>
    <x v="172"/>
    <x v="2"/>
    <s v="AUD"/>
    <n v="1304398800"/>
    <n v="1305435600"/>
    <b v="0"/>
    <b v="1"/>
    <x v="6"/>
    <x v="816"/>
    <n v="74.8"/>
    <x v="4"/>
  </r>
  <r>
    <x v="0"/>
    <x v="131"/>
    <x v="1"/>
    <s v="USD"/>
    <n v="1535432400"/>
    <n v="1537592400"/>
    <b v="0"/>
    <b v="0"/>
    <x v="3"/>
    <x v="817"/>
    <n v="69.989999999999995"/>
    <x v="3"/>
  </r>
  <r>
    <x v="0"/>
    <x v="110"/>
    <x v="1"/>
    <s v="USD"/>
    <n v="1433826000"/>
    <n v="1435122000"/>
    <b v="0"/>
    <b v="0"/>
    <x v="3"/>
    <x v="818"/>
    <n v="32.01"/>
    <x v="3"/>
  </r>
  <r>
    <x v="0"/>
    <x v="528"/>
    <x v="1"/>
    <s v="USD"/>
    <n v="1514959200"/>
    <n v="1520056800"/>
    <b v="0"/>
    <b v="0"/>
    <x v="3"/>
    <x v="819"/>
    <n v="64.73"/>
    <x v="3"/>
  </r>
  <r>
    <x v="1"/>
    <x v="529"/>
    <x v="1"/>
    <s v="USD"/>
    <n v="1332738000"/>
    <n v="1335675600"/>
    <b v="0"/>
    <b v="0"/>
    <x v="14"/>
    <x v="820"/>
    <n v="25"/>
    <x v="7"/>
  </r>
  <r>
    <x v="1"/>
    <x v="265"/>
    <x v="3"/>
    <s v="DKK"/>
    <n v="1445490000"/>
    <n v="1448431200"/>
    <b v="1"/>
    <b v="0"/>
    <x v="18"/>
    <x v="821"/>
    <n v="104.98"/>
    <x v="5"/>
  </r>
  <r>
    <x v="1"/>
    <x v="34"/>
    <x v="3"/>
    <s v="DKK"/>
    <n v="1297663200"/>
    <n v="1298613600"/>
    <b v="0"/>
    <b v="0"/>
    <x v="18"/>
    <x v="822"/>
    <n v="64.989999999999995"/>
    <x v="5"/>
  </r>
  <r>
    <x v="1"/>
    <x v="530"/>
    <x v="1"/>
    <s v="USD"/>
    <n v="1371963600"/>
    <n v="1372482000"/>
    <b v="0"/>
    <b v="0"/>
    <x v="3"/>
    <x v="823"/>
    <n v="94.35"/>
    <x v="3"/>
  </r>
  <r>
    <x v="0"/>
    <x v="531"/>
    <x v="1"/>
    <s v="USD"/>
    <n v="1425103200"/>
    <n v="1425621600"/>
    <b v="0"/>
    <b v="0"/>
    <x v="2"/>
    <x v="824"/>
    <n v="44"/>
    <x v="2"/>
  </r>
  <r>
    <x v="0"/>
    <x v="115"/>
    <x v="1"/>
    <s v="USD"/>
    <n v="1265349600"/>
    <n v="1266300000"/>
    <b v="0"/>
    <b v="0"/>
    <x v="7"/>
    <x v="825"/>
    <n v="64.739999999999995"/>
    <x v="1"/>
  </r>
  <r>
    <x v="1"/>
    <x v="532"/>
    <x v="1"/>
    <s v="USD"/>
    <n v="1301202000"/>
    <n v="1305867600"/>
    <b v="0"/>
    <b v="0"/>
    <x v="17"/>
    <x v="826"/>
    <n v="84.01"/>
    <x v="1"/>
  </r>
  <r>
    <x v="1"/>
    <x v="210"/>
    <x v="1"/>
    <s v="USD"/>
    <n v="1538024400"/>
    <n v="1538802000"/>
    <b v="0"/>
    <b v="0"/>
    <x v="3"/>
    <x v="827"/>
    <n v="34.06"/>
    <x v="3"/>
  </r>
  <r>
    <x v="1"/>
    <x v="144"/>
    <x v="1"/>
    <s v="USD"/>
    <n v="1395032400"/>
    <n v="1398920400"/>
    <b v="0"/>
    <b v="1"/>
    <x v="4"/>
    <x v="828"/>
    <n v="93.27"/>
    <x v="4"/>
  </r>
  <r>
    <x v="1"/>
    <x v="533"/>
    <x v="1"/>
    <s v="USD"/>
    <n v="1405486800"/>
    <n v="1405659600"/>
    <b v="0"/>
    <b v="1"/>
    <x v="3"/>
    <x v="829"/>
    <n v="33"/>
    <x v="3"/>
  </r>
  <r>
    <x v="1"/>
    <x v="287"/>
    <x v="1"/>
    <s v="USD"/>
    <n v="1455861600"/>
    <n v="1457244000"/>
    <b v="0"/>
    <b v="0"/>
    <x v="2"/>
    <x v="830"/>
    <n v="83.81"/>
    <x v="2"/>
  </r>
  <r>
    <x v="1"/>
    <x v="227"/>
    <x v="6"/>
    <s v="EUR"/>
    <n v="1529038800"/>
    <n v="1529298000"/>
    <b v="0"/>
    <b v="0"/>
    <x v="8"/>
    <x v="831"/>
    <n v="63.99"/>
    <x v="2"/>
  </r>
  <r>
    <x v="0"/>
    <x v="254"/>
    <x v="1"/>
    <s v="USD"/>
    <n v="1535259600"/>
    <n v="1535778000"/>
    <b v="0"/>
    <b v="0"/>
    <x v="14"/>
    <x v="832"/>
    <n v="81.91"/>
    <x v="7"/>
  </r>
  <r>
    <x v="3"/>
    <x v="115"/>
    <x v="1"/>
    <s v="USD"/>
    <n v="1327212000"/>
    <n v="1327471200"/>
    <b v="0"/>
    <b v="0"/>
    <x v="4"/>
    <x v="833"/>
    <n v="93.05"/>
    <x v="4"/>
  </r>
  <r>
    <x v="1"/>
    <x v="534"/>
    <x v="4"/>
    <s v="GBP"/>
    <n v="1526360400"/>
    <n v="1529557200"/>
    <b v="0"/>
    <b v="0"/>
    <x v="2"/>
    <x v="834"/>
    <n v="101.98"/>
    <x v="2"/>
  </r>
  <r>
    <x v="1"/>
    <x v="44"/>
    <x v="1"/>
    <s v="USD"/>
    <n v="1532149200"/>
    <n v="1535259600"/>
    <b v="1"/>
    <b v="1"/>
    <x v="2"/>
    <x v="835"/>
    <n v="105.94"/>
    <x v="2"/>
  </r>
  <r>
    <x v="1"/>
    <x v="460"/>
    <x v="1"/>
    <s v="USD"/>
    <n v="1515304800"/>
    <n v="1515564000"/>
    <b v="0"/>
    <b v="0"/>
    <x v="0"/>
    <x v="836"/>
    <n v="101.58"/>
    <x v="0"/>
  </r>
  <r>
    <x v="1"/>
    <x v="535"/>
    <x v="1"/>
    <s v="USD"/>
    <n v="1276318800"/>
    <n v="1277096400"/>
    <b v="0"/>
    <b v="0"/>
    <x v="6"/>
    <x v="837"/>
    <n v="62.97"/>
    <x v="4"/>
  </r>
  <r>
    <x v="1"/>
    <x v="253"/>
    <x v="1"/>
    <s v="USD"/>
    <n v="1328767200"/>
    <n v="1329026400"/>
    <b v="0"/>
    <b v="1"/>
    <x v="7"/>
    <x v="838"/>
    <n v="29.05"/>
    <x v="1"/>
  </r>
  <r>
    <x v="0"/>
    <x v="49"/>
    <x v="1"/>
    <s v="USD"/>
    <n v="1321682400"/>
    <n v="1322978400"/>
    <b v="1"/>
    <b v="0"/>
    <x v="1"/>
    <x v="100"/>
    <n v="1"/>
    <x v="1"/>
  </r>
  <r>
    <x v="1"/>
    <x v="415"/>
    <x v="1"/>
    <s v="USD"/>
    <n v="1335934800"/>
    <n v="1338786000"/>
    <b v="0"/>
    <b v="0"/>
    <x v="5"/>
    <x v="839"/>
    <n v="77.930000000000007"/>
    <x v="1"/>
  </r>
  <r>
    <x v="0"/>
    <x v="249"/>
    <x v="1"/>
    <s v="USD"/>
    <n v="1310792400"/>
    <n v="1311656400"/>
    <b v="0"/>
    <b v="1"/>
    <x v="11"/>
    <x v="840"/>
    <n v="80.81"/>
    <x v="6"/>
  </r>
  <r>
    <x v="1"/>
    <x v="50"/>
    <x v="0"/>
    <s v="CAD"/>
    <n v="1308546000"/>
    <n v="1308978000"/>
    <b v="0"/>
    <b v="1"/>
    <x v="7"/>
    <x v="841"/>
    <n v="76.010000000000005"/>
    <x v="1"/>
  </r>
  <r>
    <x v="1"/>
    <x v="536"/>
    <x v="0"/>
    <s v="CAD"/>
    <n v="1574056800"/>
    <n v="1576389600"/>
    <b v="0"/>
    <b v="0"/>
    <x v="13"/>
    <x v="842"/>
    <n v="72.989999999999995"/>
    <x v="5"/>
  </r>
  <r>
    <x v="1"/>
    <x v="15"/>
    <x v="2"/>
    <s v="AUD"/>
    <n v="1308373200"/>
    <n v="1311051600"/>
    <b v="0"/>
    <b v="0"/>
    <x v="3"/>
    <x v="843"/>
    <n v="53"/>
    <x v="3"/>
  </r>
  <r>
    <x v="1"/>
    <x v="1"/>
    <x v="1"/>
    <s v="USD"/>
    <n v="1335243600"/>
    <n v="1336712400"/>
    <b v="0"/>
    <b v="0"/>
    <x v="0"/>
    <x v="844"/>
    <n v="54.16"/>
    <x v="0"/>
  </r>
  <r>
    <x v="1"/>
    <x v="537"/>
    <x v="5"/>
    <s v="CHF"/>
    <n v="1328421600"/>
    <n v="1330408800"/>
    <b v="1"/>
    <b v="0"/>
    <x v="12"/>
    <x v="845"/>
    <n v="32.950000000000003"/>
    <x v="4"/>
  </r>
  <r>
    <x v="0"/>
    <x v="164"/>
    <x v="1"/>
    <s v="USD"/>
    <n v="1524286800"/>
    <n v="1524891600"/>
    <b v="1"/>
    <b v="0"/>
    <x v="0"/>
    <x v="846"/>
    <n v="79.37"/>
    <x v="0"/>
  </r>
  <r>
    <x v="0"/>
    <x v="377"/>
    <x v="1"/>
    <s v="USD"/>
    <n v="1362117600"/>
    <n v="1363669200"/>
    <b v="0"/>
    <b v="1"/>
    <x v="3"/>
    <x v="847"/>
    <n v="41.17"/>
    <x v="3"/>
  </r>
  <r>
    <x v="1"/>
    <x v="167"/>
    <x v="1"/>
    <s v="USD"/>
    <n v="1550556000"/>
    <n v="1551420000"/>
    <b v="0"/>
    <b v="1"/>
    <x v="8"/>
    <x v="848"/>
    <n v="77.430000000000007"/>
    <x v="2"/>
  </r>
  <r>
    <x v="1"/>
    <x v="25"/>
    <x v="1"/>
    <s v="USD"/>
    <n v="1269147600"/>
    <n v="1269838800"/>
    <b v="0"/>
    <b v="0"/>
    <x v="3"/>
    <x v="849"/>
    <n v="57.16"/>
    <x v="3"/>
  </r>
  <r>
    <x v="1"/>
    <x v="72"/>
    <x v="1"/>
    <s v="USD"/>
    <n v="1312174800"/>
    <n v="1312520400"/>
    <b v="0"/>
    <b v="0"/>
    <x v="3"/>
    <x v="850"/>
    <n v="77.180000000000007"/>
    <x v="3"/>
  </r>
  <r>
    <x v="1"/>
    <x v="538"/>
    <x v="1"/>
    <s v="USD"/>
    <n v="1434517200"/>
    <n v="1436504400"/>
    <b v="0"/>
    <b v="1"/>
    <x v="19"/>
    <x v="851"/>
    <n v="24.95"/>
    <x v="4"/>
  </r>
  <r>
    <x v="1"/>
    <x v="503"/>
    <x v="1"/>
    <s v="USD"/>
    <n v="1471582800"/>
    <n v="1472014800"/>
    <b v="0"/>
    <b v="0"/>
    <x v="12"/>
    <x v="852"/>
    <n v="97.18"/>
    <x v="4"/>
  </r>
  <r>
    <x v="1"/>
    <x v="539"/>
    <x v="1"/>
    <s v="USD"/>
    <n v="1410757200"/>
    <n v="1411534800"/>
    <b v="0"/>
    <b v="0"/>
    <x v="3"/>
    <x v="853"/>
    <n v="46"/>
    <x v="3"/>
  </r>
  <r>
    <x v="3"/>
    <x v="540"/>
    <x v="1"/>
    <s v="USD"/>
    <n v="1304830800"/>
    <n v="1304917200"/>
    <b v="0"/>
    <b v="0"/>
    <x v="14"/>
    <x v="854"/>
    <n v="88.02"/>
    <x v="7"/>
  </r>
  <r>
    <x v="1"/>
    <x v="402"/>
    <x v="1"/>
    <s v="USD"/>
    <n v="1539061200"/>
    <n v="1539579600"/>
    <b v="0"/>
    <b v="0"/>
    <x v="0"/>
    <x v="855"/>
    <n v="25.99"/>
    <x v="0"/>
  </r>
  <r>
    <x v="1"/>
    <x v="105"/>
    <x v="1"/>
    <s v="USD"/>
    <n v="1381554000"/>
    <n v="1382504400"/>
    <b v="0"/>
    <b v="0"/>
    <x v="3"/>
    <x v="856"/>
    <n v="102.69"/>
    <x v="3"/>
  </r>
  <r>
    <x v="0"/>
    <x v="541"/>
    <x v="1"/>
    <s v="USD"/>
    <n v="1277096400"/>
    <n v="1278306000"/>
    <b v="0"/>
    <b v="0"/>
    <x v="6"/>
    <x v="857"/>
    <n v="72.959999999999994"/>
    <x v="4"/>
  </r>
  <r>
    <x v="0"/>
    <x v="246"/>
    <x v="1"/>
    <s v="USD"/>
    <n v="1440392400"/>
    <n v="1442552400"/>
    <b v="0"/>
    <b v="0"/>
    <x v="3"/>
    <x v="858"/>
    <n v="57.19"/>
    <x v="3"/>
  </r>
  <r>
    <x v="1"/>
    <x v="542"/>
    <x v="1"/>
    <s v="USD"/>
    <n v="1509512400"/>
    <n v="1511071200"/>
    <b v="0"/>
    <b v="1"/>
    <x v="3"/>
    <x v="859"/>
    <n v="84.01"/>
    <x v="3"/>
  </r>
  <r>
    <x v="1"/>
    <x v="543"/>
    <x v="2"/>
    <s v="AUD"/>
    <n v="1535950800"/>
    <n v="1536382800"/>
    <b v="0"/>
    <b v="0"/>
    <x v="22"/>
    <x v="860"/>
    <n v="98.67"/>
    <x v="4"/>
  </r>
  <r>
    <x v="1"/>
    <x v="544"/>
    <x v="1"/>
    <s v="USD"/>
    <n v="1389160800"/>
    <n v="1389592800"/>
    <b v="0"/>
    <b v="0"/>
    <x v="14"/>
    <x v="861"/>
    <n v="42.01"/>
    <x v="7"/>
  </r>
  <r>
    <x v="1"/>
    <x v="545"/>
    <x v="1"/>
    <s v="USD"/>
    <n v="1271998800"/>
    <n v="1275282000"/>
    <b v="0"/>
    <b v="1"/>
    <x v="14"/>
    <x v="862"/>
    <n v="32"/>
    <x v="7"/>
  </r>
  <r>
    <x v="0"/>
    <x v="109"/>
    <x v="1"/>
    <s v="USD"/>
    <n v="1294898400"/>
    <n v="1294984800"/>
    <b v="0"/>
    <b v="0"/>
    <x v="1"/>
    <x v="863"/>
    <n v="81.569999999999993"/>
    <x v="1"/>
  </r>
  <r>
    <x v="0"/>
    <x v="176"/>
    <x v="0"/>
    <s v="CAD"/>
    <n v="1559970000"/>
    <n v="1562043600"/>
    <b v="0"/>
    <b v="0"/>
    <x v="14"/>
    <x v="864"/>
    <n v="37.04"/>
    <x v="7"/>
  </r>
  <r>
    <x v="0"/>
    <x v="546"/>
    <x v="1"/>
    <s v="USD"/>
    <n v="1469509200"/>
    <n v="1469595600"/>
    <b v="0"/>
    <b v="0"/>
    <x v="0"/>
    <x v="865"/>
    <n v="103.03"/>
    <x v="0"/>
  </r>
  <r>
    <x v="0"/>
    <x v="65"/>
    <x v="6"/>
    <s v="EUR"/>
    <n v="1579068000"/>
    <n v="1581141600"/>
    <b v="0"/>
    <b v="0"/>
    <x v="16"/>
    <x v="866"/>
    <n v="84.33"/>
    <x v="1"/>
  </r>
  <r>
    <x v="1"/>
    <x v="4"/>
    <x v="1"/>
    <s v="USD"/>
    <n v="1487743200"/>
    <n v="1488520800"/>
    <b v="0"/>
    <b v="0"/>
    <x v="9"/>
    <x v="867"/>
    <n v="102.6"/>
    <x v="5"/>
  </r>
  <r>
    <x v="1"/>
    <x v="547"/>
    <x v="1"/>
    <s v="USD"/>
    <n v="1563685200"/>
    <n v="1563858000"/>
    <b v="0"/>
    <b v="0"/>
    <x v="5"/>
    <x v="868"/>
    <n v="79.989999999999995"/>
    <x v="1"/>
  </r>
  <r>
    <x v="0"/>
    <x v="15"/>
    <x v="1"/>
    <s v="USD"/>
    <n v="1436418000"/>
    <n v="1438923600"/>
    <b v="0"/>
    <b v="1"/>
    <x v="3"/>
    <x v="869"/>
    <n v="70.06"/>
    <x v="3"/>
  </r>
  <r>
    <x v="1"/>
    <x v="175"/>
    <x v="1"/>
    <s v="USD"/>
    <n v="1421820000"/>
    <n v="1422165600"/>
    <b v="0"/>
    <b v="0"/>
    <x v="3"/>
    <x v="870"/>
    <n v="37"/>
    <x v="3"/>
  </r>
  <r>
    <x v="1"/>
    <x v="548"/>
    <x v="1"/>
    <s v="USD"/>
    <n v="1274763600"/>
    <n v="1277874000"/>
    <b v="0"/>
    <b v="0"/>
    <x v="12"/>
    <x v="871"/>
    <n v="41.91"/>
    <x v="4"/>
  </r>
  <r>
    <x v="0"/>
    <x v="549"/>
    <x v="1"/>
    <s v="USD"/>
    <n v="1399179600"/>
    <n v="1399352400"/>
    <b v="0"/>
    <b v="1"/>
    <x v="3"/>
    <x v="872"/>
    <n v="57.99"/>
    <x v="3"/>
  </r>
  <r>
    <x v="1"/>
    <x v="550"/>
    <x v="1"/>
    <s v="USD"/>
    <n v="1275800400"/>
    <n v="1279083600"/>
    <b v="0"/>
    <b v="0"/>
    <x v="3"/>
    <x v="873"/>
    <n v="40.94"/>
    <x v="3"/>
  </r>
  <r>
    <x v="0"/>
    <x v="551"/>
    <x v="1"/>
    <s v="USD"/>
    <n v="1282798800"/>
    <n v="1284354000"/>
    <b v="0"/>
    <b v="0"/>
    <x v="7"/>
    <x v="874"/>
    <n v="70"/>
    <x v="1"/>
  </r>
  <r>
    <x v="0"/>
    <x v="249"/>
    <x v="1"/>
    <s v="USD"/>
    <n v="1437109200"/>
    <n v="1441170000"/>
    <b v="0"/>
    <b v="1"/>
    <x v="3"/>
    <x v="875"/>
    <n v="73.84"/>
    <x v="3"/>
  </r>
  <r>
    <x v="1"/>
    <x v="552"/>
    <x v="1"/>
    <s v="USD"/>
    <n v="1491886800"/>
    <n v="1493528400"/>
    <b v="0"/>
    <b v="0"/>
    <x v="3"/>
    <x v="876"/>
    <n v="41.98"/>
    <x v="3"/>
  </r>
  <r>
    <x v="1"/>
    <x v="393"/>
    <x v="1"/>
    <s v="USD"/>
    <n v="1394600400"/>
    <n v="1395205200"/>
    <b v="0"/>
    <b v="1"/>
    <x v="5"/>
    <x v="877"/>
    <n v="77.930000000000007"/>
    <x v="1"/>
  </r>
  <r>
    <x v="1"/>
    <x v="553"/>
    <x v="1"/>
    <s v="USD"/>
    <n v="1561352400"/>
    <n v="1561438800"/>
    <b v="0"/>
    <b v="0"/>
    <x v="7"/>
    <x v="878"/>
    <n v="106.02"/>
    <x v="1"/>
  </r>
  <r>
    <x v="1"/>
    <x v="34"/>
    <x v="0"/>
    <s v="CAD"/>
    <n v="1322892000"/>
    <n v="1326693600"/>
    <b v="0"/>
    <b v="0"/>
    <x v="4"/>
    <x v="879"/>
    <n v="47.02"/>
    <x v="4"/>
  </r>
  <r>
    <x v="1"/>
    <x v="554"/>
    <x v="1"/>
    <s v="USD"/>
    <n v="1274418000"/>
    <n v="1277960400"/>
    <b v="0"/>
    <b v="0"/>
    <x v="18"/>
    <x v="880"/>
    <n v="76.02"/>
    <x v="5"/>
  </r>
  <r>
    <x v="1"/>
    <x v="134"/>
    <x v="6"/>
    <s v="EUR"/>
    <n v="1434344400"/>
    <n v="1434690000"/>
    <b v="0"/>
    <b v="1"/>
    <x v="4"/>
    <x v="881"/>
    <n v="54.12"/>
    <x v="4"/>
  </r>
  <r>
    <x v="1"/>
    <x v="75"/>
    <x v="4"/>
    <s v="GBP"/>
    <n v="1373518800"/>
    <n v="1376110800"/>
    <b v="0"/>
    <b v="1"/>
    <x v="19"/>
    <x v="882"/>
    <n v="57.29"/>
    <x v="4"/>
  </r>
  <r>
    <x v="0"/>
    <x v="37"/>
    <x v="1"/>
    <s v="USD"/>
    <n v="1517637600"/>
    <n v="1518415200"/>
    <b v="0"/>
    <b v="0"/>
    <x v="3"/>
    <x v="883"/>
    <n v="103.81"/>
    <x v="3"/>
  </r>
  <r>
    <x v="1"/>
    <x v="555"/>
    <x v="2"/>
    <s v="AUD"/>
    <n v="1310619600"/>
    <n v="1310878800"/>
    <b v="0"/>
    <b v="1"/>
    <x v="0"/>
    <x v="884"/>
    <n v="105.03"/>
    <x v="0"/>
  </r>
  <r>
    <x v="0"/>
    <x v="11"/>
    <x v="1"/>
    <s v="USD"/>
    <n v="1556427600"/>
    <n v="1556600400"/>
    <b v="0"/>
    <b v="0"/>
    <x v="3"/>
    <x v="885"/>
    <n v="90.26"/>
    <x v="3"/>
  </r>
  <r>
    <x v="0"/>
    <x v="556"/>
    <x v="1"/>
    <s v="USD"/>
    <n v="1576476000"/>
    <n v="1576994400"/>
    <b v="0"/>
    <b v="0"/>
    <x v="4"/>
    <x v="886"/>
    <n v="76.98"/>
    <x v="4"/>
  </r>
  <r>
    <x v="1"/>
    <x v="300"/>
    <x v="5"/>
    <s v="CHF"/>
    <n v="1381122000"/>
    <n v="1382677200"/>
    <b v="0"/>
    <b v="0"/>
    <x v="17"/>
    <x v="887"/>
    <n v="102.6"/>
    <x v="1"/>
  </r>
  <r>
    <x v="0"/>
    <x v="49"/>
    <x v="1"/>
    <s v="USD"/>
    <n v="1411102800"/>
    <n v="1411189200"/>
    <b v="0"/>
    <b v="1"/>
    <x v="2"/>
    <x v="50"/>
    <n v="2"/>
    <x v="2"/>
  </r>
  <r>
    <x v="1"/>
    <x v="122"/>
    <x v="1"/>
    <s v="USD"/>
    <n v="1531803600"/>
    <n v="1534654800"/>
    <b v="0"/>
    <b v="1"/>
    <x v="1"/>
    <x v="888"/>
    <n v="55.01"/>
    <x v="1"/>
  </r>
  <r>
    <x v="1"/>
    <x v="460"/>
    <x v="1"/>
    <s v="USD"/>
    <n v="1454133600"/>
    <n v="1457762400"/>
    <b v="0"/>
    <b v="0"/>
    <x v="2"/>
    <x v="889"/>
    <n v="32.130000000000003"/>
    <x v="2"/>
  </r>
  <r>
    <x v="2"/>
    <x v="443"/>
    <x v="1"/>
    <s v="USD"/>
    <n v="1336194000"/>
    <n v="1337490000"/>
    <b v="0"/>
    <b v="1"/>
    <x v="9"/>
    <x v="890"/>
    <n v="50.64"/>
    <x v="5"/>
  </r>
  <r>
    <x v="0"/>
    <x v="36"/>
    <x v="1"/>
    <s v="USD"/>
    <n v="1349326800"/>
    <n v="1349672400"/>
    <b v="0"/>
    <b v="0"/>
    <x v="15"/>
    <x v="891"/>
    <n v="49.69"/>
    <x v="5"/>
  </r>
  <r>
    <x v="1"/>
    <x v="64"/>
    <x v="1"/>
    <s v="USD"/>
    <n v="1379566800"/>
    <n v="1379826000"/>
    <b v="0"/>
    <b v="0"/>
    <x v="3"/>
    <x v="892"/>
    <n v="54.89"/>
    <x v="3"/>
  </r>
  <r>
    <x v="1"/>
    <x v="271"/>
    <x v="1"/>
    <s v="USD"/>
    <n v="1494651600"/>
    <n v="1497762000"/>
    <b v="1"/>
    <b v="1"/>
    <x v="4"/>
    <x v="893"/>
    <n v="46.93"/>
    <x v="4"/>
  </r>
  <r>
    <x v="0"/>
    <x v="142"/>
    <x v="1"/>
    <s v="USD"/>
    <n v="1303880400"/>
    <n v="1304485200"/>
    <b v="0"/>
    <b v="0"/>
    <x v="3"/>
    <x v="894"/>
    <n v="44.95"/>
    <x v="3"/>
  </r>
  <r>
    <x v="1"/>
    <x v="557"/>
    <x v="1"/>
    <s v="USD"/>
    <n v="1335934800"/>
    <n v="1336885200"/>
    <b v="0"/>
    <b v="0"/>
    <x v="11"/>
    <x v="895"/>
    <n v="31"/>
    <x v="6"/>
  </r>
  <r>
    <x v="1"/>
    <x v="175"/>
    <x v="0"/>
    <s v="CAD"/>
    <n v="1528088400"/>
    <n v="1530421200"/>
    <b v="0"/>
    <b v="1"/>
    <x v="3"/>
    <x v="896"/>
    <n v="107.76"/>
    <x v="3"/>
  </r>
  <r>
    <x v="3"/>
    <x v="102"/>
    <x v="1"/>
    <s v="USD"/>
    <n v="1421906400"/>
    <n v="1421992800"/>
    <b v="0"/>
    <b v="0"/>
    <x v="3"/>
    <x v="897"/>
    <n v="102.08"/>
    <x v="3"/>
  </r>
  <r>
    <x v="1"/>
    <x v="558"/>
    <x v="1"/>
    <s v="USD"/>
    <n v="1568005200"/>
    <n v="1568178000"/>
    <b v="1"/>
    <b v="0"/>
    <x v="2"/>
    <x v="898"/>
    <n v="24.98"/>
    <x v="2"/>
  </r>
  <r>
    <x v="1"/>
    <x v="559"/>
    <x v="1"/>
    <s v="USD"/>
    <n v="1346821200"/>
    <n v="1347944400"/>
    <b v="1"/>
    <b v="0"/>
    <x v="6"/>
    <x v="899"/>
    <n v="79.94"/>
    <x v="4"/>
  </r>
  <r>
    <x v="0"/>
    <x v="560"/>
    <x v="2"/>
    <s v="AUD"/>
    <n v="1557637200"/>
    <n v="1558760400"/>
    <b v="0"/>
    <b v="0"/>
    <x v="6"/>
    <x v="900"/>
    <n v="67.95"/>
    <x v="4"/>
  </r>
  <r>
    <x v="0"/>
    <x v="561"/>
    <x v="4"/>
    <s v="GBP"/>
    <n v="1375592400"/>
    <n v="1376629200"/>
    <b v="0"/>
    <b v="0"/>
    <x v="3"/>
    <x v="901"/>
    <n v="26.07"/>
    <x v="3"/>
  </r>
  <r>
    <x v="1"/>
    <x v="562"/>
    <x v="4"/>
    <s v="GBP"/>
    <n v="1503982800"/>
    <n v="1504760400"/>
    <b v="0"/>
    <b v="0"/>
    <x v="19"/>
    <x v="902"/>
    <n v="105"/>
    <x v="4"/>
  </r>
  <r>
    <x v="0"/>
    <x v="550"/>
    <x v="1"/>
    <s v="USD"/>
    <n v="1418882400"/>
    <n v="1419660000"/>
    <b v="0"/>
    <b v="0"/>
    <x v="14"/>
    <x v="903"/>
    <n v="25.83"/>
    <x v="7"/>
  </r>
  <r>
    <x v="2"/>
    <x v="11"/>
    <x v="4"/>
    <s v="GBP"/>
    <n v="1309237200"/>
    <n v="1311310800"/>
    <b v="0"/>
    <b v="1"/>
    <x v="12"/>
    <x v="904"/>
    <n v="77.67"/>
    <x v="4"/>
  </r>
  <r>
    <x v="1"/>
    <x v="388"/>
    <x v="5"/>
    <s v="CHF"/>
    <n v="1343365200"/>
    <n v="1344315600"/>
    <b v="0"/>
    <b v="0"/>
    <x v="15"/>
    <x v="905"/>
    <n v="57.83"/>
    <x v="5"/>
  </r>
  <r>
    <x v="0"/>
    <x v="537"/>
    <x v="2"/>
    <s v="AUD"/>
    <n v="1507957200"/>
    <n v="1510725600"/>
    <b v="0"/>
    <b v="1"/>
    <x v="3"/>
    <x v="906"/>
    <n v="92.96"/>
    <x v="3"/>
  </r>
  <r>
    <x v="1"/>
    <x v="563"/>
    <x v="1"/>
    <s v="USD"/>
    <n v="1549519200"/>
    <n v="1551247200"/>
    <b v="1"/>
    <b v="0"/>
    <x v="10"/>
    <x v="907"/>
    <n v="37.950000000000003"/>
    <x v="4"/>
  </r>
  <r>
    <x v="0"/>
    <x v="63"/>
    <x v="1"/>
    <s v="USD"/>
    <n v="1329026400"/>
    <n v="1330236000"/>
    <b v="0"/>
    <b v="0"/>
    <x v="2"/>
    <x v="908"/>
    <n v="31.84"/>
    <x v="2"/>
  </r>
  <r>
    <x v="1"/>
    <x v="564"/>
    <x v="1"/>
    <s v="USD"/>
    <n v="1544335200"/>
    <n v="1545112800"/>
    <b v="0"/>
    <b v="1"/>
    <x v="21"/>
    <x v="909"/>
    <n v="40"/>
    <x v="1"/>
  </r>
  <r>
    <x v="1"/>
    <x v="174"/>
    <x v="1"/>
    <s v="USD"/>
    <n v="1279083600"/>
    <n v="1279170000"/>
    <b v="0"/>
    <b v="0"/>
    <x v="3"/>
    <x v="910"/>
    <n v="101.1"/>
    <x v="3"/>
  </r>
  <r>
    <x v="1"/>
    <x v="565"/>
    <x v="6"/>
    <s v="EUR"/>
    <n v="1572498000"/>
    <n v="1573452000"/>
    <b v="0"/>
    <b v="0"/>
    <x v="3"/>
    <x v="911"/>
    <n v="84.01"/>
    <x v="3"/>
  </r>
  <r>
    <x v="1"/>
    <x v="167"/>
    <x v="1"/>
    <s v="USD"/>
    <n v="1506056400"/>
    <n v="1507093200"/>
    <b v="0"/>
    <b v="0"/>
    <x v="3"/>
    <x v="912"/>
    <n v="103.42"/>
    <x v="3"/>
  </r>
  <r>
    <x v="0"/>
    <x v="27"/>
    <x v="1"/>
    <s v="USD"/>
    <n v="1463029200"/>
    <n v="1463374800"/>
    <b v="0"/>
    <b v="0"/>
    <x v="0"/>
    <x v="913"/>
    <n v="105.13"/>
    <x v="0"/>
  </r>
  <r>
    <x v="0"/>
    <x v="95"/>
    <x v="1"/>
    <s v="USD"/>
    <n v="1342069200"/>
    <n v="1344574800"/>
    <b v="0"/>
    <b v="0"/>
    <x v="3"/>
    <x v="914"/>
    <n v="89.22"/>
    <x v="3"/>
  </r>
  <r>
    <x v="1"/>
    <x v="566"/>
    <x v="6"/>
    <s v="EUR"/>
    <n v="1388296800"/>
    <n v="1389074400"/>
    <b v="0"/>
    <b v="0"/>
    <x v="2"/>
    <x v="915"/>
    <n v="52"/>
    <x v="2"/>
  </r>
  <r>
    <x v="1"/>
    <x v="229"/>
    <x v="4"/>
    <s v="GBP"/>
    <n v="1493787600"/>
    <n v="1494997200"/>
    <b v="0"/>
    <b v="0"/>
    <x v="3"/>
    <x v="916"/>
    <n v="64.959999999999994"/>
    <x v="3"/>
  </r>
  <r>
    <x v="1"/>
    <x v="72"/>
    <x v="1"/>
    <s v="USD"/>
    <n v="1424844000"/>
    <n v="1425448800"/>
    <b v="0"/>
    <b v="1"/>
    <x v="3"/>
    <x v="917"/>
    <n v="46.24"/>
    <x v="3"/>
  </r>
  <r>
    <x v="0"/>
    <x v="192"/>
    <x v="1"/>
    <s v="USD"/>
    <n v="1403931600"/>
    <n v="1404104400"/>
    <b v="0"/>
    <b v="1"/>
    <x v="3"/>
    <x v="918"/>
    <n v="51.15"/>
    <x v="3"/>
  </r>
  <r>
    <x v="1"/>
    <x v="358"/>
    <x v="1"/>
    <s v="USD"/>
    <n v="1394514000"/>
    <n v="1394773200"/>
    <b v="0"/>
    <b v="0"/>
    <x v="1"/>
    <x v="919"/>
    <n v="33.909999999999997"/>
    <x v="1"/>
  </r>
  <r>
    <x v="1"/>
    <x v="567"/>
    <x v="1"/>
    <s v="USD"/>
    <n v="1365397200"/>
    <n v="1366520400"/>
    <b v="0"/>
    <b v="0"/>
    <x v="3"/>
    <x v="920"/>
    <n v="92.02"/>
    <x v="3"/>
  </r>
  <r>
    <x v="1"/>
    <x v="339"/>
    <x v="1"/>
    <s v="USD"/>
    <n v="1456120800"/>
    <n v="1456639200"/>
    <b v="0"/>
    <b v="0"/>
    <x v="3"/>
    <x v="921"/>
    <n v="107.43"/>
    <x v="3"/>
  </r>
  <r>
    <x v="1"/>
    <x v="227"/>
    <x v="1"/>
    <s v="USD"/>
    <n v="1437714000"/>
    <n v="1438318800"/>
    <b v="0"/>
    <b v="0"/>
    <x v="3"/>
    <x v="922"/>
    <n v="75.849999999999994"/>
    <x v="3"/>
  </r>
  <r>
    <x v="0"/>
    <x v="356"/>
    <x v="1"/>
    <s v="USD"/>
    <n v="1563771600"/>
    <n v="1564030800"/>
    <b v="1"/>
    <b v="0"/>
    <x v="3"/>
    <x v="923"/>
    <n v="80.48"/>
    <x v="3"/>
  </r>
  <r>
    <x v="3"/>
    <x v="568"/>
    <x v="1"/>
    <s v="USD"/>
    <n v="1448517600"/>
    <n v="1449295200"/>
    <b v="0"/>
    <b v="0"/>
    <x v="4"/>
    <x v="924"/>
    <n v="86.98"/>
    <x v="4"/>
  </r>
  <r>
    <x v="1"/>
    <x v="87"/>
    <x v="1"/>
    <s v="USD"/>
    <n v="1528779600"/>
    <n v="1531890000"/>
    <b v="0"/>
    <b v="1"/>
    <x v="13"/>
    <x v="925"/>
    <n v="105.14"/>
    <x v="5"/>
  </r>
  <r>
    <x v="0"/>
    <x v="109"/>
    <x v="1"/>
    <s v="USD"/>
    <n v="1304744400"/>
    <n v="1306213200"/>
    <b v="0"/>
    <b v="1"/>
    <x v="11"/>
    <x v="926"/>
    <n v="57.3"/>
    <x v="6"/>
  </r>
  <r>
    <x v="2"/>
    <x v="569"/>
    <x v="0"/>
    <s v="CAD"/>
    <n v="1354341600"/>
    <n v="1356242400"/>
    <b v="0"/>
    <b v="0"/>
    <x v="2"/>
    <x v="927"/>
    <n v="93.35"/>
    <x v="2"/>
  </r>
  <r>
    <x v="0"/>
    <x v="373"/>
    <x v="1"/>
    <s v="USD"/>
    <n v="1294552800"/>
    <n v="1297576800"/>
    <b v="1"/>
    <b v="0"/>
    <x v="3"/>
    <x v="928"/>
    <n v="71.989999999999995"/>
    <x v="3"/>
  </r>
  <r>
    <x v="0"/>
    <x v="109"/>
    <x v="2"/>
    <s v="AUD"/>
    <n v="1295935200"/>
    <n v="1296194400"/>
    <b v="0"/>
    <b v="0"/>
    <x v="3"/>
    <x v="929"/>
    <n v="92.61"/>
    <x v="3"/>
  </r>
  <r>
    <x v="1"/>
    <x v="493"/>
    <x v="1"/>
    <s v="USD"/>
    <n v="1411534800"/>
    <n v="1414558800"/>
    <b v="0"/>
    <b v="0"/>
    <x v="0"/>
    <x v="930"/>
    <n v="104.99"/>
    <x v="0"/>
  </r>
  <r>
    <x v="0"/>
    <x v="570"/>
    <x v="2"/>
    <s v="AUD"/>
    <n v="1486706400"/>
    <n v="1488348000"/>
    <b v="0"/>
    <b v="0"/>
    <x v="14"/>
    <x v="931"/>
    <n v="30.96"/>
    <x v="7"/>
  </r>
  <r>
    <x v="0"/>
    <x v="571"/>
    <x v="1"/>
    <s v="USD"/>
    <n v="1333602000"/>
    <n v="1334898000"/>
    <b v="1"/>
    <b v="0"/>
    <x v="14"/>
    <x v="932"/>
    <n v="33"/>
    <x v="7"/>
  </r>
  <r>
    <x v="0"/>
    <x v="483"/>
    <x v="1"/>
    <s v="USD"/>
    <n v="1308200400"/>
    <n v="1308373200"/>
    <b v="0"/>
    <b v="0"/>
    <x v="3"/>
    <x v="933"/>
    <n v="84.19"/>
    <x v="3"/>
  </r>
  <r>
    <x v="0"/>
    <x v="171"/>
    <x v="1"/>
    <s v="USD"/>
    <n v="1411707600"/>
    <n v="1412312400"/>
    <b v="0"/>
    <b v="0"/>
    <x v="3"/>
    <x v="934"/>
    <n v="73.92"/>
    <x v="3"/>
  </r>
  <r>
    <x v="3"/>
    <x v="415"/>
    <x v="1"/>
    <s v="USD"/>
    <n v="1418364000"/>
    <n v="1419228000"/>
    <b v="1"/>
    <b v="1"/>
    <x v="4"/>
    <x v="935"/>
    <n v="36.99"/>
    <x v="4"/>
  </r>
  <r>
    <x v="1"/>
    <x v="84"/>
    <x v="1"/>
    <s v="USD"/>
    <n v="1429333200"/>
    <n v="1430974800"/>
    <b v="0"/>
    <b v="0"/>
    <x v="2"/>
    <x v="936"/>
    <n v="46.9"/>
    <x v="2"/>
  </r>
  <r>
    <x v="0"/>
    <x v="49"/>
    <x v="1"/>
    <s v="USD"/>
    <n v="1555390800"/>
    <n v="1555822800"/>
    <b v="0"/>
    <b v="1"/>
    <x v="3"/>
    <x v="298"/>
    <n v="5"/>
    <x v="3"/>
  </r>
  <r>
    <x v="1"/>
    <x v="572"/>
    <x v="1"/>
    <s v="USD"/>
    <n v="1482732000"/>
    <n v="1482818400"/>
    <b v="0"/>
    <b v="1"/>
    <x v="1"/>
    <x v="937"/>
    <n v="102.02"/>
    <x v="1"/>
  </r>
  <r>
    <x v="3"/>
    <x v="428"/>
    <x v="1"/>
    <s v="USD"/>
    <n v="1470718800"/>
    <n v="1471928400"/>
    <b v="0"/>
    <b v="0"/>
    <x v="4"/>
    <x v="938"/>
    <n v="45.01"/>
    <x v="4"/>
  </r>
  <r>
    <x v="0"/>
    <x v="356"/>
    <x v="1"/>
    <s v="USD"/>
    <n v="1450591200"/>
    <n v="1453701600"/>
    <b v="0"/>
    <b v="1"/>
    <x v="22"/>
    <x v="939"/>
    <n v="94.29"/>
    <x v="4"/>
  </r>
  <r>
    <x v="1"/>
    <x v="573"/>
    <x v="2"/>
    <s v="AUD"/>
    <n v="1348290000"/>
    <n v="1350363600"/>
    <b v="0"/>
    <b v="0"/>
    <x v="2"/>
    <x v="940"/>
    <n v="101.02"/>
    <x v="2"/>
  </r>
  <r>
    <x v="1"/>
    <x v="175"/>
    <x v="1"/>
    <s v="USD"/>
    <n v="1353823200"/>
    <n v="1353996000"/>
    <b v="0"/>
    <b v="0"/>
    <x v="3"/>
    <x v="941"/>
    <n v="97.04"/>
    <x v="3"/>
  </r>
  <r>
    <x v="0"/>
    <x v="268"/>
    <x v="1"/>
    <s v="USD"/>
    <n v="1450764000"/>
    <n v="1451109600"/>
    <b v="0"/>
    <b v="0"/>
    <x v="22"/>
    <x v="942"/>
    <n v="43.01"/>
    <x v="4"/>
  </r>
  <r>
    <x v="1"/>
    <x v="54"/>
    <x v="1"/>
    <s v="USD"/>
    <n v="1329372000"/>
    <n v="1329631200"/>
    <b v="0"/>
    <b v="0"/>
    <x v="3"/>
    <x v="943"/>
    <n v="94.92"/>
    <x v="3"/>
  </r>
  <r>
    <x v="1"/>
    <x v="192"/>
    <x v="1"/>
    <s v="USD"/>
    <n v="1277096400"/>
    <n v="1278997200"/>
    <b v="0"/>
    <b v="0"/>
    <x v="10"/>
    <x v="944"/>
    <n v="72.150000000000006"/>
    <x v="4"/>
  </r>
  <r>
    <x v="0"/>
    <x v="406"/>
    <x v="1"/>
    <s v="USD"/>
    <n v="1277701200"/>
    <n v="1280120400"/>
    <b v="0"/>
    <b v="0"/>
    <x v="18"/>
    <x v="945"/>
    <n v="51.01"/>
    <x v="5"/>
  </r>
  <r>
    <x v="0"/>
    <x v="12"/>
    <x v="1"/>
    <s v="USD"/>
    <n v="1454911200"/>
    <n v="1458104400"/>
    <b v="0"/>
    <b v="0"/>
    <x v="2"/>
    <x v="946"/>
    <n v="85.05"/>
    <x v="2"/>
  </r>
  <r>
    <x v="1"/>
    <x v="287"/>
    <x v="1"/>
    <s v="USD"/>
    <n v="1297922400"/>
    <n v="1298268000"/>
    <b v="0"/>
    <b v="0"/>
    <x v="18"/>
    <x v="947"/>
    <n v="43.87"/>
    <x v="5"/>
  </r>
  <r>
    <x v="1"/>
    <x v="574"/>
    <x v="1"/>
    <s v="USD"/>
    <n v="1384408800"/>
    <n v="1386223200"/>
    <b v="0"/>
    <b v="0"/>
    <x v="0"/>
    <x v="948"/>
    <n v="40.06"/>
    <x v="0"/>
  </r>
  <r>
    <x v="0"/>
    <x v="493"/>
    <x v="6"/>
    <s v="EUR"/>
    <n v="1299304800"/>
    <n v="1299823200"/>
    <b v="0"/>
    <b v="1"/>
    <x v="14"/>
    <x v="949"/>
    <n v="43.83"/>
    <x v="7"/>
  </r>
  <r>
    <x v="1"/>
    <x v="287"/>
    <x v="1"/>
    <s v="USD"/>
    <n v="1431320400"/>
    <n v="1431752400"/>
    <b v="0"/>
    <b v="0"/>
    <x v="3"/>
    <x v="950"/>
    <n v="84.93"/>
    <x v="3"/>
  </r>
  <r>
    <x v="1"/>
    <x v="512"/>
    <x v="4"/>
    <s v="GBP"/>
    <n v="1264399200"/>
    <n v="1267855200"/>
    <b v="0"/>
    <b v="0"/>
    <x v="1"/>
    <x v="951"/>
    <n v="41.07"/>
    <x v="1"/>
  </r>
  <r>
    <x v="1"/>
    <x v="242"/>
    <x v="1"/>
    <s v="USD"/>
    <n v="1497502800"/>
    <n v="1497675600"/>
    <b v="0"/>
    <b v="0"/>
    <x v="3"/>
    <x v="952"/>
    <n v="54.97"/>
    <x v="3"/>
  </r>
  <r>
    <x v="1"/>
    <x v="575"/>
    <x v="1"/>
    <s v="USD"/>
    <n v="1333688400"/>
    <n v="1336885200"/>
    <b v="0"/>
    <b v="0"/>
    <x v="21"/>
    <x v="953"/>
    <n v="77.010000000000005"/>
    <x v="1"/>
  </r>
  <r>
    <x v="1"/>
    <x v="493"/>
    <x v="1"/>
    <s v="USD"/>
    <n v="1293861600"/>
    <n v="1295157600"/>
    <b v="0"/>
    <b v="0"/>
    <x v="0"/>
    <x v="954"/>
    <n v="71.2"/>
    <x v="0"/>
  </r>
  <r>
    <x v="1"/>
    <x v="576"/>
    <x v="1"/>
    <s v="USD"/>
    <n v="1576994400"/>
    <n v="1577599200"/>
    <b v="0"/>
    <b v="0"/>
    <x v="3"/>
    <x v="955"/>
    <n v="91.94"/>
    <x v="3"/>
  </r>
  <r>
    <x v="0"/>
    <x v="577"/>
    <x v="1"/>
    <s v="USD"/>
    <n v="1304917200"/>
    <n v="1305003600"/>
    <b v="0"/>
    <b v="0"/>
    <x v="3"/>
    <x v="956"/>
    <n v="97.07"/>
    <x v="3"/>
  </r>
  <r>
    <x v="0"/>
    <x v="3"/>
    <x v="1"/>
    <s v="USD"/>
    <n v="1381208400"/>
    <n v="1381726800"/>
    <b v="0"/>
    <b v="0"/>
    <x v="19"/>
    <x v="957"/>
    <n v="58.92"/>
    <x v="4"/>
  </r>
  <r>
    <x v="1"/>
    <x v="578"/>
    <x v="1"/>
    <s v="USD"/>
    <n v="1401685200"/>
    <n v="1402462800"/>
    <b v="0"/>
    <b v="1"/>
    <x v="2"/>
    <x v="958"/>
    <n v="58.02"/>
    <x v="2"/>
  </r>
  <r>
    <x v="0"/>
    <x v="526"/>
    <x v="1"/>
    <s v="USD"/>
    <n v="1291960800"/>
    <n v="1292133600"/>
    <b v="0"/>
    <b v="1"/>
    <x v="3"/>
    <x v="959"/>
    <n v="103.87"/>
    <x v="3"/>
  </r>
  <r>
    <x v="1"/>
    <x v="235"/>
    <x v="1"/>
    <s v="USD"/>
    <n v="1368853200"/>
    <n v="1368939600"/>
    <b v="0"/>
    <b v="0"/>
    <x v="7"/>
    <x v="960"/>
    <n v="93.47"/>
    <x v="1"/>
  </r>
  <r>
    <x v="1"/>
    <x v="18"/>
    <x v="1"/>
    <s v="USD"/>
    <n v="1448776800"/>
    <n v="1452146400"/>
    <b v="0"/>
    <b v="1"/>
    <x v="3"/>
    <x v="961"/>
    <n v="61.97"/>
    <x v="3"/>
  </r>
  <r>
    <x v="1"/>
    <x v="382"/>
    <x v="1"/>
    <s v="USD"/>
    <n v="1296194400"/>
    <n v="1296712800"/>
    <b v="0"/>
    <b v="1"/>
    <x v="3"/>
    <x v="962"/>
    <n v="92.04"/>
    <x v="3"/>
  </r>
  <r>
    <x v="0"/>
    <x v="109"/>
    <x v="1"/>
    <s v="USD"/>
    <n v="1517983200"/>
    <n v="1520748000"/>
    <b v="0"/>
    <b v="0"/>
    <x v="0"/>
    <x v="963"/>
    <n v="77.27"/>
    <x v="0"/>
  </r>
  <r>
    <x v="1"/>
    <x v="45"/>
    <x v="1"/>
    <s v="USD"/>
    <n v="1478930400"/>
    <n v="1480831200"/>
    <b v="0"/>
    <b v="0"/>
    <x v="11"/>
    <x v="964"/>
    <n v="93.92"/>
    <x v="6"/>
  </r>
  <r>
    <x v="1"/>
    <x v="579"/>
    <x v="4"/>
    <s v="GBP"/>
    <n v="1426395600"/>
    <n v="1426914000"/>
    <b v="0"/>
    <b v="0"/>
    <x v="3"/>
    <x v="965"/>
    <n v="84.97"/>
    <x v="3"/>
  </r>
  <r>
    <x v="0"/>
    <x v="580"/>
    <x v="1"/>
    <s v="USD"/>
    <n v="1446181200"/>
    <n v="1446616800"/>
    <b v="1"/>
    <b v="0"/>
    <x v="9"/>
    <x v="966"/>
    <n v="105.97"/>
    <x v="5"/>
  </r>
  <r>
    <x v="1"/>
    <x v="581"/>
    <x v="1"/>
    <s v="USD"/>
    <n v="1514181600"/>
    <n v="1517032800"/>
    <b v="0"/>
    <b v="0"/>
    <x v="2"/>
    <x v="967"/>
    <n v="36.97"/>
    <x v="2"/>
  </r>
  <r>
    <x v="0"/>
    <x v="51"/>
    <x v="1"/>
    <s v="USD"/>
    <n v="1311051600"/>
    <n v="1311224400"/>
    <b v="0"/>
    <b v="1"/>
    <x v="4"/>
    <x v="968"/>
    <n v="81.53"/>
    <x v="4"/>
  </r>
  <r>
    <x v="1"/>
    <x v="582"/>
    <x v="1"/>
    <s v="USD"/>
    <n v="1564894800"/>
    <n v="1566190800"/>
    <b v="0"/>
    <b v="0"/>
    <x v="4"/>
    <x v="969"/>
    <n v="81"/>
    <x v="4"/>
  </r>
  <r>
    <x v="1"/>
    <x v="345"/>
    <x v="1"/>
    <s v="USD"/>
    <n v="1567918800"/>
    <n v="1570165200"/>
    <b v="0"/>
    <b v="0"/>
    <x v="3"/>
    <x v="970"/>
    <n v="26.01"/>
    <x v="3"/>
  </r>
  <r>
    <x v="0"/>
    <x v="583"/>
    <x v="1"/>
    <s v="USD"/>
    <n v="1386309600"/>
    <n v="1388556000"/>
    <b v="0"/>
    <b v="1"/>
    <x v="1"/>
    <x v="971"/>
    <n v="26"/>
    <x v="1"/>
  </r>
  <r>
    <x v="0"/>
    <x v="45"/>
    <x v="1"/>
    <s v="USD"/>
    <n v="1301979600"/>
    <n v="1303189200"/>
    <b v="0"/>
    <b v="0"/>
    <x v="1"/>
    <x v="972"/>
    <n v="34.17"/>
    <x v="1"/>
  </r>
  <r>
    <x v="1"/>
    <x v="584"/>
    <x v="1"/>
    <s v="USD"/>
    <n v="1493269200"/>
    <n v="1494478800"/>
    <b v="0"/>
    <b v="0"/>
    <x v="4"/>
    <x v="973"/>
    <n v="28"/>
    <x v="4"/>
  </r>
  <r>
    <x v="0"/>
    <x v="251"/>
    <x v="1"/>
    <s v="USD"/>
    <n v="1478930400"/>
    <n v="1480744800"/>
    <b v="0"/>
    <b v="0"/>
    <x v="15"/>
    <x v="974"/>
    <n v="76.55"/>
    <x v="5"/>
  </r>
  <r>
    <x v="1"/>
    <x v="31"/>
    <x v="1"/>
    <s v="USD"/>
    <n v="1555390800"/>
    <n v="1555822800"/>
    <b v="0"/>
    <b v="0"/>
    <x v="18"/>
    <x v="975"/>
    <n v="53.05"/>
    <x v="5"/>
  </r>
  <r>
    <x v="0"/>
    <x v="251"/>
    <x v="1"/>
    <s v="USD"/>
    <n v="1456984800"/>
    <n v="1458882000"/>
    <b v="0"/>
    <b v="1"/>
    <x v="6"/>
    <x v="976"/>
    <n v="106.86"/>
    <x v="4"/>
  </r>
  <r>
    <x v="1"/>
    <x v="585"/>
    <x v="1"/>
    <s v="USD"/>
    <n v="1411621200"/>
    <n v="1411966800"/>
    <b v="0"/>
    <b v="1"/>
    <x v="1"/>
    <x v="977"/>
    <n v="46.02"/>
    <x v="1"/>
  </r>
  <r>
    <x v="1"/>
    <x v="227"/>
    <x v="1"/>
    <s v="USD"/>
    <n v="1525669200"/>
    <n v="1526878800"/>
    <b v="0"/>
    <b v="1"/>
    <x v="6"/>
    <x v="978"/>
    <n v="100.17"/>
    <x v="4"/>
  </r>
  <r>
    <x v="3"/>
    <x v="51"/>
    <x v="6"/>
    <s v="EUR"/>
    <n v="1450936800"/>
    <n v="1452405600"/>
    <b v="0"/>
    <b v="1"/>
    <x v="14"/>
    <x v="979"/>
    <n v="101.44"/>
    <x v="7"/>
  </r>
  <r>
    <x v="0"/>
    <x v="586"/>
    <x v="1"/>
    <s v="USD"/>
    <n v="1413522000"/>
    <n v="1414040400"/>
    <b v="0"/>
    <b v="1"/>
    <x v="18"/>
    <x v="980"/>
    <n v="87.97"/>
    <x v="5"/>
  </r>
  <r>
    <x v="1"/>
    <x v="587"/>
    <x v="1"/>
    <s v="USD"/>
    <n v="1541307600"/>
    <n v="1543816800"/>
    <b v="0"/>
    <b v="1"/>
    <x v="0"/>
    <x v="981"/>
    <n v="75"/>
    <x v="0"/>
  </r>
  <r>
    <x v="0"/>
    <x v="192"/>
    <x v="1"/>
    <s v="USD"/>
    <n v="1357106400"/>
    <n v="1359698400"/>
    <b v="0"/>
    <b v="0"/>
    <x v="3"/>
    <x v="982"/>
    <n v="42.98"/>
    <x v="3"/>
  </r>
  <r>
    <x v="3"/>
    <x v="279"/>
    <x v="6"/>
    <s v="EUR"/>
    <n v="1390197600"/>
    <n v="1390629600"/>
    <b v="0"/>
    <b v="0"/>
    <x v="3"/>
    <x v="983"/>
    <n v="33.119999999999997"/>
    <x v="3"/>
  </r>
  <r>
    <x v="0"/>
    <x v="82"/>
    <x v="1"/>
    <s v="USD"/>
    <n v="1265868000"/>
    <n v="1267077600"/>
    <b v="0"/>
    <b v="1"/>
    <x v="7"/>
    <x v="984"/>
    <n v="101.13"/>
    <x v="1"/>
  </r>
  <r>
    <x v="3"/>
    <x v="588"/>
    <x v="1"/>
    <s v="USD"/>
    <n v="1467176400"/>
    <n v="1467781200"/>
    <b v="0"/>
    <b v="0"/>
    <x v="0"/>
    <x v="985"/>
    <n v="55.99"/>
    <x v="0"/>
  </r>
  <r>
    <x v="4"/>
    <x v="589"/>
    <x v="7"/>
    <m/>
    <m/>
    <m/>
    <m/>
    <m/>
    <x v="24"/>
    <x v="986"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x v="0"/>
    <s v="CAD"/>
    <n v="1448690400"/>
    <n v="1450159200"/>
    <b v="0"/>
    <b v="0"/>
    <s v="food/food trucks"/>
    <n v="0"/>
    <s v="No Backers"/>
    <x v="0"/>
    <x v="0"/>
  </r>
  <r>
    <x v="1"/>
    <n v="158"/>
    <x v="1"/>
    <s v="USD"/>
    <n v="1408424400"/>
    <n v="1408597200"/>
    <b v="0"/>
    <b v="1"/>
    <s v="music/rock"/>
    <n v="10.4"/>
    <n v="92.15"/>
    <x v="1"/>
    <x v="1"/>
  </r>
  <r>
    <x v="1"/>
    <n v="1425"/>
    <x v="2"/>
    <s v="AUD"/>
    <n v="1384668000"/>
    <n v="1384840800"/>
    <b v="0"/>
    <b v="0"/>
    <s v="technology/web"/>
    <n v="1.3147878228782288"/>
    <n v="100.02"/>
    <x v="2"/>
    <x v="2"/>
  </r>
  <r>
    <x v="0"/>
    <n v="24"/>
    <x v="1"/>
    <s v="USD"/>
    <n v="1565499600"/>
    <n v="1568955600"/>
    <b v="0"/>
    <b v="0"/>
    <s v="music/rock"/>
    <n v="0.58976190476190471"/>
    <n v="103.21"/>
    <x v="1"/>
    <x v="1"/>
  </r>
  <r>
    <x v="0"/>
    <n v="53"/>
    <x v="1"/>
    <s v="USD"/>
    <n v="1547964000"/>
    <n v="1548309600"/>
    <b v="0"/>
    <b v="0"/>
    <s v="theater/plays"/>
    <n v="0.69276315789473686"/>
    <n v="99.34"/>
    <x v="3"/>
    <x v="3"/>
  </r>
  <r>
    <x v="1"/>
    <n v="174"/>
    <x v="3"/>
    <s v="DKK"/>
    <n v="1346130000"/>
    <n v="1347080400"/>
    <b v="0"/>
    <b v="0"/>
    <s v="theater/plays"/>
    <n v="1.7361842105263159"/>
    <n v="75.83"/>
    <x v="3"/>
    <x v="3"/>
  </r>
  <r>
    <x v="0"/>
    <n v="18"/>
    <x v="4"/>
    <s v="GBP"/>
    <n v="1505278800"/>
    <n v="1505365200"/>
    <b v="0"/>
    <b v="0"/>
    <s v="film &amp; video/documentary"/>
    <n v="0.20961538461538462"/>
    <n v="60.56"/>
    <x v="4"/>
    <x v="4"/>
  </r>
  <r>
    <x v="1"/>
    <n v="227"/>
    <x v="3"/>
    <s v="DKK"/>
    <n v="1439442000"/>
    <n v="1439614800"/>
    <b v="0"/>
    <b v="0"/>
    <s v="theater/plays"/>
    <n v="3.2757777777777779"/>
    <n v="64.94"/>
    <x v="3"/>
    <x v="3"/>
  </r>
  <r>
    <x v="2"/>
    <n v="708"/>
    <x v="3"/>
    <s v="DKK"/>
    <n v="1281330000"/>
    <n v="1281502800"/>
    <b v="0"/>
    <b v="0"/>
    <s v="theater/plays"/>
    <n v="0.19932788374205268"/>
    <n v="31"/>
    <x v="3"/>
    <x v="3"/>
  </r>
  <r>
    <x v="0"/>
    <n v="44"/>
    <x v="1"/>
    <s v="USD"/>
    <n v="1379566800"/>
    <n v="1383804000"/>
    <b v="0"/>
    <b v="0"/>
    <s v="music/electric music"/>
    <n v="0.51741935483870971"/>
    <n v="72.91"/>
    <x v="1"/>
    <x v="5"/>
  </r>
  <r>
    <x v="1"/>
    <n v="220"/>
    <x v="1"/>
    <s v="USD"/>
    <n v="1281762000"/>
    <n v="1285909200"/>
    <b v="0"/>
    <b v="0"/>
    <s v="film &amp; video/drama"/>
    <n v="2.6611538461538462"/>
    <n v="62.9"/>
    <x v="4"/>
    <x v="6"/>
  </r>
  <r>
    <x v="0"/>
    <n v="27"/>
    <x v="1"/>
    <s v="USD"/>
    <n v="1285045200"/>
    <n v="1285563600"/>
    <b v="0"/>
    <b v="1"/>
    <s v="theater/plays"/>
    <n v="0.48095238095238096"/>
    <n v="112.22"/>
    <x v="3"/>
    <x v="3"/>
  </r>
  <r>
    <x v="0"/>
    <n v="55"/>
    <x v="1"/>
    <s v="USD"/>
    <n v="1571720400"/>
    <n v="1572411600"/>
    <b v="0"/>
    <b v="0"/>
    <s v="film &amp; video/drama"/>
    <n v="0.89349206349206345"/>
    <n v="102.35"/>
    <x v="4"/>
    <x v="6"/>
  </r>
  <r>
    <x v="1"/>
    <n v="98"/>
    <x v="1"/>
    <s v="USD"/>
    <n v="1465621200"/>
    <n v="1466658000"/>
    <b v="0"/>
    <b v="0"/>
    <s v="music/indie rock"/>
    <n v="2.4511904761904764"/>
    <n v="105.05"/>
    <x v="1"/>
    <x v="7"/>
  </r>
  <r>
    <x v="0"/>
    <n v="200"/>
    <x v="1"/>
    <s v="USD"/>
    <n v="1331013600"/>
    <n v="1333342800"/>
    <b v="0"/>
    <b v="0"/>
    <s v="music/indie rock"/>
    <n v="0.66769503546099296"/>
    <n v="94.15"/>
    <x v="1"/>
    <x v="7"/>
  </r>
  <r>
    <x v="0"/>
    <n v="452"/>
    <x v="1"/>
    <s v="USD"/>
    <n v="1575957600"/>
    <n v="1576303200"/>
    <b v="0"/>
    <b v="0"/>
    <s v="technology/wearables"/>
    <n v="0.47307881773399013"/>
    <n v="84.99"/>
    <x v="2"/>
    <x v="8"/>
  </r>
  <r>
    <x v="1"/>
    <n v="100"/>
    <x v="1"/>
    <s v="USD"/>
    <n v="1390370400"/>
    <n v="1392271200"/>
    <b v="0"/>
    <b v="0"/>
    <s v="publishing/nonfiction"/>
    <n v="6.4947058823529416"/>
    <n v="110.41"/>
    <x v="5"/>
    <x v="9"/>
  </r>
  <r>
    <x v="1"/>
    <n v="1249"/>
    <x v="1"/>
    <s v="USD"/>
    <n v="1294812000"/>
    <n v="1294898400"/>
    <b v="0"/>
    <b v="0"/>
    <s v="film &amp; video/animation"/>
    <n v="1.5939125295508274"/>
    <n v="107.96"/>
    <x v="4"/>
    <x v="10"/>
  </r>
  <r>
    <x v="3"/>
    <n v="135"/>
    <x v="1"/>
    <s v="USD"/>
    <n v="1536382800"/>
    <n v="1537074000"/>
    <b v="0"/>
    <b v="0"/>
    <s v="theater/plays"/>
    <n v="0.66912087912087914"/>
    <n v="45.1"/>
    <x v="3"/>
    <x v="3"/>
  </r>
  <r>
    <x v="0"/>
    <n v="674"/>
    <x v="1"/>
    <s v="USD"/>
    <n v="1551679200"/>
    <n v="1553490000"/>
    <b v="0"/>
    <b v="1"/>
    <s v="theater/plays"/>
    <n v="0.48529600000000001"/>
    <n v="45"/>
    <x v="3"/>
    <x v="3"/>
  </r>
  <r>
    <x v="1"/>
    <n v="1396"/>
    <x v="1"/>
    <s v="USD"/>
    <n v="1406523600"/>
    <n v="1406523600"/>
    <b v="0"/>
    <b v="0"/>
    <s v="film &amp; video/drama"/>
    <n v="1.1224279210925645"/>
    <n v="105.97"/>
    <x v="4"/>
    <x v="6"/>
  </r>
  <r>
    <x v="0"/>
    <n v="558"/>
    <x v="1"/>
    <s v="USD"/>
    <n v="1313384400"/>
    <n v="1316322000"/>
    <b v="0"/>
    <b v="0"/>
    <s v="theater/plays"/>
    <n v="0.40992553191489361"/>
    <n v="69.06"/>
    <x v="3"/>
    <x v="3"/>
  </r>
  <r>
    <x v="1"/>
    <n v="890"/>
    <x v="1"/>
    <s v="USD"/>
    <n v="1522731600"/>
    <n v="1524027600"/>
    <b v="0"/>
    <b v="0"/>
    <s v="theater/plays"/>
    <n v="1.2807106598984772"/>
    <n v="85.04"/>
    <x v="3"/>
    <x v="3"/>
  </r>
  <r>
    <x v="1"/>
    <n v="142"/>
    <x v="4"/>
    <s v="GBP"/>
    <n v="1550124000"/>
    <n v="1554699600"/>
    <b v="0"/>
    <b v="0"/>
    <s v="film &amp; video/documentary"/>
    <n v="3.3204444444444445"/>
    <n v="105.23"/>
    <x v="4"/>
    <x v="4"/>
  </r>
  <r>
    <x v="1"/>
    <n v="2673"/>
    <x v="1"/>
    <s v="USD"/>
    <n v="1403326800"/>
    <n v="1403499600"/>
    <b v="0"/>
    <b v="0"/>
    <s v="technology/wearables"/>
    <n v="1.1283225108225108"/>
    <n v="39"/>
    <x v="2"/>
    <x v="8"/>
  </r>
  <r>
    <x v="1"/>
    <n v="163"/>
    <x v="1"/>
    <s v="USD"/>
    <n v="1305694800"/>
    <n v="1307422800"/>
    <b v="0"/>
    <b v="1"/>
    <s v="games/video games"/>
    <n v="2.1643636363636363"/>
    <n v="73.03"/>
    <x v="6"/>
    <x v="11"/>
  </r>
  <r>
    <x v="3"/>
    <n v="1480"/>
    <x v="1"/>
    <s v="USD"/>
    <n v="1533013200"/>
    <n v="1535346000"/>
    <b v="0"/>
    <b v="0"/>
    <s v="theater/plays"/>
    <n v="0.4819906976744186"/>
    <n v="35.01"/>
    <x v="3"/>
    <x v="3"/>
  </r>
  <r>
    <x v="0"/>
    <n v="15"/>
    <x v="1"/>
    <s v="USD"/>
    <n v="1443848400"/>
    <n v="1444539600"/>
    <b v="0"/>
    <b v="0"/>
    <s v="music/rock"/>
    <n v="0.79949999999999999"/>
    <n v="106.6"/>
    <x v="1"/>
    <x v="1"/>
  </r>
  <r>
    <x v="1"/>
    <n v="2220"/>
    <x v="1"/>
    <s v="USD"/>
    <n v="1265695200"/>
    <n v="1267682400"/>
    <b v="0"/>
    <b v="1"/>
    <s v="theater/plays"/>
    <n v="1.0522553516819573"/>
    <n v="62"/>
    <x v="3"/>
    <x v="3"/>
  </r>
  <r>
    <x v="1"/>
    <n v="1606"/>
    <x v="5"/>
    <s v="CHF"/>
    <n v="1532062800"/>
    <n v="1535518800"/>
    <b v="0"/>
    <b v="0"/>
    <s v="film &amp; video/shorts"/>
    <n v="3.2889978213507627"/>
    <n v="94"/>
    <x v="4"/>
    <x v="12"/>
  </r>
  <r>
    <x v="1"/>
    <n v="129"/>
    <x v="1"/>
    <s v="USD"/>
    <n v="1558674000"/>
    <n v="1559106000"/>
    <b v="0"/>
    <b v="0"/>
    <s v="film &amp; video/animation"/>
    <n v="1.606111111111111"/>
    <n v="112.05"/>
    <x v="4"/>
    <x v="10"/>
  </r>
  <r>
    <x v="1"/>
    <n v="226"/>
    <x v="4"/>
    <s v="GBP"/>
    <n v="1451973600"/>
    <n v="1454392800"/>
    <b v="0"/>
    <b v="0"/>
    <s v="games/video games"/>
    <n v="3.1"/>
    <n v="48.01"/>
    <x v="6"/>
    <x v="11"/>
  </r>
  <r>
    <x v="0"/>
    <n v="2307"/>
    <x v="6"/>
    <s v="EUR"/>
    <n v="1515564000"/>
    <n v="1517896800"/>
    <b v="0"/>
    <b v="0"/>
    <s v="film &amp; video/documentary"/>
    <n v="0.86807920792079207"/>
    <n v="38"/>
    <x v="4"/>
    <x v="4"/>
  </r>
  <r>
    <x v="1"/>
    <n v="5419"/>
    <x v="1"/>
    <s v="USD"/>
    <n v="1412485200"/>
    <n v="1415685600"/>
    <b v="0"/>
    <b v="0"/>
    <s v="theater/plays"/>
    <n v="3.7782071713147412"/>
    <n v="35"/>
    <x v="3"/>
    <x v="3"/>
  </r>
  <r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x v="1"/>
    <n v="1965"/>
    <x v="3"/>
    <s v="DKK"/>
    <n v="1547877600"/>
    <n v="1551506400"/>
    <b v="0"/>
    <b v="1"/>
    <s v="film &amp; video/drama"/>
    <n v="1.5030119521912351"/>
    <n v="95.99"/>
    <x v="4"/>
    <x v="6"/>
  </r>
  <r>
    <x v="1"/>
    <n v="16"/>
    <x v="1"/>
    <s v="USD"/>
    <n v="1298700000"/>
    <n v="1300856400"/>
    <b v="0"/>
    <b v="0"/>
    <s v="theater/plays"/>
    <n v="1.572857142857143"/>
    <n v="68.81"/>
    <x v="3"/>
    <x v="3"/>
  </r>
  <r>
    <x v="1"/>
    <n v="107"/>
    <x v="1"/>
    <s v="USD"/>
    <n v="1570338000"/>
    <n v="1573192800"/>
    <b v="0"/>
    <b v="1"/>
    <s v="publishing/fiction"/>
    <n v="1.3998765432098765"/>
    <n v="105.97"/>
    <x v="5"/>
    <x v="13"/>
  </r>
  <r>
    <x v="1"/>
    <n v="134"/>
    <x v="1"/>
    <s v="USD"/>
    <n v="1287378000"/>
    <n v="1287810000"/>
    <b v="0"/>
    <b v="0"/>
    <s v="photography/photography books"/>
    <n v="3.2532258064516131"/>
    <n v="75.260000000000005"/>
    <x v="7"/>
    <x v="14"/>
  </r>
  <r>
    <x v="0"/>
    <n v="88"/>
    <x v="3"/>
    <s v="DKK"/>
    <n v="1361772000"/>
    <n v="1362978000"/>
    <b v="0"/>
    <b v="0"/>
    <s v="theater/plays"/>
    <n v="0.50777777777777777"/>
    <n v="57.13"/>
    <x v="3"/>
    <x v="3"/>
  </r>
  <r>
    <x v="1"/>
    <n v="198"/>
    <x v="1"/>
    <s v="USD"/>
    <n v="1275714000"/>
    <n v="1277355600"/>
    <b v="0"/>
    <b v="1"/>
    <s v="technology/wearables"/>
    <n v="1.6906818181818182"/>
    <n v="75.14"/>
    <x v="2"/>
    <x v="8"/>
  </r>
  <r>
    <x v="1"/>
    <n v="111"/>
    <x v="6"/>
    <s v="EUR"/>
    <n v="1346734800"/>
    <n v="1348981200"/>
    <b v="0"/>
    <b v="1"/>
    <s v="music/rock"/>
    <n v="2.1292857142857144"/>
    <n v="107.42"/>
    <x v="1"/>
    <x v="1"/>
  </r>
  <r>
    <x v="1"/>
    <n v="222"/>
    <x v="1"/>
    <s v="USD"/>
    <n v="1309755600"/>
    <n v="1310533200"/>
    <b v="0"/>
    <b v="0"/>
    <s v="food/food trucks"/>
    <n v="4.4394444444444447"/>
    <n v="36"/>
    <x v="0"/>
    <x v="0"/>
  </r>
  <r>
    <x v="1"/>
    <n v="6212"/>
    <x v="1"/>
    <s v="USD"/>
    <n v="1406178000"/>
    <n v="1407560400"/>
    <b v="0"/>
    <b v="0"/>
    <s v="publishing/radio &amp; podcasts"/>
    <n v="1.859390243902439"/>
    <n v="27"/>
    <x v="5"/>
    <x v="15"/>
  </r>
  <r>
    <x v="1"/>
    <n v="98"/>
    <x v="3"/>
    <s v="DKK"/>
    <n v="1552798800"/>
    <n v="1552885200"/>
    <b v="0"/>
    <b v="0"/>
    <s v="publishing/fiction"/>
    <n v="6.5881249999999998"/>
    <n v="107.56"/>
    <x v="5"/>
    <x v="13"/>
  </r>
  <r>
    <x v="0"/>
    <n v="48"/>
    <x v="1"/>
    <s v="USD"/>
    <n v="1478062800"/>
    <n v="1479362400"/>
    <b v="0"/>
    <b v="1"/>
    <s v="theater/plays"/>
    <n v="0.4768421052631579"/>
    <n v="94.38"/>
    <x v="3"/>
    <x v="3"/>
  </r>
  <r>
    <x v="1"/>
    <n v="92"/>
    <x v="1"/>
    <s v="USD"/>
    <n v="1278565200"/>
    <n v="1280552400"/>
    <b v="0"/>
    <b v="0"/>
    <s v="music/rock"/>
    <n v="1.1478378378378378"/>
    <n v="46.16"/>
    <x v="1"/>
    <x v="1"/>
  </r>
  <r>
    <x v="1"/>
    <n v="149"/>
    <x v="1"/>
    <s v="USD"/>
    <n v="1396069200"/>
    <n v="1398661200"/>
    <b v="0"/>
    <b v="0"/>
    <s v="theater/plays"/>
    <n v="4.7526666666666664"/>
    <n v="47.85"/>
    <x v="3"/>
    <x v="3"/>
  </r>
  <r>
    <x v="1"/>
    <n v="2431"/>
    <x v="1"/>
    <s v="USD"/>
    <n v="1435208400"/>
    <n v="1436245200"/>
    <b v="0"/>
    <b v="0"/>
    <s v="theater/plays"/>
    <n v="3.86972972972973"/>
    <n v="53.01"/>
    <x v="3"/>
    <x v="3"/>
  </r>
  <r>
    <x v="1"/>
    <n v="303"/>
    <x v="1"/>
    <s v="USD"/>
    <n v="1571547600"/>
    <n v="1575439200"/>
    <b v="0"/>
    <b v="0"/>
    <s v="music/rock"/>
    <n v="1.89625"/>
    <n v="45.06"/>
    <x v="1"/>
    <x v="1"/>
  </r>
  <r>
    <x v="0"/>
    <n v="1"/>
    <x v="6"/>
    <s v="EUR"/>
    <n v="1375333200"/>
    <n v="1377752400"/>
    <b v="0"/>
    <b v="0"/>
    <s v="music/metal"/>
    <n v="0.02"/>
    <n v="2"/>
    <x v="1"/>
    <x v="16"/>
  </r>
  <r>
    <x v="0"/>
    <n v="1467"/>
    <x v="4"/>
    <s v="GBP"/>
    <n v="1332824400"/>
    <n v="1334206800"/>
    <b v="0"/>
    <b v="1"/>
    <s v="technology/wearables"/>
    <n v="0.91867805186590767"/>
    <n v="99.01"/>
    <x v="2"/>
    <x v="8"/>
  </r>
  <r>
    <x v="0"/>
    <n v="75"/>
    <x v="1"/>
    <s v="USD"/>
    <n v="1284526800"/>
    <n v="1284872400"/>
    <b v="0"/>
    <b v="0"/>
    <s v="theater/plays"/>
    <n v="0.34152777777777776"/>
    <n v="32.79"/>
    <x v="3"/>
    <x v="3"/>
  </r>
  <r>
    <x v="1"/>
    <n v="209"/>
    <x v="1"/>
    <s v="USD"/>
    <n v="1400562000"/>
    <n v="1403931600"/>
    <b v="0"/>
    <b v="0"/>
    <s v="film &amp; video/drama"/>
    <n v="1.4040909090909091"/>
    <n v="59.12"/>
    <x v="4"/>
    <x v="6"/>
  </r>
  <r>
    <x v="0"/>
    <n v="120"/>
    <x v="1"/>
    <s v="USD"/>
    <n v="1520748000"/>
    <n v="1521262800"/>
    <b v="0"/>
    <b v="0"/>
    <s v="technology/wearables"/>
    <n v="0.89866666666666661"/>
    <n v="44.93"/>
    <x v="2"/>
    <x v="8"/>
  </r>
  <r>
    <x v="1"/>
    <n v="131"/>
    <x v="1"/>
    <s v="USD"/>
    <n v="1532926800"/>
    <n v="1533358800"/>
    <b v="0"/>
    <b v="0"/>
    <s v="music/jazz"/>
    <n v="1.7796969696969698"/>
    <n v="89.66"/>
    <x v="1"/>
    <x v="17"/>
  </r>
  <r>
    <x v="1"/>
    <n v="164"/>
    <x v="1"/>
    <s v="USD"/>
    <n v="1420869600"/>
    <n v="1421474400"/>
    <b v="0"/>
    <b v="0"/>
    <s v="technology/wearables"/>
    <n v="1.436625"/>
    <n v="70.08"/>
    <x v="2"/>
    <x v="8"/>
  </r>
  <r>
    <x v="1"/>
    <n v="201"/>
    <x v="1"/>
    <s v="USD"/>
    <n v="1504242000"/>
    <n v="1505278800"/>
    <b v="0"/>
    <b v="0"/>
    <s v="games/video games"/>
    <n v="2.1527586206896552"/>
    <n v="31.06"/>
    <x v="6"/>
    <x v="11"/>
  </r>
  <r>
    <x v="1"/>
    <n v="211"/>
    <x v="1"/>
    <s v="USD"/>
    <n v="1442811600"/>
    <n v="1443934800"/>
    <b v="0"/>
    <b v="0"/>
    <s v="theater/plays"/>
    <n v="2.2711111111111113"/>
    <n v="29.06"/>
    <x v="3"/>
    <x v="3"/>
  </r>
  <r>
    <x v="1"/>
    <n v="128"/>
    <x v="1"/>
    <s v="USD"/>
    <n v="1497243600"/>
    <n v="1498539600"/>
    <b v="0"/>
    <b v="1"/>
    <s v="theater/plays"/>
    <n v="2.7507142857142859"/>
    <n v="30.09"/>
    <x v="3"/>
    <x v="3"/>
  </r>
  <r>
    <x v="1"/>
    <n v="1600"/>
    <x v="0"/>
    <s v="CAD"/>
    <n v="1342501200"/>
    <n v="1342760400"/>
    <b v="0"/>
    <b v="0"/>
    <s v="theater/plays"/>
    <n v="1.4437048832271762"/>
    <n v="85"/>
    <x v="3"/>
    <x v="3"/>
  </r>
  <r>
    <x v="0"/>
    <n v="2253"/>
    <x v="0"/>
    <s v="CAD"/>
    <n v="1298268000"/>
    <n v="1301720400"/>
    <b v="0"/>
    <b v="0"/>
    <s v="theater/plays"/>
    <n v="0.92745983935742971"/>
    <n v="82"/>
    <x v="3"/>
    <x v="3"/>
  </r>
  <r>
    <x v="1"/>
    <n v="249"/>
    <x v="1"/>
    <s v="USD"/>
    <n v="1433480400"/>
    <n v="1433566800"/>
    <b v="0"/>
    <b v="0"/>
    <s v="technology/web"/>
    <n v="7.226"/>
    <n v="58.04"/>
    <x v="2"/>
    <x v="2"/>
  </r>
  <r>
    <x v="0"/>
    <n v="5"/>
    <x v="1"/>
    <s v="USD"/>
    <n v="1493355600"/>
    <n v="1493874000"/>
    <b v="0"/>
    <b v="0"/>
    <s v="theater/plays"/>
    <n v="0.11851063829787234"/>
    <n v="111.4"/>
    <x v="3"/>
    <x v="3"/>
  </r>
  <r>
    <x v="0"/>
    <n v="38"/>
    <x v="1"/>
    <s v="USD"/>
    <n v="1530507600"/>
    <n v="1531803600"/>
    <b v="0"/>
    <b v="1"/>
    <s v="technology/web"/>
    <n v="0.97642857142857142"/>
    <n v="71.95"/>
    <x v="2"/>
    <x v="2"/>
  </r>
  <r>
    <x v="1"/>
    <n v="236"/>
    <x v="1"/>
    <s v="USD"/>
    <n v="1296108000"/>
    <n v="1296712800"/>
    <b v="0"/>
    <b v="0"/>
    <s v="theater/plays"/>
    <n v="2.3614754098360655"/>
    <n v="61.04"/>
    <x v="3"/>
    <x v="3"/>
  </r>
  <r>
    <x v="0"/>
    <n v="12"/>
    <x v="1"/>
    <s v="USD"/>
    <n v="1428469200"/>
    <n v="1428901200"/>
    <b v="0"/>
    <b v="1"/>
    <s v="theater/plays"/>
    <n v="0.45068965517241377"/>
    <n v="108.92"/>
    <x v="3"/>
    <x v="3"/>
  </r>
  <r>
    <x v="1"/>
    <n v="4065"/>
    <x v="4"/>
    <s v="GBP"/>
    <n v="1264399200"/>
    <n v="1264831200"/>
    <b v="0"/>
    <b v="1"/>
    <s v="technology/wearables"/>
    <n v="1.6238567493112948"/>
    <n v="29"/>
    <x v="2"/>
    <x v="8"/>
  </r>
  <r>
    <x v="1"/>
    <n v="246"/>
    <x v="6"/>
    <s v="EUR"/>
    <n v="1501131600"/>
    <n v="1505192400"/>
    <b v="0"/>
    <b v="1"/>
    <s v="theater/plays"/>
    <n v="2.5452631578947367"/>
    <n v="58.98"/>
    <x v="3"/>
    <x v="3"/>
  </r>
  <r>
    <x v="3"/>
    <n v="17"/>
    <x v="1"/>
    <s v="USD"/>
    <n v="1292738400"/>
    <n v="1295676000"/>
    <b v="0"/>
    <b v="0"/>
    <s v="theater/plays"/>
    <n v="0.24063291139240506"/>
    <n v="111.82"/>
    <x v="3"/>
    <x v="3"/>
  </r>
  <r>
    <x v="1"/>
    <n v="2475"/>
    <x v="6"/>
    <s v="EUR"/>
    <n v="1288674000"/>
    <n v="1292911200"/>
    <b v="0"/>
    <b v="1"/>
    <s v="theater/plays"/>
    <n v="1.2374140625000001"/>
    <n v="64"/>
    <x v="3"/>
    <x v="3"/>
  </r>
  <r>
    <x v="1"/>
    <n v="76"/>
    <x v="1"/>
    <s v="USD"/>
    <n v="1575093600"/>
    <n v="1575439200"/>
    <b v="0"/>
    <b v="0"/>
    <s v="theater/plays"/>
    <n v="1.0806666666666667"/>
    <n v="85.32"/>
    <x v="3"/>
    <x v="3"/>
  </r>
  <r>
    <x v="1"/>
    <n v="54"/>
    <x v="1"/>
    <s v="USD"/>
    <n v="1435726800"/>
    <n v="1438837200"/>
    <b v="0"/>
    <b v="0"/>
    <s v="film &amp; video/animation"/>
    <n v="6.7033333333333331"/>
    <n v="74.48"/>
    <x v="4"/>
    <x v="10"/>
  </r>
  <r>
    <x v="1"/>
    <n v="88"/>
    <x v="1"/>
    <s v="USD"/>
    <n v="1480226400"/>
    <n v="1480485600"/>
    <b v="0"/>
    <b v="0"/>
    <s v="music/jazz"/>
    <n v="6.609285714285714"/>
    <n v="105.15"/>
    <x v="1"/>
    <x v="17"/>
  </r>
  <r>
    <x v="1"/>
    <n v="85"/>
    <x v="4"/>
    <s v="GBP"/>
    <n v="1459054800"/>
    <n v="1459141200"/>
    <b v="0"/>
    <b v="0"/>
    <s v="music/metal"/>
    <n v="1.2246153846153847"/>
    <n v="56.19"/>
    <x v="1"/>
    <x v="16"/>
  </r>
  <r>
    <x v="1"/>
    <n v="170"/>
    <x v="1"/>
    <s v="USD"/>
    <n v="1531630800"/>
    <n v="1532322000"/>
    <b v="0"/>
    <b v="0"/>
    <s v="photography/photography books"/>
    <n v="1.5057731958762886"/>
    <n v="85.92"/>
    <x v="7"/>
    <x v="14"/>
  </r>
  <r>
    <x v="0"/>
    <n v="1684"/>
    <x v="1"/>
    <s v="USD"/>
    <n v="1421992800"/>
    <n v="1426222800"/>
    <b v="1"/>
    <b v="1"/>
    <s v="theater/plays"/>
    <n v="0.78106590724165992"/>
    <n v="57"/>
    <x v="3"/>
    <x v="3"/>
  </r>
  <r>
    <x v="0"/>
    <n v="56"/>
    <x v="1"/>
    <s v="USD"/>
    <n v="1285563600"/>
    <n v="1286773200"/>
    <b v="0"/>
    <b v="1"/>
    <s v="film &amp; video/animation"/>
    <n v="0.46947368421052632"/>
    <n v="79.64"/>
    <x v="4"/>
    <x v="10"/>
  </r>
  <r>
    <x v="1"/>
    <n v="330"/>
    <x v="1"/>
    <s v="USD"/>
    <n v="1523854800"/>
    <n v="1523941200"/>
    <b v="0"/>
    <b v="0"/>
    <s v="publishing/translations"/>
    <n v="3.008"/>
    <n v="41.02"/>
    <x v="5"/>
    <x v="18"/>
  </r>
  <r>
    <x v="0"/>
    <n v="838"/>
    <x v="1"/>
    <s v="USD"/>
    <n v="1529125200"/>
    <n v="1529557200"/>
    <b v="0"/>
    <b v="0"/>
    <s v="theater/plays"/>
    <n v="0.6959861591695502"/>
    <n v="48"/>
    <x v="3"/>
    <x v="3"/>
  </r>
  <r>
    <x v="1"/>
    <n v="127"/>
    <x v="1"/>
    <s v="USD"/>
    <n v="1503982800"/>
    <n v="1506574800"/>
    <b v="0"/>
    <b v="0"/>
    <s v="games/video games"/>
    <n v="6.374545454545455"/>
    <n v="55.21"/>
    <x v="6"/>
    <x v="11"/>
  </r>
  <r>
    <x v="1"/>
    <n v="411"/>
    <x v="1"/>
    <s v="USD"/>
    <n v="1511416800"/>
    <n v="1513576800"/>
    <b v="0"/>
    <b v="0"/>
    <s v="music/rock"/>
    <n v="2.253392857142857"/>
    <n v="92.11"/>
    <x v="1"/>
    <x v="1"/>
  </r>
  <r>
    <x v="1"/>
    <n v="180"/>
    <x v="4"/>
    <s v="GBP"/>
    <n v="1547704800"/>
    <n v="1548309600"/>
    <b v="0"/>
    <b v="1"/>
    <s v="games/video games"/>
    <n v="14.973000000000001"/>
    <n v="83.18"/>
    <x v="6"/>
    <x v="11"/>
  </r>
  <r>
    <x v="0"/>
    <n v="1000"/>
    <x v="1"/>
    <s v="USD"/>
    <n v="1469682000"/>
    <n v="1471582800"/>
    <b v="0"/>
    <b v="0"/>
    <s v="music/electric music"/>
    <n v="0.37590225563909774"/>
    <n v="40"/>
    <x v="1"/>
    <x v="5"/>
  </r>
  <r>
    <x v="1"/>
    <n v="374"/>
    <x v="1"/>
    <s v="USD"/>
    <n v="1343451600"/>
    <n v="1344315600"/>
    <b v="0"/>
    <b v="0"/>
    <s v="technology/wearables"/>
    <n v="1.3236942675159236"/>
    <n v="111.13"/>
    <x v="2"/>
    <x v="8"/>
  </r>
  <r>
    <x v="1"/>
    <n v="71"/>
    <x v="2"/>
    <s v="AUD"/>
    <n v="1315717200"/>
    <n v="1316408400"/>
    <b v="0"/>
    <b v="0"/>
    <s v="music/indie rock"/>
    <n v="1.3122448979591836"/>
    <n v="90.56"/>
    <x v="1"/>
    <x v="7"/>
  </r>
  <r>
    <x v="1"/>
    <n v="203"/>
    <x v="1"/>
    <s v="USD"/>
    <n v="1430715600"/>
    <n v="1431838800"/>
    <b v="1"/>
    <b v="0"/>
    <s v="theater/plays"/>
    <n v="1.6763513513513513"/>
    <n v="61.11"/>
    <x v="3"/>
    <x v="3"/>
  </r>
  <r>
    <x v="0"/>
    <n v="1482"/>
    <x v="2"/>
    <s v="AUD"/>
    <n v="1299564000"/>
    <n v="1300510800"/>
    <b v="0"/>
    <b v="1"/>
    <s v="music/rock"/>
    <n v="0.6198488664987406"/>
    <n v="83.02"/>
    <x v="1"/>
    <x v="1"/>
  </r>
  <r>
    <x v="1"/>
    <n v="113"/>
    <x v="1"/>
    <s v="USD"/>
    <n v="1429160400"/>
    <n v="1431061200"/>
    <b v="0"/>
    <b v="0"/>
    <s v="publishing/translations"/>
    <n v="2.6074999999999999"/>
    <n v="110.76"/>
    <x v="5"/>
    <x v="18"/>
  </r>
  <r>
    <x v="1"/>
    <n v="96"/>
    <x v="1"/>
    <s v="USD"/>
    <n v="1271307600"/>
    <n v="1271480400"/>
    <b v="0"/>
    <b v="0"/>
    <s v="theater/plays"/>
    <n v="2.5258823529411765"/>
    <n v="89.46"/>
    <x v="3"/>
    <x v="3"/>
  </r>
  <r>
    <x v="0"/>
    <n v="106"/>
    <x v="1"/>
    <s v="USD"/>
    <n v="1456380000"/>
    <n v="1456380000"/>
    <b v="0"/>
    <b v="1"/>
    <s v="theater/plays"/>
    <n v="0.7861538461538462"/>
    <n v="57.85"/>
    <x v="3"/>
    <x v="3"/>
  </r>
  <r>
    <x v="0"/>
    <n v="679"/>
    <x v="6"/>
    <s v="EUR"/>
    <n v="1470459600"/>
    <n v="1472878800"/>
    <b v="0"/>
    <b v="0"/>
    <s v="publishing/translations"/>
    <n v="0.48404406999351912"/>
    <n v="110"/>
    <x v="5"/>
    <x v="18"/>
  </r>
  <r>
    <x v="1"/>
    <n v="498"/>
    <x v="5"/>
    <s v="CHF"/>
    <n v="1277269200"/>
    <n v="1277355600"/>
    <b v="0"/>
    <b v="1"/>
    <s v="games/video games"/>
    <n v="2.5887500000000001"/>
    <n v="103.97"/>
    <x v="6"/>
    <x v="11"/>
  </r>
  <r>
    <x v="3"/>
    <n v="610"/>
    <x v="1"/>
    <s v="USD"/>
    <n v="1350709200"/>
    <n v="1351054800"/>
    <b v="0"/>
    <b v="1"/>
    <s v="theater/plays"/>
    <n v="0.60548713235294116"/>
    <n v="108"/>
    <x v="3"/>
    <x v="3"/>
  </r>
  <r>
    <x v="1"/>
    <n v="180"/>
    <x v="4"/>
    <s v="GBP"/>
    <n v="1554613200"/>
    <n v="1555563600"/>
    <b v="0"/>
    <b v="0"/>
    <s v="technology/web"/>
    <n v="3.036896551724138"/>
    <n v="48.93"/>
    <x v="2"/>
    <x v="2"/>
  </r>
  <r>
    <x v="1"/>
    <n v="27"/>
    <x v="1"/>
    <s v="USD"/>
    <n v="1571029200"/>
    <n v="1571634000"/>
    <b v="0"/>
    <b v="0"/>
    <s v="film &amp; video/documentary"/>
    <n v="1.1299999999999999"/>
    <n v="37.67"/>
    <x v="4"/>
    <x v="4"/>
  </r>
  <r>
    <x v="1"/>
    <n v="2331"/>
    <x v="1"/>
    <s v="USD"/>
    <n v="1299736800"/>
    <n v="1300856400"/>
    <b v="0"/>
    <b v="0"/>
    <s v="theater/plays"/>
    <n v="2.1737876614060259"/>
    <n v="65"/>
    <x v="3"/>
    <x v="3"/>
  </r>
  <r>
    <x v="1"/>
    <n v="113"/>
    <x v="1"/>
    <s v="USD"/>
    <n v="1435208400"/>
    <n v="1439874000"/>
    <b v="0"/>
    <b v="0"/>
    <s v="food/food trucks"/>
    <n v="9.2669230769230762"/>
    <n v="106.61"/>
    <x v="0"/>
    <x v="0"/>
  </r>
  <r>
    <x v="0"/>
    <n v="1220"/>
    <x v="2"/>
    <s v="AUD"/>
    <n v="1437973200"/>
    <n v="1438318800"/>
    <b v="0"/>
    <b v="0"/>
    <s v="games/video games"/>
    <n v="0.33692229038854804"/>
    <n v="27.01"/>
    <x v="6"/>
    <x v="11"/>
  </r>
  <r>
    <x v="1"/>
    <n v="164"/>
    <x v="1"/>
    <s v="USD"/>
    <n v="1416895200"/>
    <n v="1419400800"/>
    <b v="0"/>
    <b v="0"/>
    <s v="theater/plays"/>
    <n v="1.9672368421052631"/>
    <n v="91.16"/>
    <x v="3"/>
    <x v="3"/>
  </r>
  <r>
    <x v="0"/>
    <n v="1"/>
    <x v="1"/>
    <s v="USD"/>
    <n v="1319000400"/>
    <n v="1320555600"/>
    <b v="0"/>
    <b v="0"/>
    <s v="theater/plays"/>
    <n v="0.01"/>
    <n v="1"/>
    <x v="3"/>
    <x v="3"/>
  </r>
  <r>
    <x v="1"/>
    <n v="164"/>
    <x v="1"/>
    <s v="USD"/>
    <n v="1424498400"/>
    <n v="1425103200"/>
    <b v="0"/>
    <b v="1"/>
    <s v="music/electric music"/>
    <n v="10.214444444444444"/>
    <n v="56.05"/>
    <x v="1"/>
    <x v="5"/>
  </r>
  <r>
    <x v="1"/>
    <n v="336"/>
    <x v="1"/>
    <s v="USD"/>
    <n v="1526274000"/>
    <n v="1526878800"/>
    <b v="0"/>
    <b v="1"/>
    <s v="technology/wearables"/>
    <n v="2.8167567567567566"/>
    <n v="31.02"/>
    <x v="2"/>
    <x v="8"/>
  </r>
  <r>
    <x v="0"/>
    <n v="37"/>
    <x v="6"/>
    <s v="EUR"/>
    <n v="1287896400"/>
    <n v="1288674000"/>
    <b v="0"/>
    <b v="0"/>
    <s v="music/electric music"/>
    <n v="0.24610000000000001"/>
    <n v="66.510000000000005"/>
    <x v="1"/>
    <x v="5"/>
  </r>
  <r>
    <x v="1"/>
    <n v="1917"/>
    <x v="1"/>
    <s v="USD"/>
    <n v="1495515600"/>
    <n v="1495602000"/>
    <b v="0"/>
    <b v="0"/>
    <s v="music/indie rock"/>
    <n v="1.4314010067114094"/>
    <n v="89.01"/>
    <x v="1"/>
    <x v="7"/>
  </r>
  <r>
    <x v="1"/>
    <n v="95"/>
    <x v="1"/>
    <s v="USD"/>
    <n v="1364878800"/>
    <n v="1366434000"/>
    <b v="0"/>
    <b v="0"/>
    <s v="technology/web"/>
    <n v="1.4454411764705883"/>
    <n v="103.46"/>
    <x v="2"/>
    <x v="2"/>
  </r>
  <r>
    <x v="1"/>
    <n v="147"/>
    <x v="1"/>
    <s v="USD"/>
    <n v="1567918800"/>
    <n v="1568350800"/>
    <b v="0"/>
    <b v="0"/>
    <s v="theater/plays"/>
    <n v="3.5912820512820511"/>
    <n v="95.28"/>
    <x v="3"/>
    <x v="3"/>
  </r>
  <r>
    <x v="1"/>
    <n v="86"/>
    <x v="1"/>
    <s v="USD"/>
    <n v="1524459600"/>
    <n v="1525928400"/>
    <b v="0"/>
    <b v="1"/>
    <s v="theater/plays"/>
    <n v="1.8648571428571428"/>
    <n v="75.900000000000006"/>
    <x v="3"/>
    <x v="3"/>
  </r>
  <r>
    <x v="1"/>
    <n v="83"/>
    <x v="1"/>
    <s v="USD"/>
    <n v="1333688400"/>
    <n v="1336885200"/>
    <b v="0"/>
    <b v="0"/>
    <s v="film &amp; video/documentary"/>
    <n v="5.9526666666666666"/>
    <n v="107.58"/>
    <x v="4"/>
    <x v="4"/>
  </r>
  <r>
    <x v="0"/>
    <n v="60"/>
    <x v="1"/>
    <s v="USD"/>
    <n v="1389506400"/>
    <n v="1389679200"/>
    <b v="0"/>
    <b v="0"/>
    <s v="film &amp; video/television"/>
    <n v="0.5921153846153846"/>
    <n v="51.32"/>
    <x v="4"/>
    <x v="19"/>
  </r>
  <r>
    <x v="0"/>
    <n v="296"/>
    <x v="1"/>
    <s v="USD"/>
    <n v="1536642000"/>
    <n v="1538283600"/>
    <b v="0"/>
    <b v="0"/>
    <s v="food/food trucks"/>
    <n v="0.14962780898876404"/>
    <n v="71.98"/>
    <x v="0"/>
    <x v="0"/>
  </r>
  <r>
    <x v="1"/>
    <n v="676"/>
    <x v="1"/>
    <s v="USD"/>
    <n v="1348290000"/>
    <n v="1348808400"/>
    <b v="0"/>
    <b v="0"/>
    <s v="publishing/radio &amp; podcasts"/>
    <n v="1.1995602605863191"/>
    <n v="108.95"/>
    <x v="5"/>
    <x v="15"/>
  </r>
  <r>
    <x v="1"/>
    <n v="361"/>
    <x v="2"/>
    <s v="AUD"/>
    <n v="1408856400"/>
    <n v="1410152400"/>
    <b v="0"/>
    <b v="0"/>
    <s v="technology/web"/>
    <n v="2.6882978723404256"/>
    <n v="35"/>
    <x v="2"/>
    <x v="2"/>
  </r>
  <r>
    <x v="1"/>
    <n v="131"/>
    <x v="1"/>
    <s v="USD"/>
    <n v="1505192400"/>
    <n v="1505797200"/>
    <b v="0"/>
    <b v="0"/>
    <s v="food/food trucks"/>
    <n v="3.7687878787878786"/>
    <n v="94.94"/>
    <x v="0"/>
    <x v="0"/>
  </r>
  <r>
    <x v="1"/>
    <n v="126"/>
    <x v="1"/>
    <s v="USD"/>
    <n v="1554786000"/>
    <n v="1554872400"/>
    <b v="0"/>
    <b v="1"/>
    <s v="technology/wearables"/>
    <n v="7.2715789473684209"/>
    <n v="109.65"/>
    <x v="2"/>
    <x v="8"/>
  </r>
  <r>
    <x v="0"/>
    <n v="3304"/>
    <x v="6"/>
    <s v="EUR"/>
    <n v="1510898400"/>
    <n v="1513922400"/>
    <b v="0"/>
    <b v="0"/>
    <s v="publishing/fiction"/>
    <n v="0.87211757648470301"/>
    <n v="44"/>
    <x v="5"/>
    <x v="13"/>
  </r>
  <r>
    <x v="0"/>
    <n v="73"/>
    <x v="1"/>
    <s v="USD"/>
    <n v="1442552400"/>
    <n v="1442638800"/>
    <b v="0"/>
    <b v="0"/>
    <s v="theater/plays"/>
    <n v="0.88"/>
    <n v="86.79"/>
    <x v="3"/>
    <x v="3"/>
  </r>
  <r>
    <x v="1"/>
    <n v="275"/>
    <x v="1"/>
    <s v="USD"/>
    <n v="1316667600"/>
    <n v="1317186000"/>
    <b v="0"/>
    <b v="0"/>
    <s v="film &amp; video/television"/>
    <n v="1.7393877551020409"/>
    <n v="30.99"/>
    <x v="4"/>
    <x v="19"/>
  </r>
  <r>
    <x v="1"/>
    <n v="67"/>
    <x v="1"/>
    <s v="USD"/>
    <n v="1390716000"/>
    <n v="1391234400"/>
    <b v="0"/>
    <b v="0"/>
    <s v="photography/photography books"/>
    <n v="1.1761111111111111"/>
    <n v="94.79"/>
    <x v="7"/>
    <x v="14"/>
  </r>
  <r>
    <x v="1"/>
    <n v="154"/>
    <x v="1"/>
    <s v="USD"/>
    <n v="1402894800"/>
    <n v="1404363600"/>
    <b v="0"/>
    <b v="1"/>
    <s v="film &amp; video/documentary"/>
    <n v="2.1496"/>
    <n v="69.790000000000006"/>
    <x v="4"/>
    <x v="4"/>
  </r>
  <r>
    <x v="1"/>
    <n v="1782"/>
    <x v="1"/>
    <s v="USD"/>
    <n v="1429246800"/>
    <n v="1429592400"/>
    <b v="0"/>
    <b v="1"/>
    <s v="games/mobile games"/>
    <n v="1.4949667110519307"/>
    <n v="63"/>
    <x v="6"/>
    <x v="20"/>
  </r>
  <r>
    <x v="1"/>
    <n v="903"/>
    <x v="1"/>
    <s v="USD"/>
    <n v="1412485200"/>
    <n v="1413608400"/>
    <b v="0"/>
    <b v="0"/>
    <s v="games/video games"/>
    <n v="2.1933995584988963"/>
    <n v="110.03"/>
    <x v="6"/>
    <x v="11"/>
  </r>
  <r>
    <x v="0"/>
    <n v="3387"/>
    <x v="1"/>
    <s v="USD"/>
    <n v="1417068000"/>
    <n v="1419400800"/>
    <b v="0"/>
    <b v="0"/>
    <s v="publishing/fiction"/>
    <n v="0.64367690058479532"/>
    <n v="26"/>
    <x v="5"/>
    <x v="13"/>
  </r>
  <r>
    <x v="0"/>
    <n v="662"/>
    <x v="0"/>
    <s v="CAD"/>
    <n v="1448344800"/>
    <n v="1448604000"/>
    <b v="1"/>
    <b v="0"/>
    <s v="theater/plays"/>
    <n v="0.18622397298818233"/>
    <n v="49.99"/>
    <x v="3"/>
    <x v="3"/>
  </r>
  <r>
    <x v="1"/>
    <n v="94"/>
    <x v="6"/>
    <s v="EUR"/>
    <n v="1557723600"/>
    <n v="1562302800"/>
    <b v="0"/>
    <b v="0"/>
    <s v="photography/photography books"/>
    <n v="3.6776923076923076"/>
    <n v="101.72"/>
    <x v="7"/>
    <x v="14"/>
  </r>
  <r>
    <x v="1"/>
    <n v="180"/>
    <x v="1"/>
    <s v="USD"/>
    <n v="1537333200"/>
    <n v="1537678800"/>
    <b v="0"/>
    <b v="0"/>
    <s v="theater/plays"/>
    <n v="1.5990566037735849"/>
    <n v="47.08"/>
    <x v="3"/>
    <x v="3"/>
  </r>
  <r>
    <x v="0"/>
    <n v="774"/>
    <x v="1"/>
    <s v="USD"/>
    <n v="1471150800"/>
    <n v="1473570000"/>
    <b v="0"/>
    <b v="1"/>
    <s v="theater/plays"/>
    <n v="0.38633185349611543"/>
    <n v="89.94"/>
    <x v="3"/>
    <x v="3"/>
  </r>
  <r>
    <x v="0"/>
    <n v="672"/>
    <x v="0"/>
    <s v="CAD"/>
    <n v="1273640400"/>
    <n v="1273899600"/>
    <b v="0"/>
    <b v="0"/>
    <s v="theater/plays"/>
    <n v="0.51421511627906979"/>
    <n v="78.97"/>
    <x v="3"/>
    <x v="3"/>
  </r>
  <r>
    <x v="3"/>
    <n v="532"/>
    <x v="1"/>
    <s v="USD"/>
    <n v="1282885200"/>
    <n v="1284008400"/>
    <b v="0"/>
    <b v="0"/>
    <s v="music/rock"/>
    <n v="0.60334277620396604"/>
    <n v="80.069999999999993"/>
    <x v="1"/>
    <x v="1"/>
  </r>
  <r>
    <x v="3"/>
    <n v="55"/>
    <x v="2"/>
    <s v="AUD"/>
    <n v="1422943200"/>
    <n v="1425103200"/>
    <b v="0"/>
    <b v="0"/>
    <s v="food/food trucks"/>
    <n v="3.2026936026936029E-2"/>
    <n v="86.47"/>
    <x v="0"/>
    <x v="0"/>
  </r>
  <r>
    <x v="1"/>
    <n v="533"/>
    <x v="3"/>
    <s v="DKK"/>
    <n v="1319605200"/>
    <n v="1320991200"/>
    <b v="0"/>
    <b v="0"/>
    <s v="film &amp; video/drama"/>
    <n v="1.5546875"/>
    <n v="28"/>
    <x v="4"/>
    <x v="6"/>
  </r>
  <r>
    <x v="1"/>
    <n v="2443"/>
    <x v="4"/>
    <s v="GBP"/>
    <n v="1385704800"/>
    <n v="1386828000"/>
    <b v="0"/>
    <b v="0"/>
    <s v="technology/web"/>
    <n v="1.0085974499089254"/>
    <n v="68"/>
    <x v="2"/>
    <x v="2"/>
  </r>
  <r>
    <x v="1"/>
    <n v="89"/>
    <x v="1"/>
    <s v="USD"/>
    <n v="1515736800"/>
    <n v="1517119200"/>
    <b v="0"/>
    <b v="1"/>
    <s v="theater/plays"/>
    <n v="1.1618181818181819"/>
    <n v="43.08"/>
    <x v="3"/>
    <x v="3"/>
  </r>
  <r>
    <x v="1"/>
    <n v="159"/>
    <x v="1"/>
    <s v="USD"/>
    <n v="1313125200"/>
    <n v="1315026000"/>
    <b v="0"/>
    <b v="0"/>
    <s v="music/world music"/>
    <n v="3.1077777777777778"/>
    <n v="87.96"/>
    <x v="1"/>
    <x v="21"/>
  </r>
  <r>
    <x v="0"/>
    <n v="940"/>
    <x v="5"/>
    <s v="CHF"/>
    <n v="1308459600"/>
    <n v="1312693200"/>
    <b v="0"/>
    <b v="1"/>
    <s v="film &amp; video/documentary"/>
    <n v="0.89736683417085428"/>
    <n v="94.99"/>
    <x v="4"/>
    <x v="4"/>
  </r>
  <r>
    <x v="0"/>
    <n v="117"/>
    <x v="1"/>
    <s v="USD"/>
    <n v="1362636000"/>
    <n v="1363064400"/>
    <b v="0"/>
    <b v="1"/>
    <s v="theater/plays"/>
    <n v="0.71272727272727276"/>
    <n v="46.91"/>
    <x v="3"/>
    <x v="3"/>
  </r>
  <r>
    <x v="3"/>
    <n v="58"/>
    <x v="1"/>
    <s v="USD"/>
    <n v="1402117200"/>
    <n v="1403154000"/>
    <b v="0"/>
    <b v="1"/>
    <s v="film &amp; video/drama"/>
    <n v="3.2862318840579711E-2"/>
    <n v="46.91"/>
    <x v="4"/>
    <x v="6"/>
  </r>
  <r>
    <x v="1"/>
    <n v="50"/>
    <x v="1"/>
    <s v="USD"/>
    <n v="1286341200"/>
    <n v="1286859600"/>
    <b v="0"/>
    <b v="0"/>
    <s v="publishing/nonfiction"/>
    <n v="2.617777777777778"/>
    <n v="94.24"/>
    <x v="5"/>
    <x v="9"/>
  </r>
  <r>
    <x v="0"/>
    <n v="115"/>
    <x v="1"/>
    <s v="USD"/>
    <n v="1348808400"/>
    <n v="1349326800"/>
    <b v="0"/>
    <b v="0"/>
    <s v="games/mobile games"/>
    <n v="0.96"/>
    <n v="80.14"/>
    <x v="6"/>
    <x v="20"/>
  </r>
  <r>
    <x v="0"/>
    <n v="326"/>
    <x v="1"/>
    <s v="USD"/>
    <n v="1429592400"/>
    <n v="1430974800"/>
    <b v="0"/>
    <b v="1"/>
    <s v="technology/wearables"/>
    <n v="0.20896851248642778"/>
    <n v="59.04"/>
    <x v="2"/>
    <x v="8"/>
  </r>
  <r>
    <x v="1"/>
    <n v="186"/>
    <x v="1"/>
    <s v="USD"/>
    <n v="1519538400"/>
    <n v="1519970400"/>
    <b v="0"/>
    <b v="0"/>
    <s v="film &amp; video/documentary"/>
    <n v="2.2316363636363636"/>
    <n v="65.989999999999995"/>
    <x v="4"/>
    <x v="4"/>
  </r>
  <r>
    <x v="1"/>
    <n v="1071"/>
    <x v="1"/>
    <s v="USD"/>
    <n v="1434085200"/>
    <n v="1434603600"/>
    <b v="0"/>
    <b v="0"/>
    <s v="technology/web"/>
    <n v="1.0159097978227061"/>
    <n v="60.99"/>
    <x v="2"/>
    <x v="2"/>
  </r>
  <r>
    <x v="1"/>
    <n v="117"/>
    <x v="1"/>
    <s v="USD"/>
    <n v="1333688400"/>
    <n v="1337230800"/>
    <b v="0"/>
    <b v="0"/>
    <s v="technology/web"/>
    <n v="2.3003999999999998"/>
    <n v="98.31"/>
    <x v="2"/>
    <x v="2"/>
  </r>
  <r>
    <x v="1"/>
    <n v="70"/>
    <x v="1"/>
    <s v="USD"/>
    <n v="1277701200"/>
    <n v="1279429200"/>
    <b v="0"/>
    <b v="0"/>
    <s v="music/indie rock"/>
    <n v="1.355925925925926"/>
    <n v="104.6"/>
    <x v="1"/>
    <x v="7"/>
  </r>
  <r>
    <x v="1"/>
    <n v="135"/>
    <x v="1"/>
    <s v="USD"/>
    <n v="1560747600"/>
    <n v="1561438800"/>
    <b v="0"/>
    <b v="0"/>
    <s v="theater/plays"/>
    <n v="1.2909999999999999"/>
    <n v="86.07"/>
    <x v="3"/>
    <x v="3"/>
  </r>
  <r>
    <x v="1"/>
    <n v="768"/>
    <x v="5"/>
    <s v="CHF"/>
    <n v="1410066000"/>
    <n v="1410498000"/>
    <b v="0"/>
    <b v="0"/>
    <s v="technology/wearables"/>
    <n v="2.3651200000000001"/>
    <n v="76.989999999999995"/>
    <x v="2"/>
    <x v="8"/>
  </r>
  <r>
    <x v="3"/>
    <n v="51"/>
    <x v="1"/>
    <s v="USD"/>
    <n v="1320732000"/>
    <n v="1322460000"/>
    <b v="0"/>
    <b v="0"/>
    <s v="theater/plays"/>
    <n v="0.17249999999999999"/>
    <n v="29.76"/>
    <x v="3"/>
    <x v="3"/>
  </r>
  <r>
    <x v="1"/>
    <n v="199"/>
    <x v="1"/>
    <s v="USD"/>
    <n v="1465794000"/>
    <n v="1466312400"/>
    <b v="0"/>
    <b v="1"/>
    <s v="theater/plays"/>
    <n v="1.1249397590361445"/>
    <n v="46.92"/>
    <x v="3"/>
    <x v="3"/>
  </r>
  <r>
    <x v="1"/>
    <n v="107"/>
    <x v="1"/>
    <s v="USD"/>
    <n v="1500958800"/>
    <n v="1501736400"/>
    <b v="0"/>
    <b v="0"/>
    <s v="technology/wearables"/>
    <n v="1.2102150537634409"/>
    <n v="105.19"/>
    <x v="2"/>
    <x v="8"/>
  </r>
  <r>
    <x v="1"/>
    <n v="195"/>
    <x v="1"/>
    <s v="USD"/>
    <n v="1357020000"/>
    <n v="1361512800"/>
    <b v="0"/>
    <b v="0"/>
    <s v="music/indie rock"/>
    <n v="2.1987096774193549"/>
    <n v="69.91"/>
    <x v="1"/>
    <x v="7"/>
  </r>
  <r>
    <x v="0"/>
    <n v="1"/>
    <x v="1"/>
    <s v="USD"/>
    <n v="1544940000"/>
    <n v="1545026400"/>
    <b v="0"/>
    <b v="0"/>
    <s v="music/rock"/>
    <n v="0.01"/>
    <n v="1"/>
    <x v="1"/>
    <x v="1"/>
  </r>
  <r>
    <x v="0"/>
    <n v="1467"/>
    <x v="1"/>
    <s v="USD"/>
    <n v="1402290000"/>
    <n v="1406696400"/>
    <b v="0"/>
    <b v="0"/>
    <s v="music/electric music"/>
    <n v="0.64166909620991253"/>
    <n v="60.01"/>
    <x v="1"/>
    <x v="5"/>
  </r>
  <r>
    <x v="1"/>
    <n v="3376"/>
    <x v="1"/>
    <s v="USD"/>
    <n v="1487311200"/>
    <n v="1487916000"/>
    <b v="0"/>
    <b v="0"/>
    <s v="music/indie rock"/>
    <n v="4.2306746987951804"/>
    <n v="52.01"/>
    <x v="1"/>
    <x v="7"/>
  </r>
  <r>
    <x v="0"/>
    <n v="5681"/>
    <x v="1"/>
    <s v="USD"/>
    <n v="1350622800"/>
    <n v="1351141200"/>
    <b v="0"/>
    <b v="0"/>
    <s v="theater/plays"/>
    <n v="0.92984160506863778"/>
    <n v="31"/>
    <x v="3"/>
    <x v="3"/>
  </r>
  <r>
    <x v="0"/>
    <n v="1059"/>
    <x v="1"/>
    <s v="USD"/>
    <n v="1463029200"/>
    <n v="1465016400"/>
    <b v="0"/>
    <b v="1"/>
    <s v="music/indie rock"/>
    <n v="0.58756567425569173"/>
    <n v="95.04"/>
    <x v="1"/>
    <x v="7"/>
  </r>
  <r>
    <x v="0"/>
    <n v="1194"/>
    <x v="1"/>
    <s v="USD"/>
    <n v="1269493200"/>
    <n v="1270789200"/>
    <b v="0"/>
    <b v="0"/>
    <s v="theater/plays"/>
    <n v="0.65022222222222226"/>
    <n v="75.97"/>
    <x v="3"/>
    <x v="3"/>
  </r>
  <r>
    <x v="3"/>
    <n v="379"/>
    <x v="2"/>
    <s v="AUD"/>
    <n v="1570251600"/>
    <n v="1572325200"/>
    <b v="0"/>
    <b v="0"/>
    <s v="music/rock"/>
    <n v="0.73939560439560437"/>
    <n v="71.010000000000005"/>
    <x v="1"/>
    <x v="1"/>
  </r>
  <r>
    <x v="0"/>
    <n v="30"/>
    <x v="2"/>
    <s v="AUD"/>
    <n v="1388383200"/>
    <n v="1389420000"/>
    <b v="0"/>
    <b v="0"/>
    <s v="photography/photography books"/>
    <n v="0.52666666666666662"/>
    <n v="73.73"/>
    <x v="7"/>
    <x v="14"/>
  </r>
  <r>
    <x v="1"/>
    <n v="41"/>
    <x v="1"/>
    <s v="USD"/>
    <n v="1449554400"/>
    <n v="1449640800"/>
    <b v="0"/>
    <b v="0"/>
    <s v="music/rock"/>
    <n v="2.2095238095238097"/>
    <n v="113.17"/>
    <x v="1"/>
    <x v="1"/>
  </r>
  <r>
    <x v="1"/>
    <n v="1821"/>
    <x v="1"/>
    <s v="USD"/>
    <n v="1553662800"/>
    <n v="1555218000"/>
    <b v="0"/>
    <b v="1"/>
    <s v="theater/plays"/>
    <n v="1.0001150627615063"/>
    <n v="105.01"/>
    <x v="3"/>
    <x v="3"/>
  </r>
  <r>
    <x v="1"/>
    <n v="164"/>
    <x v="1"/>
    <s v="USD"/>
    <n v="1556341200"/>
    <n v="1557723600"/>
    <b v="0"/>
    <b v="0"/>
    <s v="technology/wearables"/>
    <n v="1.6231249999999999"/>
    <n v="79.180000000000007"/>
    <x v="2"/>
    <x v="8"/>
  </r>
  <r>
    <x v="0"/>
    <n v="75"/>
    <x v="1"/>
    <s v="USD"/>
    <n v="1442984400"/>
    <n v="1443502800"/>
    <b v="0"/>
    <b v="1"/>
    <s v="technology/web"/>
    <n v="0.78181818181818186"/>
    <n v="57.33"/>
    <x v="2"/>
    <x v="2"/>
  </r>
  <r>
    <x v="1"/>
    <n v="157"/>
    <x v="5"/>
    <s v="CHF"/>
    <n v="1544248800"/>
    <n v="1546840800"/>
    <b v="0"/>
    <b v="0"/>
    <s v="music/rock"/>
    <n v="1.4973770491803278"/>
    <n v="58.18"/>
    <x v="1"/>
    <x v="1"/>
  </r>
  <r>
    <x v="1"/>
    <n v="246"/>
    <x v="1"/>
    <s v="USD"/>
    <n v="1508475600"/>
    <n v="1512712800"/>
    <b v="0"/>
    <b v="1"/>
    <s v="photography/photography books"/>
    <n v="2.5325714285714285"/>
    <n v="36.03"/>
    <x v="7"/>
    <x v="14"/>
  </r>
  <r>
    <x v="1"/>
    <n v="1396"/>
    <x v="1"/>
    <s v="USD"/>
    <n v="1507438800"/>
    <n v="1507525200"/>
    <b v="0"/>
    <b v="0"/>
    <s v="theater/plays"/>
    <n v="1.0016943521594683"/>
    <n v="107.99"/>
    <x v="3"/>
    <x v="3"/>
  </r>
  <r>
    <x v="1"/>
    <n v="2506"/>
    <x v="1"/>
    <s v="USD"/>
    <n v="1501563600"/>
    <n v="1504328400"/>
    <b v="0"/>
    <b v="0"/>
    <s v="technology/web"/>
    <n v="1.2199004424778761"/>
    <n v="44.01"/>
    <x v="2"/>
    <x v="2"/>
  </r>
  <r>
    <x v="1"/>
    <n v="244"/>
    <x v="1"/>
    <s v="USD"/>
    <n v="1292997600"/>
    <n v="1293343200"/>
    <b v="0"/>
    <b v="0"/>
    <s v="photography/photography books"/>
    <n v="1.3713265306122449"/>
    <n v="55.08"/>
    <x v="7"/>
    <x v="14"/>
  </r>
  <r>
    <x v="1"/>
    <n v="146"/>
    <x v="2"/>
    <s v="AUD"/>
    <n v="1370840400"/>
    <n v="1371704400"/>
    <b v="0"/>
    <b v="0"/>
    <s v="theater/plays"/>
    <n v="4.155384615384615"/>
    <n v="74"/>
    <x v="3"/>
    <x v="3"/>
  </r>
  <r>
    <x v="0"/>
    <n v="955"/>
    <x v="3"/>
    <s v="DKK"/>
    <n v="1550815200"/>
    <n v="1552798800"/>
    <b v="0"/>
    <b v="1"/>
    <s v="music/indie rock"/>
    <n v="0.3130913348946136"/>
    <n v="42"/>
    <x v="1"/>
    <x v="7"/>
  </r>
  <r>
    <x v="1"/>
    <n v="1267"/>
    <x v="1"/>
    <s v="USD"/>
    <n v="1339909200"/>
    <n v="1342328400"/>
    <b v="0"/>
    <b v="1"/>
    <s v="film &amp; video/shorts"/>
    <n v="4.240815450643777"/>
    <n v="77.989999999999995"/>
    <x v="4"/>
    <x v="12"/>
  </r>
  <r>
    <x v="0"/>
    <n v="67"/>
    <x v="1"/>
    <s v="USD"/>
    <n v="1501736400"/>
    <n v="1502341200"/>
    <b v="0"/>
    <b v="0"/>
    <s v="music/indie rock"/>
    <n v="2.9388623072833599E-2"/>
    <n v="82.51"/>
    <x v="1"/>
    <x v="7"/>
  </r>
  <r>
    <x v="0"/>
    <n v="5"/>
    <x v="1"/>
    <s v="USD"/>
    <n v="1395291600"/>
    <n v="1397192400"/>
    <b v="0"/>
    <b v="0"/>
    <s v="publishing/translations"/>
    <n v="0.1063265306122449"/>
    <n v="104.2"/>
    <x v="5"/>
    <x v="18"/>
  </r>
  <r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x v="1"/>
    <n v="1561"/>
    <x v="1"/>
    <s v="USD"/>
    <n v="1368853200"/>
    <n v="1369371600"/>
    <b v="0"/>
    <b v="0"/>
    <s v="theater/plays"/>
    <n v="1.6301447776628748"/>
    <n v="100.98"/>
    <x v="3"/>
    <x v="3"/>
  </r>
  <r>
    <x v="1"/>
    <n v="48"/>
    <x v="1"/>
    <s v="USD"/>
    <n v="1444021200"/>
    <n v="1444107600"/>
    <b v="0"/>
    <b v="1"/>
    <s v="technology/wearables"/>
    <n v="8.9466666666666672"/>
    <n v="111.83"/>
    <x v="2"/>
    <x v="8"/>
  </r>
  <r>
    <x v="0"/>
    <n v="1130"/>
    <x v="1"/>
    <s v="USD"/>
    <n v="1472619600"/>
    <n v="1474261200"/>
    <b v="0"/>
    <b v="0"/>
    <s v="theater/plays"/>
    <n v="0.26191501103752757"/>
    <n v="42"/>
    <x v="3"/>
    <x v="3"/>
  </r>
  <r>
    <x v="0"/>
    <n v="782"/>
    <x v="1"/>
    <s v="USD"/>
    <n v="1472878800"/>
    <n v="1473656400"/>
    <b v="0"/>
    <b v="0"/>
    <s v="theater/plays"/>
    <n v="0.74834782608695649"/>
    <n v="110.05"/>
    <x v="3"/>
    <x v="3"/>
  </r>
  <r>
    <x v="1"/>
    <n v="2739"/>
    <x v="1"/>
    <s v="USD"/>
    <n v="1289800800"/>
    <n v="1291960800"/>
    <b v="0"/>
    <b v="0"/>
    <s v="theater/plays"/>
    <n v="4.1647680412371137"/>
    <n v="59"/>
    <x v="3"/>
    <x v="3"/>
  </r>
  <r>
    <x v="0"/>
    <n v="210"/>
    <x v="1"/>
    <s v="USD"/>
    <n v="1505970000"/>
    <n v="1506747600"/>
    <b v="0"/>
    <b v="0"/>
    <s v="food/food trucks"/>
    <n v="0.96208333333333329"/>
    <n v="32.99"/>
    <x v="0"/>
    <x v="0"/>
  </r>
  <r>
    <x v="1"/>
    <n v="3537"/>
    <x v="0"/>
    <s v="CAD"/>
    <n v="1363496400"/>
    <n v="1363582800"/>
    <b v="0"/>
    <b v="1"/>
    <s v="theater/plays"/>
    <n v="3.5771910112359548"/>
    <n v="45.01"/>
    <x v="3"/>
    <x v="3"/>
  </r>
  <r>
    <x v="1"/>
    <n v="2107"/>
    <x v="2"/>
    <s v="AUD"/>
    <n v="1269234000"/>
    <n v="1269666000"/>
    <b v="0"/>
    <b v="0"/>
    <s v="technology/wearables"/>
    <n v="3.0845714285714285"/>
    <n v="81.98"/>
    <x v="2"/>
    <x v="8"/>
  </r>
  <r>
    <x v="0"/>
    <n v="136"/>
    <x v="1"/>
    <s v="USD"/>
    <n v="1507093200"/>
    <n v="1508648400"/>
    <b v="0"/>
    <b v="0"/>
    <s v="technology/web"/>
    <n v="0.61802325581395345"/>
    <n v="39.08"/>
    <x v="2"/>
    <x v="2"/>
  </r>
  <r>
    <x v="1"/>
    <n v="3318"/>
    <x v="3"/>
    <s v="DKK"/>
    <n v="1560574800"/>
    <n v="1561957200"/>
    <b v="0"/>
    <b v="0"/>
    <s v="theater/plays"/>
    <n v="7.2232472324723247"/>
    <n v="59"/>
    <x v="3"/>
    <x v="3"/>
  </r>
  <r>
    <x v="0"/>
    <n v="86"/>
    <x v="0"/>
    <s v="CAD"/>
    <n v="1284008400"/>
    <n v="1285131600"/>
    <b v="0"/>
    <b v="0"/>
    <s v="music/rock"/>
    <n v="0.69117647058823528"/>
    <n v="40.99"/>
    <x v="1"/>
    <x v="1"/>
  </r>
  <r>
    <x v="1"/>
    <n v="340"/>
    <x v="1"/>
    <s v="USD"/>
    <n v="1556859600"/>
    <n v="1556946000"/>
    <b v="0"/>
    <b v="0"/>
    <s v="theater/plays"/>
    <n v="2.9305555555555554"/>
    <n v="31.03"/>
    <x v="3"/>
    <x v="3"/>
  </r>
  <r>
    <x v="0"/>
    <n v="19"/>
    <x v="1"/>
    <s v="USD"/>
    <n v="1526187600"/>
    <n v="1527138000"/>
    <b v="0"/>
    <b v="0"/>
    <s v="film &amp; video/television"/>
    <n v="0.71799999999999997"/>
    <n v="37.79"/>
    <x v="4"/>
    <x v="19"/>
  </r>
  <r>
    <x v="0"/>
    <n v="886"/>
    <x v="1"/>
    <s v="USD"/>
    <n v="1400821200"/>
    <n v="1402117200"/>
    <b v="0"/>
    <b v="0"/>
    <s v="theater/plays"/>
    <n v="0.31934684684684683"/>
    <n v="32.01"/>
    <x v="3"/>
    <x v="3"/>
  </r>
  <r>
    <x v="1"/>
    <n v="1442"/>
    <x v="0"/>
    <s v="CAD"/>
    <n v="1361599200"/>
    <n v="1364014800"/>
    <b v="0"/>
    <b v="1"/>
    <s v="film &amp; video/shorts"/>
    <n v="2.2987375415282392"/>
    <n v="95.97"/>
    <x v="4"/>
    <x v="12"/>
  </r>
  <r>
    <x v="0"/>
    <n v="35"/>
    <x v="6"/>
    <s v="EUR"/>
    <n v="1417500000"/>
    <n v="1417586400"/>
    <b v="0"/>
    <b v="0"/>
    <s v="theater/plays"/>
    <n v="0.3201219512195122"/>
    <n v="75"/>
    <x v="3"/>
    <x v="3"/>
  </r>
  <r>
    <x v="3"/>
    <n v="441"/>
    <x v="1"/>
    <s v="USD"/>
    <n v="1457071200"/>
    <n v="1457071200"/>
    <b v="0"/>
    <b v="0"/>
    <s v="theater/plays"/>
    <n v="0.23525352848928385"/>
    <n v="102.05"/>
    <x v="3"/>
    <x v="3"/>
  </r>
  <r>
    <x v="0"/>
    <n v="24"/>
    <x v="1"/>
    <s v="USD"/>
    <n v="1370322000"/>
    <n v="1370408400"/>
    <b v="0"/>
    <b v="1"/>
    <s v="theater/plays"/>
    <n v="0.68594594594594593"/>
    <n v="105.75"/>
    <x v="3"/>
    <x v="3"/>
  </r>
  <r>
    <x v="0"/>
    <n v="86"/>
    <x v="6"/>
    <s v="EUR"/>
    <n v="1552366800"/>
    <n v="1552626000"/>
    <b v="0"/>
    <b v="0"/>
    <s v="theater/plays"/>
    <n v="0.37952380952380954"/>
    <n v="37.07"/>
    <x v="3"/>
    <x v="3"/>
  </r>
  <r>
    <x v="0"/>
    <n v="243"/>
    <x v="1"/>
    <s v="USD"/>
    <n v="1403845200"/>
    <n v="1404190800"/>
    <b v="0"/>
    <b v="0"/>
    <s v="music/rock"/>
    <n v="0.19992957746478873"/>
    <n v="35.049999999999997"/>
    <x v="1"/>
    <x v="1"/>
  </r>
  <r>
    <x v="0"/>
    <n v="65"/>
    <x v="1"/>
    <s v="USD"/>
    <n v="1523163600"/>
    <n v="1523509200"/>
    <b v="1"/>
    <b v="0"/>
    <s v="music/indie rock"/>
    <n v="0.45636363636363636"/>
    <n v="46.34"/>
    <x v="1"/>
    <x v="7"/>
  </r>
  <r>
    <x v="1"/>
    <n v="126"/>
    <x v="1"/>
    <s v="USD"/>
    <n v="1442206800"/>
    <n v="1443589200"/>
    <b v="0"/>
    <b v="0"/>
    <s v="music/metal"/>
    <n v="1.227605633802817"/>
    <n v="69.17"/>
    <x v="1"/>
    <x v="16"/>
  </r>
  <r>
    <x v="1"/>
    <n v="524"/>
    <x v="1"/>
    <s v="USD"/>
    <n v="1532840400"/>
    <n v="1533445200"/>
    <b v="0"/>
    <b v="0"/>
    <s v="music/electric music"/>
    <n v="3.61753164556962"/>
    <n v="109.08"/>
    <x v="1"/>
    <x v="5"/>
  </r>
  <r>
    <x v="0"/>
    <n v="100"/>
    <x v="3"/>
    <s v="DKK"/>
    <n v="1472878800"/>
    <n v="1474520400"/>
    <b v="0"/>
    <b v="0"/>
    <s v="technology/wearables"/>
    <n v="0.63146341463414635"/>
    <n v="51.78"/>
    <x v="2"/>
    <x v="8"/>
  </r>
  <r>
    <x v="1"/>
    <n v="1989"/>
    <x v="1"/>
    <s v="USD"/>
    <n v="1498194000"/>
    <n v="1499403600"/>
    <b v="0"/>
    <b v="0"/>
    <s v="film &amp; video/drama"/>
    <n v="2.9820475319926874"/>
    <n v="82.01"/>
    <x v="4"/>
    <x v="6"/>
  </r>
  <r>
    <x v="0"/>
    <n v="168"/>
    <x v="1"/>
    <s v="USD"/>
    <n v="1281070800"/>
    <n v="1283576400"/>
    <b v="0"/>
    <b v="0"/>
    <s v="music/electric music"/>
    <n v="9.5585443037974685E-2"/>
    <n v="35.96"/>
    <x v="1"/>
    <x v="5"/>
  </r>
  <r>
    <x v="0"/>
    <n v="13"/>
    <x v="1"/>
    <s v="USD"/>
    <n v="1436245200"/>
    <n v="1436590800"/>
    <b v="0"/>
    <b v="0"/>
    <s v="music/rock"/>
    <n v="0.5377777777777778"/>
    <n v="74.459999999999994"/>
    <x v="1"/>
    <x v="1"/>
  </r>
  <r>
    <x v="0"/>
    <n v="1"/>
    <x v="0"/>
    <s v="CAD"/>
    <n v="1269493200"/>
    <n v="1270443600"/>
    <b v="0"/>
    <b v="0"/>
    <s v="theater/plays"/>
    <n v="0.02"/>
    <n v="2"/>
    <x v="3"/>
    <x v="3"/>
  </r>
  <r>
    <x v="1"/>
    <n v="157"/>
    <x v="1"/>
    <s v="USD"/>
    <n v="1406264400"/>
    <n v="1407819600"/>
    <b v="0"/>
    <b v="0"/>
    <s v="technology/web"/>
    <n v="6.8119047619047617"/>
    <n v="91.11"/>
    <x v="2"/>
    <x v="2"/>
  </r>
  <r>
    <x v="3"/>
    <n v="82"/>
    <x v="1"/>
    <s v="USD"/>
    <n v="1317531600"/>
    <n v="1317877200"/>
    <b v="0"/>
    <b v="0"/>
    <s v="food/food trucks"/>
    <n v="0.78831325301204824"/>
    <n v="79.790000000000006"/>
    <x v="0"/>
    <x v="0"/>
  </r>
  <r>
    <x v="1"/>
    <n v="4498"/>
    <x v="2"/>
    <s v="AUD"/>
    <n v="1484632800"/>
    <n v="1484805600"/>
    <b v="0"/>
    <b v="0"/>
    <s v="theater/plays"/>
    <n v="1.3440792216817234"/>
    <n v="43"/>
    <x v="3"/>
    <x v="3"/>
  </r>
  <r>
    <x v="0"/>
    <n v="40"/>
    <x v="1"/>
    <s v="USD"/>
    <n v="1301806800"/>
    <n v="1302670800"/>
    <b v="0"/>
    <b v="0"/>
    <s v="music/jazz"/>
    <n v="3.372E-2"/>
    <n v="63.23"/>
    <x v="1"/>
    <x v="17"/>
  </r>
  <r>
    <x v="1"/>
    <n v="80"/>
    <x v="1"/>
    <s v="USD"/>
    <n v="1539752400"/>
    <n v="1540789200"/>
    <b v="1"/>
    <b v="0"/>
    <s v="theater/plays"/>
    <n v="4.3184615384615386"/>
    <n v="70.180000000000007"/>
    <x v="3"/>
    <x v="3"/>
  </r>
  <r>
    <x v="3"/>
    <n v="57"/>
    <x v="1"/>
    <s v="USD"/>
    <n v="1267250400"/>
    <n v="1268028000"/>
    <b v="0"/>
    <b v="0"/>
    <s v="publishing/fiction"/>
    <n v="0.38844444444444443"/>
    <n v="61.33"/>
    <x v="5"/>
    <x v="13"/>
  </r>
  <r>
    <x v="1"/>
    <n v="43"/>
    <x v="1"/>
    <s v="USD"/>
    <n v="1535432400"/>
    <n v="1537160400"/>
    <b v="0"/>
    <b v="1"/>
    <s v="music/rock"/>
    <n v="4.2569999999999997"/>
    <n v="99"/>
    <x v="1"/>
    <x v="1"/>
  </r>
  <r>
    <x v="1"/>
    <n v="2053"/>
    <x v="1"/>
    <s v="USD"/>
    <n v="1510207200"/>
    <n v="1512280800"/>
    <b v="0"/>
    <b v="0"/>
    <s v="film &amp; video/documentary"/>
    <n v="1.0112239715591671"/>
    <n v="96.98"/>
    <x v="4"/>
    <x v="4"/>
  </r>
  <r>
    <x v="2"/>
    <n v="808"/>
    <x v="2"/>
    <s v="AUD"/>
    <n v="1462510800"/>
    <n v="1463115600"/>
    <b v="0"/>
    <b v="0"/>
    <s v="film &amp; video/documentary"/>
    <n v="0.21188688946015424"/>
    <n v="51"/>
    <x v="4"/>
    <x v="4"/>
  </r>
  <r>
    <x v="0"/>
    <n v="226"/>
    <x v="3"/>
    <s v="DKK"/>
    <n v="1488520800"/>
    <n v="1490850000"/>
    <b v="0"/>
    <b v="0"/>
    <s v="film &amp; video/science fiction"/>
    <n v="0.67425531914893622"/>
    <n v="28.04"/>
    <x v="4"/>
    <x v="22"/>
  </r>
  <r>
    <x v="0"/>
    <n v="1625"/>
    <x v="1"/>
    <s v="USD"/>
    <n v="1377579600"/>
    <n v="1379653200"/>
    <b v="0"/>
    <b v="0"/>
    <s v="theater/plays"/>
    <n v="0.9492337164750958"/>
    <n v="60.98"/>
    <x v="3"/>
    <x v="3"/>
  </r>
  <r>
    <x v="1"/>
    <n v="168"/>
    <x v="1"/>
    <s v="USD"/>
    <n v="1576389600"/>
    <n v="1580364000"/>
    <b v="0"/>
    <b v="0"/>
    <s v="theater/plays"/>
    <n v="1.5185185185185186"/>
    <n v="73.209999999999994"/>
    <x v="3"/>
    <x v="3"/>
  </r>
  <r>
    <x v="1"/>
    <n v="4289"/>
    <x v="1"/>
    <s v="USD"/>
    <n v="1289019600"/>
    <n v="1289714400"/>
    <b v="0"/>
    <b v="1"/>
    <s v="music/indie rock"/>
    <n v="1.9516382252559727"/>
    <n v="40"/>
    <x v="1"/>
    <x v="7"/>
  </r>
  <r>
    <x v="1"/>
    <n v="165"/>
    <x v="1"/>
    <s v="USD"/>
    <n v="1282194000"/>
    <n v="1282712400"/>
    <b v="0"/>
    <b v="0"/>
    <s v="music/rock"/>
    <n v="10.231428571428571"/>
    <n v="86.81"/>
    <x v="1"/>
    <x v="1"/>
  </r>
  <r>
    <x v="0"/>
    <n v="143"/>
    <x v="1"/>
    <s v="USD"/>
    <n v="1550037600"/>
    <n v="1550210400"/>
    <b v="0"/>
    <b v="0"/>
    <s v="theater/plays"/>
    <n v="3.8418367346938778E-2"/>
    <n v="42.13"/>
    <x v="3"/>
    <x v="3"/>
  </r>
  <r>
    <x v="1"/>
    <n v="1815"/>
    <x v="1"/>
    <s v="USD"/>
    <n v="1321941600"/>
    <n v="1322114400"/>
    <b v="0"/>
    <b v="0"/>
    <s v="theater/plays"/>
    <n v="1.5507066557107643"/>
    <n v="103.98"/>
    <x v="3"/>
    <x v="3"/>
  </r>
  <r>
    <x v="0"/>
    <n v="934"/>
    <x v="1"/>
    <s v="USD"/>
    <n v="1556427600"/>
    <n v="1557205200"/>
    <b v="0"/>
    <b v="0"/>
    <s v="film &amp; video/science fiction"/>
    <n v="0.44753477588871715"/>
    <n v="62"/>
    <x v="4"/>
    <x v="22"/>
  </r>
  <r>
    <x v="1"/>
    <n v="397"/>
    <x v="4"/>
    <s v="GBP"/>
    <n v="1320991200"/>
    <n v="1323928800"/>
    <b v="0"/>
    <b v="1"/>
    <s v="film &amp; video/shorts"/>
    <n v="2.1594736842105262"/>
    <n v="31.01"/>
    <x v="4"/>
    <x v="12"/>
  </r>
  <r>
    <x v="1"/>
    <n v="1539"/>
    <x v="1"/>
    <s v="USD"/>
    <n v="1345093200"/>
    <n v="1346130000"/>
    <b v="0"/>
    <b v="0"/>
    <s v="film &amp; video/animation"/>
    <n v="3.3212709832134291"/>
    <n v="89.99"/>
    <x v="4"/>
    <x v="10"/>
  </r>
  <r>
    <x v="0"/>
    <n v="17"/>
    <x v="1"/>
    <s v="USD"/>
    <n v="1309496400"/>
    <n v="1311051600"/>
    <b v="1"/>
    <b v="0"/>
    <s v="theater/plays"/>
    <n v="8.4430379746835441E-2"/>
    <n v="39.24"/>
    <x v="3"/>
    <x v="3"/>
  </r>
  <r>
    <x v="0"/>
    <n v="2179"/>
    <x v="1"/>
    <s v="USD"/>
    <n v="1340254800"/>
    <n v="1340427600"/>
    <b v="1"/>
    <b v="0"/>
    <s v="food/food trucks"/>
    <n v="0.9862551440329218"/>
    <n v="54.99"/>
    <x v="0"/>
    <x v="0"/>
  </r>
  <r>
    <x v="1"/>
    <n v="138"/>
    <x v="1"/>
    <s v="USD"/>
    <n v="1412226000"/>
    <n v="1412312400"/>
    <b v="0"/>
    <b v="0"/>
    <s v="photography/photography books"/>
    <n v="1.3797916666666667"/>
    <n v="47.99"/>
    <x v="7"/>
    <x v="14"/>
  </r>
  <r>
    <x v="0"/>
    <n v="931"/>
    <x v="1"/>
    <s v="USD"/>
    <n v="1458104400"/>
    <n v="1459314000"/>
    <b v="0"/>
    <b v="0"/>
    <s v="theater/plays"/>
    <n v="0.93810996563573879"/>
    <n v="87.97"/>
    <x v="3"/>
    <x v="3"/>
  </r>
  <r>
    <x v="1"/>
    <n v="3594"/>
    <x v="1"/>
    <s v="USD"/>
    <n v="1411534800"/>
    <n v="1415426400"/>
    <b v="0"/>
    <b v="0"/>
    <s v="film &amp; video/science fiction"/>
    <n v="4.0363930885529156"/>
    <n v="52"/>
    <x v="4"/>
    <x v="22"/>
  </r>
  <r>
    <x v="1"/>
    <n v="5880"/>
    <x v="1"/>
    <s v="USD"/>
    <n v="1399093200"/>
    <n v="1399093200"/>
    <b v="1"/>
    <b v="0"/>
    <s v="music/rock"/>
    <n v="2.6017404129793511"/>
    <n v="30"/>
    <x v="1"/>
    <x v="1"/>
  </r>
  <r>
    <x v="1"/>
    <n v="112"/>
    <x v="1"/>
    <s v="USD"/>
    <n v="1270702800"/>
    <n v="1273899600"/>
    <b v="0"/>
    <b v="0"/>
    <s v="photography/photography books"/>
    <n v="3.6663333333333332"/>
    <n v="98.21"/>
    <x v="7"/>
    <x v="14"/>
  </r>
  <r>
    <x v="1"/>
    <n v="943"/>
    <x v="1"/>
    <s v="USD"/>
    <n v="1431666000"/>
    <n v="1432184400"/>
    <b v="0"/>
    <b v="0"/>
    <s v="games/mobile games"/>
    <n v="1.687208538587849"/>
    <n v="108.96"/>
    <x v="6"/>
    <x v="20"/>
  </r>
  <r>
    <x v="1"/>
    <n v="2468"/>
    <x v="1"/>
    <s v="USD"/>
    <n v="1472619600"/>
    <n v="1474779600"/>
    <b v="0"/>
    <b v="0"/>
    <s v="film &amp; video/animation"/>
    <n v="1.1990717911530093"/>
    <n v="67"/>
    <x v="4"/>
    <x v="10"/>
  </r>
  <r>
    <x v="1"/>
    <n v="2551"/>
    <x v="1"/>
    <s v="USD"/>
    <n v="1496293200"/>
    <n v="1500440400"/>
    <b v="0"/>
    <b v="1"/>
    <s v="games/mobile games"/>
    <n v="1.936892523364486"/>
    <n v="64.989999999999995"/>
    <x v="6"/>
    <x v="20"/>
  </r>
  <r>
    <x v="1"/>
    <n v="101"/>
    <x v="1"/>
    <s v="USD"/>
    <n v="1575612000"/>
    <n v="1575612000"/>
    <b v="0"/>
    <b v="0"/>
    <s v="games/video games"/>
    <n v="4.2016666666666671"/>
    <n v="99.84"/>
    <x v="6"/>
    <x v="11"/>
  </r>
  <r>
    <x v="3"/>
    <n v="67"/>
    <x v="1"/>
    <s v="USD"/>
    <n v="1369112400"/>
    <n v="1374123600"/>
    <b v="0"/>
    <b v="0"/>
    <s v="theater/plays"/>
    <n v="0.76708333333333334"/>
    <n v="82.43"/>
    <x v="3"/>
    <x v="3"/>
  </r>
  <r>
    <x v="1"/>
    <n v="92"/>
    <x v="1"/>
    <s v="USD"/>
    <n v="1469422800"/>
    <n v="1469509200"/>
    <b v="0"/>
    <b v="0"/>
    <s v="theater/plays"/>
    <n v="1.7126470588235294"/>
    <n v="63.29"/>
    <x v="3"/>
    <x v="3"/>
  </r>
  <r>
    <x v="1"/>
    <n v="62"/>
    <x v="1"/>
    <s v="USD"/>
    <n v="1307854800"/>
    <n v="1309237200"/>
    <b v="0"/>
    <b v="0"/>
    <s v="film &amp; video/animation"/>
    <n v="1.5789473684210527"/>
    <n v="96.77"/>
    <x v="4"/>
    <x v="10"/>
  </r>
  <r>
    <x v="1"/>
    <n v="149"/>
    <x v="6"/>
    <s v="EUR"/>
    <n v="1503378000"/>
    <n v="1503982800"/>
    <b v="0"/>
    <b v="1"/>
    <s v="games/video games"/>
    <n v="1.0908"/>
    <n v="54.91"/>
    <x v="6"/>
    <x v="11"/>
  </r>
  <r>
    <x v="0"/>
    <n v="92"/>
    <x v="1"/>
    <s v="USD"/>
    <n v="1486965600"/>
    <n v="1487397600"/>
    <b v="0"/>
    <b v="0"/>
    <s v="film &amp; video/animation"/>
    <n v="0.41732558139534881"/>
    <n v="39.01"/>
    <x v="4"/>
    <x v="10"/>
  </r>
  <r>
    <x v="0"/>
    <n v="57"/>
    <x v="2"/>
    <s v="AUD"/>
    <n v="1561438800"/>
    <n v="1562043600"/>
    <b v="0"/>
    <b v="1"/>
    <s v="music/rock"/>
    <n v="0.10944303797468355"/>
    <n v="75.84"/>
    <x v="1"/>
    <x v="1"/>
  </r>
  <r>
    <x v="1"/>
    <n v="329"/>
    <x v="1"/>
    <s v="USD"/>
    <n v="1398402000"/>
    <n v="1398574800"/>
    <b v="0"/>
    <b v="0"/>
    <s v="film &amp; video/animation"/>
    <n v="1.593763440860215"/>
    <n v="45.05"/>
    <x v="4"/>
    <x v="10"/>
  </r>
  <r>
    <x v="1"/>
    <n v="97"/>
    <x v="3"/>
    <s v="DKK"/>
    <n v="1513231200"/>
    <n v="1515391200"/>
    <b v="0"/>
    <b v="1"/>
    <s v="theater/plays"/>
    <n v="4.2241666666666671"/>
    <n v="104.52"/>
    <x v="3"/>
    <x v="3"/>
  </r>
  <r>
    <x v="0"/>
    <n v="41"/>
    <x v="1"/>
    <s v="USD"/>
    <n v="1440824400"/>
    <n v="1441170000"/>
    <b v="0"/>
    <b v="0"/>
    <s v="technology/wearables"/>
    <n v="0.97718749999999999"/>
    <n v="76.27"/>
    <x v="2"/>
    <x v="8"/>
  </r>
  <r>
    <x v="1"/>
    <n v="1784"/>
    <x v="1"/>
    <s v="USD"/>
    <n v="1281070800"/>
    <n v="1281157200"/>
    <b v="0"/>
    <b v="0"/>
    <s v="theater/plays"/>
    <n v="4.1878911564625847"/>
    <n v="69.02"/>
    <x v="3"/>
    <x v="3"/>
  </r>
  <r>
    <x v="1"/>
    <n v="1684"/>
    <x v="2"/>
    <s v="AUD"/>
    <n v="1397365200"/>
    <n v="1398229200"/>
    <b v="0"/>
    <b v="1"/>
    <s v="publishing/nonfiction"/>
    <n v="1.0191632047477746"/>
    <n v="101.98"/>
    <x v="5"/>
    <x v="9"/>
  </r>
  <r>
    <x v="1"/>
    <n v="250"/>
    <x v="1"/>
    <s v="USD"/>
    <n v="1494392400"/>
    <n v="1495256400"/>
    <b v="0"/>
    <b v="1"/>
    <s v="music/rock"/>
    <n v="1.2772619047619047"/>
    <n v="42.92"/>
    <x v="1"/>
    <x v="1"/>
  </r>
  <r>
    <x v="1"/>
    <n v="238"/>
    <x v="1"/>
    <s v="USD"/>
    <n v="1520143200"/>
    <n v="1520402400"/>
    <b v="0"/>
    <b v="0"/>
    <s v="theater/plays"/>
    <n v="4.4521739130434783"/>
    <n v="43.03"/>
    <x v="3"/>
    <x v="3"/>
  </r>
  <r>
    <x v="1"/>
    <n v="53"/>
    <x v="1"/>
    <s v="USD"/>
    <n v="1405314000"/>
    <n v="1409806800"/>
    <b v="0"/>
    <b v="0"/>
    <s v="theater/plays"/>
    <n v="5.6971428571428575"/>
    <n v="75.25"/>
    <x v="3"/>
    <x v="3"/>
  </r>
  <r>
    <x v="1"/>
    <n v="214"/>
    <x v="1"/>
    <s v="USD"/>
    <n v="1396846800"/>
    <n v="1396933200"/>
    <b v="0"/>
    <b v="0"/>
    <s v="theater/plays"/>
    <n v="5.0934482758620687"/>
    <n v="69.02"/>
    <x v="3"/>
    <x v="3"/>
  </r>
  <r>
    <x v="1"/>
    <n v="222"/>
    <x v="1"/>
    <s v="USD"/>
    <n v="1375678800"/>
    <n v="1376024400"/>
    <b v="0"/>
    <b v="0"/>
    <s v="technology/web"/>
    <n v="3.2553333333333332"/>
    <n v="65.989999999999995"/>
    <x v="2"/>
    <x v="2"/>
  </r>
  <r>
    <x v="1"/>
    <n v="1884"/>
    <x v="1"/>
    <s v="USD"/>
    <n v="1482386400"/>
    <n v="1483682400"/>
    <b v="0"/>
    <b v="1"/>
    <s v="publishing/fiction"/>
    <n v="9.3261616161616168"/>
    <n v="98.01"/>
    <x v="5"/>
    <x v="13"/>
  </r>
  <r>
    <x v="1"/>
    <n v="218"/>
    <x v="2"/>
    <s v="AUD"/>
    <n v="1420005600"/>
    <n v="1420437600"/>
    <b v="0"/>
    <b v="0"/>
    <s v="games/mobile games"/>
    <n v="2.1133870967741935"/>
    <n v="60.11"/>
    <x v="6"/>
    <x v="20"/>
  </r>
  <r>
    <x v="1"/>
    <n v="6465"/>
    <x v="1"/>
    <s v="USD"/>
    <n v="1420178400"/>
    <n v="1420783200"/>
    <b v="0"/>
    <b v="0"/>
    <s v="publishing/translations"/>
    <n v="2.7332520325203253"/>
    <n v="26"/>
    <x v="5"/>
    <x v="18"/>
  </r>
  <r>
    <x v="0"/>
    <n v="1"/>
    <x v="1"/>
    <s v="USD"/>
    <n v="1264399200"/>
    <n v="1267423200"/>
    <b v="0"/>
    <b v="0"/>
    <s v="music/rock"/>
    <n v="0.03"/>
    <n v="3"/>
    <x v="1"/>
    <x v="1"/>
  </r>
  <r>
    <x v="0"/>
    <n v="101"/>
    <x v="1"/>
    <s v="USD"/>
    <n v="1355032800"/>
    <n v="1355205600"/>
    <b v="0"/>
    <b v="0"/>
    <s v="theater/plays"/>
    <n v="0.54084507042253516"/>
    <n v="38.020000000000003"/>
    <x v="3"/>
    <x v="3"/>
  </r>
  <r>
    <x v="1"/>
    <n v="59"/>
    <x v="1"/>
    <s v="USD"/>
    <n v="1382677200"/>
    <n v="1383109200"/>
    <b v="0"/>
    <b v="0"/>
    <s v="theater/plays"/>
    <n v="6.2629999999999999"/>
    <n v="106.15"/>
    <x v="3"/>
    <x v="3"/>
  </r>
  <r>
    <x v="0"/>
    <n v="1335"/>
    <x v="0"/>
    <s v="CAD"/>
    <n v="1302238800"/>
    <n v="1303275600"/>
    <b v="0"/>
    <b v="0"/>
    <s v="film &amp; video/drama"/>
    <n v="0.8902139917695473"/>
    <n v="81.02"/>
    <x v="4"/>
    <x v="6"/>
  </r>
  <r>
    <x v="1"/>
    <n v="88"/>
    <x v="1"/>
    <s v="USD"/>
    <n v="1487656800"/>
    <n v="1487829600"/>
    <b v="0"/>
    <b v="0"/>
    <s v="publishing/nonfiction"/>
    <n v="1.8489130434782608"/>
    <n v="96.65"/>
    <x v="5"/>
    <x v="9"/>
  </r>
  <r>
    <x v="1"/>
    <n v="1697"/>
    <x v="1"/>
    <s v="USD"/>
    <n v="1297836000"/>
    <n v="1298268000"/>
    <b v="0"/>
    <b v="1"/>
    <s v="music/rock"/>
    <n v="1.2016770186335404"/>
    <n v="57"/>
    <x v="1"/>
    <x v="1"/>
  </r>
  <r>
    <x v="0"/>
    <n v="15"/>
    <x v="4"/>
    <s v="GBP"/>
    <n v="1453615200"/>
    <n v="1456812000"/>
    <b v="0"/>
    <b v="0"/>
    <s v="music/rock"/>
    <n v="0.23390243902439026"/>
    <n v="63.93"/>
    <x v="1"/>
    <x v="1"/>
  </r>
  <r>
    <x v="1"/>
    <n v="92"/>
    <x v="1"/>
    <s v="USD"/>
    <n v="1362463200"/>
    <n v="1363669200"/>
    <b v="0"/>
    <b v="0"/>
    <s v="theater/plays"/>
    <n v="1.46"/>
    <n v="90.46"/>
    <x v="3"/>
    <x v="3"/>
  </r>
  <r>
    <x v="1"/>
    <n v="186"/>
    <x v="1"/>
    <s v="USD"/>
    <n v="1481176800"/>
    <n v="1482904800"/>
    <b v="0"/>
    <b v="1"/>
    <s v="theater/plays"/>
    <n v="2.6848000000000001"/>
    <n v="72.17"/>
    <x v="3"/>
    <x v="3"/>
  </r>
  <r>
    <x v="1"/>
    <n v="138"/>
    <x v="1"/>
    <s v="USD"/>
    <n v="1354946400"/>
    <n v="1356588000"/>
    <b v="1"/>
    <b v="0"/>
    <s v="photography/photography books"/>
    <n v="5.9749999999999996"/>
    <n v="77.930000000000007"/>
    <x v="7"/>
    <x v="14"/>
  </r>
  <r>
    <x v="1"/>
    <n v="261"/>
    <x v="1"/>
    <s v="USD"/>
    <n v="1348808400"/>
    <n v="1349845200"/>
    <b v="0"/>
    <b v="0"/>
    <s v="music/rock"/>
    <n v="1.5769841269841269"/>
    <n v="38.07"/>
    <x v="1"/>
    <x v="1"/>
  </r>
  <r>
    <x v="0"/>
    <n v="454"/>
    <x v="1"/>
    <s v="USD"/>
    <n v="1282712400"/>
    <n v="1283058000"/>
    <b v="0"/>
    <b v="1"/>
    <s v="music/rock"/>
    <n v="0.31201660735468567"/>
    <n v="57.94"/>
    <x v="1"/>
    <x v="1"/>
  </r>
  <r>
    <x v="1"/>
    <n v="107"/>
    <x v="1"/>
    <s v="USD"/>
    <n v="1301979600"/>
    <n v="1304226000"/>
    <b v="0"/>
    <b v="1"/>
    <s v="music/indie rock"/>
    <n v="3.1341176470588237"/>
    <n v="49.79"/>
    <x v="1"/>
    <x v="7"/>
  </r>
  <r>
    <x v="1"/>
    <n v="199"/>
    <x v="1"/>
    <s v="USD"/>
    <n v="1263016800"/>
    <n v="1263016800"/>
    <b v="0"/>
    <b v="0"/>
    <s v="photography/photography books"/>
    <n v="3.7089655172413791"/>
    <n v="54.05"/>
    <x v="7"/>
    <x v="14"/>
  </r>
  <r>
    <x v="1"/>
    <n v="5512"/>
    <x v="1"/>
    <s v="USD"/>
    <n v="1360648800"/>
    <n v="1362031200"/>
    <b v="0"/>
    <b v="0"/>
    <s v="theater/plays"/>
    <n v="3.6266447368421053"/>
    <n v="30"/>
    <x v="3"/>
    <x v="3"/>
  </r>
  <r>
    <x v="1"/>
    <n v="86"/>
    <x v="1"/>
    <s v="USD"/>
    <n v="1451800800"/>
    <n v="1455602400"/>
    <b v="0"/>
    <b v="0"/>
    <s v="theater/plays"/>
    <n v="1.2308163265306122"/>
    <n v="70.13"/>
    <x v="3"/>
    <x v="3"/>
  </r>
  <r>
    <x v="0"/>
    <n v="3182"/>
    <x v="6"/>
    <s v="EUR"/>
    <n v="1415340000"/>
    <n v="1418191200"/>
    <b v="0"/>
    <b v="1"/>
    <s v="music/jazz"/>
    <n v="0.76766756032171579"/>
    <n v="27"/>
    <x v="1"/>
    <x v="17"/>
  </r>
  <r>
    <x v="1"/>
    <n v="2768"/>
    <x v="2"/>
    <s v="AUD"/>
    <n v="1351054800"/>
    <n v="1352440800"/>
    <b v="0"/>
    <b v="0"/>
    <s v="theater/plays"/>
    <n v="2.3362012987012988"/>
    <n v="51.99"/>
    <x v="3"/>
    <x v="3"/>
  </r>
  <r>
    <x v="1"/>
    <n v="48"/>
    <x v="1"/>
    <s v="USD"/>
    <n v="1349326800"/>
    <n v="1353304800"/>
    <b v="0"/>
    <b v="0"/>
    <s v="film &amp; video/documentary"/>
    <n v="1.8053333333333332"/>
    <n v="56.42"/>
    <x v="4"/>
    <x v="4"/>
  </r>
  <r>
    <x v="1"/>
    <n v="87"/>
    <x v="1"/>
    <s v="USD"/>
    <n v="1548914400"/>
    <n v="1550728800"/>
    <b v="0"/>
    <b v="0"/>
    <s v="film &amp; video/television"/>
    <n v="2.5262857142857142"/>
    <n v="101.63"/>
    <x v="4"/>
    <x v="19"/>
  </r>
  <r>
    <x v="3"/>
    <n v="1890"/>
    <x v="1"/>
    <s v="USD"/>
    <n v="1291269600"/>
    <n v="1291442400"/>
    <b v="0"/>
    <b v="0"/>
    <s v="games/video games"/>
    <n v="0.27176538240368026"/>
    <n v="25.01"/>
    <x v="6"/>
    <x v="11"/>
  </r>
  <r>
    <x v="2"/>
    <n v="61"/>
    <x v="1"/>
    <s v="USD"/>
    <n v="1449468000"/>
    <n v="1452146400"/>
    <b v="0"/>
    <b v="0"/>
    <s v="photography/photography books"/>
    <n v="1.2706571242680547E-2"/>
    <n v="32.020000000000003"/>
    <x v="7"/>
    <x v="14"/>
  </r>
  <r>
    <x v="1"/>
    <n v="1894"/>
    <x v="1"/>
    <s v="USD"/>
    <n v="1562734800"/>
    <n v="1564894800"/>
    <b v="0"/>
    <b v="1"/>
    <s v="theater/plays"/>
    <n v="3.0400978473581213"/>
    <n v="82.02"/>
    <x v="3"/>
    <x v="3"/>
  </r>
  <r>
    <x v="1"/>
    <n v="282"/>
    <x v="0"/>
    <s v="CAD"/>
    <n v="1505624400"/>
    <n v="1505883600"/>
    <b v="0"/>
    <b v="0"/>
    <s v="theater/plays"/>
    <n v="1.3723076923076922"/>
    <n v="37.96"/>
    <x v="3"/>
    <x v="3"/>
  </r>
  <r>
    <x v="0"/>
    <n v="15"/>
    <x v="1"/>
    <s v="USD"/>
    <n v="1509948000"/>
    <n v="1510380000"/>
    <b v="0"/>
    <b v="0"/>
    <s v="theater/plays"/>
    <n v="0.32208333333333333"/>
    <n v="51.53"/>
    <x v="3"/>
    <x v="3"/>
  </r>
  <r>
    <x v="1"/>
    <n v="116"/>
    <x v="1"/>
    <s v="USD"/>
    <n v="1554526800"/>
    <n v="1555218000"/>
    <b v="0"/>
    <b v="0"/>
    <s v="publishing/translations"/>
    <n v="2.4151282051282053"/>
    <n v="81.2"/>
    <x v="5"/>
    <x v="18"/>
  </r>
  <r>
    <x v="0"/>
    <n v="133"/>
    <x v="1"/>
    <s v="USD"/>
    <n v="1334811600"/>
    <n v="1335243600"/>
    <b v="0"/>
    <b v="1"/>
    <s v="games/video games"/>
    <n v="0.96799999999999997"/>
    <n v="40.03"/>
    <x v="6"/>
    <x v="11"/>
  </r>
  <r>
    <x v="1"/>
    <n v="83"/>
    <x v="1"/>
    <s v="USD"/>
    <n v="1279515600"/>
    <n v="1279688400"/>
    <b v="0"/>
    <b v="0"/>
    <s v="theater/plays"/>
    <n v="10.664285714285715"/>
    <n v="89.94"/>
    <x v="3"/>
    <x v="3"/>
  </r>
  <r>
    <x v="1"/>
    <n v="91"/>
    <x v="1"/>
    <s v="USD"/>
    <n v="1353909600"/>
    <n v="1356069600"/>
    <b v="0"/>
    <b v="0"/>
    <s v="technology/web"/>
    <n v="3.2588888888888889"/>
    <n v="96.69"/>
    <x v="2"/>
    <x v="2"/>
  </r>
  <r>
    <x v="1"/>
    <n v="546"/>
    <x v="1"/>
    <s v="USD"/>
    <n v="1535950800"/>
    <n v="1536210000"/>
    <b v="0"/>
    <b v="0"/>
    <s v="theater/plays"/>
    <n v="1.7070000000000001"/>
    <n v="25.01"/>
    <x v="3"/>
    <x v="3"/>
  </r>
  <r>
    <x v="1"/>
    <n v="393"/>
    <x v="1"/>
    <s v="USD"/>
    <n v="1511244000"/>
    <n v="1511762400"/>
    <b v="0"/>
    <b v="0"/>
    <s v="film &amp; video/animation"/>
    <n v="5.8144"/>
    <n v="36.99"/>
    <x v="4"/>
    <x v="10"/>
  </r>
  <r>
    <x v="0"/>
    <n v="2062"/>
    <x v="1"/>
    <s v="USD"/>
    <n v="1331445600"/>
    <n v="1333256400"/>
    <b v="0"/>
    <b v="1"/>
    <s v="theater/plays"/>
    <n v="0.91520972644376897"/>
    <n v="73.010000000000005"/>
    <x v="3"/>
    <x v="3"/>
  </r>
  <r>
    <x v="1"/>
    <n v="133"/>
    <x v="1"/>
    <s v="USD"/>
    <n v="1480226400"/>
    <n v="1480744800"/>
    <b v="0"/>
    <b v="1"/>
    <s v="film &amp; video/television"/>
    <n v="1.0804761904761904"/>
    <n v="68.239999999999995"/>
    <x v="4"/>
    <x v="19"/>
  </r>
  <r>
    <x v="0"/>
    <n v="29"/>
    <x v="3"/>
    <s v="DKK"/>
    <n v="1464584400"/>
    <n v="1465016400"/>
    <b v="0"/>
    <b v="0"/>
    <s v="music/rock"/>
    <n v="0.18728395061728395"/>
    <n v="52.31"/>
    <x v="1"/>
    <x v="1"/>
  </r>
  <r>
    <x v="0"/>
    <n v="132"/>
    <x v="1"/>
    <s v="USD"/>
    <n v="1335848400"/>
    <n v="1336280400"/>
    <b v="0"/>
    <b v="0"/>
    <s v="technology/web"/>
    <n v="0.83193877551020412"/>
    <n v="61.77"/>
    <x v="2"/>
    <x v="2"/>
  </r>
  <r>
    <x v="1"/>
    <n v="254"/>
    <x v="1"/>
    <s v="USD"/>
    <n v="1473483600"/>
    <n v="1476766800"/>
    <b v="0"/>
    <b v="0"/>
    <s v="theater/plays"/>
    <n v="7.0633333333333335"/>
    <n v="25.03"/>
    <x v="3"/>
    <x v="3"/>
  </r>
  <r>
    <x v="3"/>
    <n v="184"/>
    <x v="1"/>
    <s v="USD"/>
    <n v="1479880800"/>
    <n v="1480485600"/>
    <b v="0"/>
    <b v="0"/>
    <s v="theater/plays"/>
    <n v="0.17446030330062445"/>
    <n v="106.29"/>
    <x v="3"/>
    <x v="3"/>
  </r>
  <r>
    <x v="1"/>
    <n v="176"/>
    <x v="1"/>
    <s v="USD"/>
    <n v="1430197200"/>
    <n v="1430197200"/>
    <b v="0"/>
    <b v="0"/>
    <s v="music/electric music"/>
    <n v="2.0973015873015872"/>
    <n v="75.069999999999993"/>
    <x v="1"/>
    <x v="5"/>
  </r>
  <r>
    <x v="0"/>
    <n v="137"/>
    <x v="3"/>
    <s v="DKK"/>
    <n v="1331701200"/>
    <n v="1331787600"/>
    <b v="0"/>
    <b v="1"/>
    <s v="music/metal"/>
    <n v="0.97785714285714287"/>
    <n v="39.97"/>
    <x v="1"/>
    <x v="16"/>
  </r>
  <r>
    <x v="1"/>
    <n v="337"/>
    <x v="0"/>
    <s v="CAD"/>
    <n v="1438578000"/>
    <n v="1438837200"/>
    <b v="0"/>
    <b v="0"/>
    <s v="theater/plays"/>
    <n v="16.842500000000001"/>
    <n v="39.979999999999997"/>
    <x v="3"/>
    <x v="3"/>
  </r>
  <r>
    <x v="0"/>
    <n v="908"/>
    <x v="1"/>
    <s v="USD"/>
    <n v="1368162000"/>
    <n v="1370926800"/>
    <b v="0"/>
    <b v="1"/>
    <s v="film &amp; video/documentary"/>
    <n v="0.54402135231316728"/>
    <n v="101.02"/>
    <x v="4"/>
    <x v="4"/>
  </r>
  <r>
    <x v="1"/>
    <n v="107"/>
    <x v="1"/>
    <s v="USD"/>
    <n v="1318654800"/>
    <n v="1319000400"/>
    <b v="1"/>
    <b v="0"/>
    <s v="technology/web"/>
    <n v="4.5661111111111108"/>
    <n v="76.81"/>
    <x v="2"/>
    <x v="2"/>
  </r>
  <r>
    <x v="0"/>
    <n v="10"/>
    <x v="1"/>
    <s v="USD"/>
    <n v="1331874000"/>
    <n v="1333429200"/>
    <b v="0"/>
    <b v="0"/>
    <s v="food/food trucks"/>
    <n v="9.8219178082191785E-2"/>
    <n v="71.7"/>
    <x v="0"/>
    <x v="0"/>
  </r>
  <r>
    <x v="3"/>
    <n v="32"/>
    <x v="6"/>
    <s v="EUR"/>
    <n v="1286254800"/>
    <n v="1287032400"/>
    <b v="0"/>
    <b v="0"/>
    <s v="theater/plays"/>
    <n v="0.16384615384615384"/>
    <n v="33.28"/>
    <x v="3"/>
    <x v="3"/>
  </r>
  <r>
    <x v="1"/>
    <n v="183"/>
    <x v="1"/>
    <s v="USD"/>
    <n v="1540530000"/>
    <n v="1541570400"/>
    <b v="0"/>
    <b v="0"/>
    <s v="theater/plays"/>
    <n v="13.396666666666667"/>
    <n v="43.92"/>
    <x v="3"/>
    <x v="3"/>
  </r>
  <r>
    <x v="0"/>
    <n v="1910"/>
    <x v="5"/>
    <s v="CHF"/>
    <n v="1381813200"/>
    <n v="1383976800"/>
    <b v="0"/>
    <b v="0"/>
    <s v="theater/plays"/>
    <n v="0.35650077760497667"/>
    <n v="36"/>
    <x v="3"/>
    <x v="3"/>
  </r>
  <r>
    <x v="0"/>
    <n v="38"/>
    <x v="2"/>
    <s v="AUD"/>
    <n v="1548655200"/>
    <n v="1550556000"/>
    <b v="0"/>
    <b v="0"/>
    <s v="theater/plays"/>
    <n v="0.54950819672131146"/>
    <n v="88.21"/>
    <x v="3"/>
    <x v="3"/>
  </r>
  <r>
    <x v="0"/>
    <n v="104"/>
    <x v="2"/>
    <s v="AUD"/>
    <n v="1389679200"/>
    <n v="1390456800"/>
    <b v="0"/>
    <b v="1"/>
    <s v="theater/plays"/>
    <n v="0.94236111111111109"/>
    <n v="65.239999999999995"/>
    <x v="3"/>
    <x v="3"/>
  </r>
  <r>
    <x v="1"/>
    <n v="72"/>
    <x v="1"/>
    <s v="USD"/>
    <n v="1456466400"/>
    <n v="1458018000"/>
    <b v="0"/>
    <b v="1"/>
    <s v="music/rock"/>
    <n v="1.4391428571428571"/>
    <n v="69.959999999999994"/>
    <x v="1"/>
    <x v="1"/>
  </r>
  <r>
    <x v="0"/>
    <n v="49"/>
    <x v="1"/>
    <s v="USD"/>
    <n v="1456984800"/>
    <n v="1461819600"/>
    <b v="0"/>
    <b v="0"/>
    <s v="food/food trucks"/>
    <n v="0.51421052631578945"/>
    <n v="39.880000000000003"/>
    <x v="0"/>
    <x v="0"/>
  </r>
  <r>
    <x v="0"/>
    <n v="1"/>
    <x v="3"/>
    <s v="DKK"/>
    <n v="1504069200"/>
    <n v="1504155600"/>
    <b v="0"/>
    <b v="1"/>
    <s v="publishing/nonfiction"/>
    <n v="0.05"/>
    <n v="5"/>
    <x v="5"/>
    <x v="9"/>
  </r>
  <r>
    <x v="1"/>
    <n v="295"/>
    <x v="1"/>
    <s v="USD"/>
    <n v="1424930400"/>
    <n v="1426395600"/>
    <b v="0"/>
    <b v="0"/>
    <s v="film &amp; video/documentary"/>
    <n v="13.446666666666667"/>
    <n v="41.02"/>
    <x v="4"/>
    <x v="4"/>
  </r>
  <r>
    <x v="0"/>
    <n v="245"/>
    <x v="1"/>
    <s v="USD"/>
    <n v="1535864400"/>
    <n v="1537074000"/>
    <b v="0"/>
    <b v="0"/>
    <s v="theater/plays"/>
    <n v="0.31844940867279897"/>
    <n v="98.91"/>
    <x v="3"/>
    <x v="3"/>
  </r>
  <r>
    <x v="0"/>
    <n v="32"/>
    <x v="1"/>
    <s v="USD"/>
    <n v="1452146400"/>
    <n v="1452578400"/>
    <b v="0"/>
    <b v="0"/>
    <s v="music/indie rock"/>
    <n v="0.82617647058823529"/>
    <n v="87.78"/>
    <x v="1"/>
    <x v="7"/>
  </r>
  <r>
    <x v="1"/>
    <n v="142"/>
    <x v="1"/>
    <s v="USD"/>
    <n v="1470546000"/>
    <n v="1474088400"/>
    <b v="0"/>
    <b v="0"/>
    <s v="film &amp; video/documentary"/>
    <n v="5.4614285714285717"/>
    <n v="80.77"/>
    <x v="4"/>
    <x v="4"/>
  </r>
  <r>
    <x v="1"/>
    <n v="85"/>
    <x v="1"/>
    <s v="USD"/>
    <n v="1458363600"/>
    <n v="1461906000"/>
    <b v="0"/>
    <b v="0"/>
    <s v="theater/plays"/>
    <n v="2.8621428571428571"/>
    <n v="94.28"/>
    <x v="3"/>
    <x v="3"/>
  </r>
  <r>
    <x v="0"/>
    <n v="7"/>
    <x v="1"/>
    <s v="USD"/>
    <n v="1500008400"/>
    <n v="1500267600"/>
    <b v="0"/>
    <b v="1"/>
    <s v="theater/plays"/>
    <n v="7.9076923076923072E-2"/>
    <n v="73.430000000000007"/>
    <x v="3"/>
    <x v="3"/>
  </r>
  <r>
    <x v="1"/>
    <n v="659"/>
    <x v="3"/>
    <s v="DKK"/>
    <n v="1338958800"/>
    <n v="1340686800"/>
    <b v="0"/>
    <b v="1"/>
    <s v="publishing/fiction"/>
    <n v="1.3213677811550153"/>
    <n v="65.97"/>
    <x v="5"/>
    <x v="13"/>
  </r>
  <r>
    <x v="0"/>
    <n v="803"/>
    <x v="1"/>
    <s v="USD"/>
    <n v="1303102800"/>
    <n v="1303189200"/>
    <b v="0"/>
    <b v="0"/>
    <s v="theater/plays"/>
    <n v="0.74077834179357027"/>
    <n v="109.04"/>
    <x v="3"/>
    <x v="3"/>
  </r>
  <r>
    <x v="3"/>
    <n v="75"/>
    <x v="1"/>
    <s v="USD"/>
    <n v="1316581200"/>
    <n v="1318309200"/>
    <b v="0"/>
    <b v="1"/>
    <s v="music/indie rock"/>
    <n v="0.75292682926829269"/>
    <n v="41.16"/>
    <x v="1"/>
    <x v="7"/>
  </r>
  <r>
    <x v="0"/>
    <n v="16"/>
    <x v="1"/>
    <s v="USD"/>
    <n v="1270789200"/>
    <n v="1272171600"/>
    <b v="0"/>
    <b v="0"/>
    <s v="games/video games"/>
    <n v="0.20333333333333334"/>
    <n v="99.13"/>
    <x v="6"/>
    <x v="11"/>
  </r>
  <r>
    <x v="1"/>
    <n v="121"/>
    <x v="1"/>
    <s v="USD"/>
    <n v="1297836000"/>
    <n v="1298872800"/>
    <b v="0"/>
    <b v="0"/>
    <s v="theater/plays"/>
    <n v="2.0336507936507937"/>
    <n v="105.88"/>
    <x v="3"/>
    <x v="3"/>
  </r>
  <r>
    <x v="1"/>
    <n v="3742"/>
    <x v="1"/>
    <s v="USD"/>
    <n v="1382677200"/>
    <n v="1383282000"/>
    <b v="0"/>
    <b v="0"/>
    <s v="theater/plays"/>
    <n v="3.1022842639593908"/>
    <n v="49"/>
    <x v="3"/>
    <x v="3"/>
  </r>
  <r>
    <x v="1"/>
    <n v="223"/>
    <x v="1"/>
    <s v="USD"/>
    <n v="1330322400"/>
    <n v="1330495200"/>
    <b v="0"/>
    <b v="0"/>
    <s v="music/rock"/>
    <n v="3.9531818181818181"/>
    <n v="39"/>
    <x v="1"/>
    <x v="1"/>
  </r>
  <r>
    <x v="1"/>
    <n v="133"/>
    <x v="1"/>
    <s v="USD"/>
    <n v="1552366800"/>
    <n v="1552798800"/>
    <b v="0"/>
    <b v="1"/>
    <s v="film &amp; video/documentary"/>
    <n v="2.9471428571428571"/>
    <n v="31.02"/>
    <x v="4"/>
    <x v="4"/>
  </r>
  <r>
    <x v="0"/>
    <n v="31"/>
    <x v="1"/>
    <s v="USD"/>
    <n v="1400907600"/>
    <n v="1403413200"/>
    <b v="0"/>
    <b v="0"/>
    <s v="theater/plays"/>
    <n v="0.33894736842105261"/>
    <n v="103.87"/>
    <x v="3"/>
    <x v="3"/>
  </r>
  <r>
    <x v="0"/>
    <n v="108"/>
    <x v="6"/>
    <s v="EUR"/>
    <n v="1574143200"/>
    <n v="1574229600"/>
    <b v="0"/>
    <b v="1"/>
    <s v="food/food trucks"/>
    <n v="0.66677083333333331"/>
    <n v="59.27"/>
    <x v="0"/>
    <x v="0"/>
  </r>
  <r>
    <x v="0"/>
    <n v="30"/>
    <x v="1"/>
    <s v="USD"/>
    <n v="1494738000"/>
    <n v="1495861200"/>
    <b v="0"/>
    <b v="0"/>
    <s v="theater/plays"/>
    <n v="0.19227272727272726"/>
    <n v="42.3"/>
    <x v="3"/>
    <x v="3"/>
  </r>
  <r>
    <x v="0"/>
    <n v="17"/>
    <x v="1"/>
    <s v="USD"/>
    <n v="1392357600"/>
    <n v="1392530400"/>
    <b v="0"/>
    <b v="0"/>
    <s v="music/rock"/>
    <n v="0.15842105263157893"/>
    <n v="53.12"/>
    <x v="1"/>
    <x v="1"/>
  </r>
  <r>
    <x v="3"/>
    <n v="64"/>
    <x v="1"/>
    <s v="USD"/>
    <n v="1281589200"/>
    <n v="1283662800"/>
    <b v="0"/>
    <b v="0"/>
    <s v="technology/web"/>
    <n v="0.38702380952380955"/>
    <n v="50.8"/>
    <x v="2"/>
    <x v="2"/>
  </r>
  <r>
    <x v="0"/>
    <n v="80"/>
    <x v="1"/>
    <s v="USD"/>
    <n v="1305003600"/>
    <n v="1305781200"/>
    <b v="0"/>
    <b v="0"/>
    <s v="publishing/fiction"/>
    <n v="9.5876777251184833E-2"/>
    <n v="101.15"/>
    <x v="5"/>
    <x v="13"/>
  </r>
  <r>
    <x v="0"/>
    <n v="2468"/>
    <x v="1"/>
    <s v="USD"/>
    <n v="1301634000"/>
    <n v="1302325200"/>
    <b v="0"/>
    <b v="0"/>
    <s v="film &amp; video/shorts"/>
    <n v="0.94144366197183094"/>
    <n v="65"/>
    <x v="4"/>
    <x v="12"/>
  </r>
  <r>
    <x v="1"/>
    <n v="5168"/>
    <x v="1"/>
    <s v="USD"/>
    <n v="1290664800"/>
    <n v="1291788000"/>
    <b v="0"/>
    <b v="0"/>
    <s v="theater/plays"/>
    <n v="1.6656234096692113"/>
    <n v="38"/>
    <x v="3"/>
    <x v="3"/>
  </r>
  <r>
    <x v="0"/>
    <n v="26"/>
    <x v="4"/>
    <s v="GBP"/>
    <n v="1395896400"/>
    <n v="1396069200"/>
    <b v="0"/>
    <b v="0"/>
    <s v="film &amp; video/documentary"/>
    <n v="0.24134831460674158"/>
    <n v="82.62"/>
    <x v="4"/>
    <x v="4"/>
  </r>
  <r>
    <x v="1"/>
    <n v="307"/>
    <x v="1"/>
    <s v="USD"/>
    <n v="1434862800"/>
    <n v="1435899600"/>
    <b v="0"/>
    <b v="1"/>
    <s v="theater/plays"/>
    <n v="1.6405633802816901"/>
    <n v="37.94"/>
    <x v="3"/>
    <x v="3"/>
  </r>
  <r>
    <x v="0"/>
    <n v="73"/>
    <x v="1"/>
    <s v="USD"/>
    <n v="1529125200"/>
    <n v="1531112400"/>
    <b v="0"/>
    <b v="1"/>
    <s v="theater/plays"/>
    <n v="0.90723076923076929"/>
    <n v="80.78"/>
    <x v="3"/>
    <x v="3"/>
  </r>
  <r>
    <x v="0"/>
    <n v="128"/>
    <x v="1"/>
    <s v="USD"/>
    <n v="1451109600"/>
    <n v="1451628000"/>
    <b v="0"/>
    <b v="0"/>
    <s v="film &amp; video/animation"/>
    <n v="0.46194444444444444"/>
    <n v="25.98"/>
    <x v="4"/>
    <x v="10"/>
  </r>
  <r>
    <x v="0"/>
    <n v="33"/>
    <x v="1"/>
    <s v="USD"/>
    <n v="1566968400"/>
    <n v="1567314000"/>
    <b v="0"/>
    <b v="1"/>
    <s v="theater/plays"/>
    <n v="0.38538461538461538"/>
    <n v="30.36"/>
    <x v="3"/>
    <x v="3"/>
  </r>
  <r>
    <x v="1"/>
    <n v="2441"/>
    <x v="1"/>
    <s v="USD"/>
    <n v="1543557600"/>
    <n v="1544508000"/>
    <b v="0"/>
    <b v="0"/>
    <s v="music/rock"/>
    <n v="1.3356231003039514"/>
    <n v="54"/>
    <x v="1"/>
    <x v="1"/>
  </r>
  <r>
    <x v="2"/>
    <n v="211"/>
    <x v="1"/>
    <s v="USD"/>
    <n v="1481522400"/>
    <n v="1482472800"/>
    <b v="0"/>
    <b v="0"/>
    <s v="games/video games"/>
    <n v="0.22896588486140726"/>
    <n v="101.79"/>
    <x v="6"/>
    <x v="11"/>
  </r>
  <r>
    <x v="1"/>
    <n v="1385"/>
    <x v="4"/>
    <s v="GBP"/>
    <n v="1512712800"/>
    <n v="1512799200"/>
    <b v="0"/>
    <b v="0"/>
    <s v="film &amp; video/documentary"/>
    <n v="1.8495548961424333"/>
    <n v="45"/>
    <x v="4"/>
    <x v="4"/>
  </r>
  <r>
    <x v="1"/>
    <n v="190"/>
    <x v="1"/>
    <s v="USD"/>
    <n v="1324274400"/>
    <n v="1324360800"/>
    <b v="0"/>
    <b v="0"/>
    <s v="food/food trucks"/>
    <n v="4.4372727272727275"/>
    <n v="77.069999999999993"/>
    <x v="0"/>
    <x v="0"/>
  </r>
  <r>
    <x v="1"/>
    <n v="470"/>
    <x v="1"/>
    <s v="USD"/>
    <n v="1364446800"/>
    <n v="1364533200"/>
    <b v="0"/>
    <b v="0"/>
    <s v="technology/wearables"/>
    <n v="1.999806763285024"/>
    <n v="88.08"/>
    <x v="2"/>
    <x v="8"/>
  </r>
  <r>
    <x v="1"/>
    <n v="253"/>
    <x v="1"/>
    <s v="USD"/>
    <n v="1542693600"/>
    <n v="1545112800"/>
    <b v="0"/>
    <b v="0"/>
    <s v="theater/plays"/>
    <n v="1.2395833333333333"/>
    <n v="47.04"/>
    <x v="3"/>
    <x v="3"/>
  </r>
  <r>
    <x v="1"/>
    <n v="1113"/>
    <x v="1"/>
    <s v="USD"/>
    <n v="1515564000"/>
    <n v="1516168800"/>
    <b v="0"/>
    <b v="0"/>
    <s v="music/rock"/>
    <n v="1.8661329305135952"/>
    <n v="111"/>
    <x v="1"/>
    <x v="1"/>
  </r>
  <r>
    <x v="1"/>
    <n v="2283"/>
    <x v="1"/>
    <s v="USD"/>
    <n v="1573797600"/>
    <n v="1574920800"/>
    <b v="0"/>
    <b v="0"/>
    <s v="music/rock"/>
    <n v="1.1428538550057536"/>
    <n v="87"/>
    <x v="1"/>
    <x v="1"/>
  </r>
  <r>
    <x v="0"/>
    <n v="1072"/>
    <x v="1"/>
    <s v="USD"/>
    <n v="1292392800"/>
    <n v="1292479200"/>
    <b v="0"/>
    <b v="1"/>
    <s v="music/rock"/>
    <n v="0.97032531824611035"/>
    <n v="63.99"/>
    <x v="1"/>
    <x v="1"/>
  </r>
  <r>
    <x v="1"/>
    <n v="1095"/>
    <x v="1"/>
    <s v="USD"/>
    <n v="1573452000"/>
    <n v="1573538400"/>
    <b v="0"/>
    <b v="0"/>
    <s v="theater/plays"/>
    <n v="1.2281904761904763"/>
    <n v="105.99"/>
    <x v="3"/>
    <x v="3"/>
  </r>
  <r>
    <x v="1"/>
    <n v="1690"/>
    <x v="1"/>
    <s v="USD"/>
    <n v="1317790800"/>
    <n v="1320382800"/>
    <b v="0"/>
    <b v="0"/>
    <s v="theater/plays"/>
    <n v="1.7914326647564469"/>
    <n v="73.989999999999995"/>
    <x v="3"/>
    <x v="3"/>
  </r>
  <r>
    <x v="3"/>
    <n v="1297"/>
    <x v="0"/>
    <s v="CAD"/>
    <n v="1501650000"/>
    <n v="1502859600"/>
    <b v="0"/>
    <b v="0"/>
    <s v="theater/plays"/>
    <n v="0.79951577402787966"/>
    <n v="84.02"/>
    <x v="3"/>
    <x v="3"/>
  </r>
  <r>
    <x v="0"/>
    <n v="393"/>
    <x v="1"/>
    <s v="USD"/>
    <n v="1323669600"/>
    <n v="1323756000"/>
    <b v="0"/>
    <b v="0"/>
    <s v="photography/photography books"/>
    <n v="0.94242587601078165"/>
    <n v="88.97"/>
    <x v="7"/>
    <x v="14"/>
  </r>
  <r>
    <x v="0"/>
    <n v="1257"/>
    <x v="1"/>
    <s v="USD"/>
    <n v="1440738000"/>
    <n v="1441342800"/>
    <b v="0"/>
    <b v="0"/>
    <s v="music/indie rock"/>
    <n v="0.84669291338582675"/>
    <n v="76.989999999999995"/>
    <x v="1"/>
    <x v="7"/>
  </r>
  <r>
    <x v="0"/>
    <n v="328"/>
    <x v="1"/>
    <s v="USD"/>
    <n v="1374296400"/>
    <n v="1375333200"/>
    <b v="0"/>
    <b v="0"/>
    <s v="theater/plays"/>
    <n v="0.66521920668058454"/>
    <n v="97.15"/>
    <x v="3"/>
    <x v="3"/>
  </r>
  <r>
    <x v="0"/>
    <n v="147"/>
    <x v="1"/>
    <s v="USD"/>
    <n v="1384840800"/>
    <n v="1389420000"/>
    <b v="0"/>
    <b v="0"/>
    <s v="theater/plays"/>
    <n v="0.53922222222222227"/>
    <n v="33.01"/>
    <x v="3"/>
    <x v="3"/>
  </r>
  <r>
    <x v="0"/>
    <n v="830"/>
    <x v="1"/>
    <s v="USD"/>
    <n v="1516600800"/>
    <n v="1520056800"/>
    <b v="0"/>
    <b v="0"/>
    <s v="games/video games"/>
    <n v="0.41983299595141699"/>
    <n v="99.95"/>
    <x v="6"/>
    <x v="11"/>
  </r>
  <r>
    <x v="0"/>
    <n v="331"/>
    <x v="4"/>
    <s v="GBP"/>
    <n v="1436418000"/>
    <n v="1436504400"/>
    <b v="0"/>
    <b v="0"/>
    <s v="film &amp; video/drama"/>
    <n v="0.14694796954314721"/>
    <n v="69.97"/>
    <x v="4"/>
    <x v="6"/>
  </r>
  <r>
    <x v="0"/>
    <n v="25"/>
    <x v="1"/>
    <s v="USD"/>
    <n v="1503550800"/>
    <n v="1508302800"/>
    <b v="0"/>
    <b v="1"/>
    <s v="music/indie rock"/>
    <n v="0.34475"/>
    <n v="110.32"/>
    <x v="1"/>
    <x v="7"/>
  </r>
  <r>
    <x v="1"/>
    <n v="191"/>
    <x v="1"/>
    <s v="USD"/>
    <n v="1423634400"/>
    <n v="1425708000"/>
    <b v="0"/>
    <b v="0"/>
    <s v="technology/web"/>
    <n v="14.007777777777777"/>
    <n v="66.010000000000005"/>
    <x v="2"/>
    <x v="2"/>
  </r>
  <r>
    <x v="0"/>
    <n v="3483"/>
    <x v="1"/>
    <s v="USD"/>
    <n v="1487224800"/>
    <n v="1488348000"/>
    <b v="0"/>
    <b v="0"/>
    <s v="food/food trucks"/>
    <n v="0.71770351758793971"/>
    <n v="41.01"/>
    <x v="0"/>
    <x v="0"/>
  </r>
  <r>
    <x v="0"/>
    <n v="923"/>
    <x v="1"/>
    <s v="USD"/>
    <n v="1500008400"/>
    <n v="1502600400"/>
    <b v="0"/>
    <b v="0"/>
    <s v="theater/plays"/>
    <n v="0.53074115044247783"/>
    <n v="103.96"/>
    <x v="3"/>
    <x v="3"/>
  </r>
  <r>
    <x v="0"/>
    <n v="1"/>
    <x v="1"/>
    <s v="USD"/>
    <n v="1432098000"/>
    <n v="1433653200"/>
    <b v="0"/>
    <b v="1"/>
    <s v="music/jazz"/>
    <n v="0.05"/>
    <n v="5"/>
    <x v="1"/>
    <x v="17"/>
  </r>
  <r>
    <x v="1"/>
    <n v="2013"/>
    <x v="1"/>
    <s v="USD"/>
    <n v="1440392400"/>
    <n v="1441602000"/>
    <b v="0"/>
    <b v="0"/>
    <s v="music/rock"/>
    <n v="1.2770715249662619"/>
    <n v="47.01"/>
    <x v="1"/>
    <x v="1"/>
  </r>
  <r>
    <x v="0"/>
    <n v="33"/>
    <x v="0"/>
    <s v="CAD"/>
    <n v="1446876000"/>
    <n v="1447567200"/>
    <b v="0"/>
    <b v="0"/>
    <s v="theater/plays"/>
    <n v="0.34892857142857142"/>
    <n v="29.61"/>
    <x v="3"/>
    <x v="3"/>
  </r>
  <r>
    <x v="1"/>
    <n v="1703"/>
    <x v="1"/>
    <s v="USD"/>
    <n v="1562302800"/>
    <n v="1562389200"/>
    <b v="0"/>
    <b v="0"/>
    <s v="theater/plays"/>
    <n v="4.105982142857143"/>
    <n v="81.010000000000005"/>
    <x v="3"/>
    <x v="3"/>
  </r>
  <r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x v="2"/>
    <n v="86"/>
    <x v="1"/>
    <s v="USD"/>
    <n v="1485064800"/>
    <n v="1488520800"/>
    <b v="0"/>
    <b v="0"/>
    <s v="technology/wearables"/>
    <n v="0.58973684210526311"/>
    <n v="26.06"/>
    <x v="2"/>
    <x v="8"/>
  </r>
  <r>
    <x v="0"/>
    <n v="40"/>
    <x v="6"/>
    <s v="EUR"/>
    <n v="1326520800"/>
    <n v="1327298400"/>
    <b v="0"/>
    <b v="0"/>
    <s v="theater/plays"/>
    <n v="0.36892473118279567"/>
    <n v="85.78"/>
    <x v="3"/>
    <x v="3"/>
  </r>
  <r>
    <x v="1"/>
    <n v="41"/>
    <x v="1"/>
    <s v="USD"/>
    <n v="1441256400"/>
    <n v="1443416400"/>
    <b v="0"/>
    <b v="0"/>
    <s v="games/video games"/>
    <n v="1.8491304347826087"/>
    <n v="103.73"/>
    <x v="6"/>
    <x v="11"/>
  </r>
  <r>
    <x v="0"/>
    <n v="23"/>
    <x v="0"/>
    <s v="CAD"/>
    <n v="1533877200"/>
    <n v="1534136400"/>
    <b v="1"/>
    <b v="0"/>
    <s v="photography/photography books"/>
    <n v="0.11814432989690722"/>
    <n v="49.83"/>
    <x v="7"/>
    <x v="14"/>
  </r>
  <r>
    <x v="1"/>
    <n v="187"/>
    <x v="1"/>
    <s v="USD"/>
    <n v="1314421200"/>
    <n v="1315026000"/>
    <b v="0"/>
    <b v="0"/>
    <s v="film &amp; video/animation"/>
    <n v="2.9870000000000001"/>
    <n v="63.89"/>
    <x v="4"/>
    <x v="10"/>
  </r>
  <r>
    <x v="1"/>
    <n v="2875"/>
    <x v="4"/>
    <s v="GBP"/>
    <n v="1293861600"/>
    <n v="1295071200"/>
    <b v="0"/>
    <b v="1"/>
    <s v="theater/plays"/>
    <n v="2.2635175879396985"/>
    <n v="47"/>
    <x v="3"/>
    <x v="3"/>
  </r>
  <r>
    <x v="1"/>
    <n v="88"/>
    <x v="1"/>
    <s v="USD"/>
    <n v="1507352400"/>
    <n v="1509426000"/>
    <b v="0"/>
    <b v="0"/>
    <s v="theater/plays"/>
    <n v="1.7356363636363636"/>
    <n v="108.48"/>
    <x v="3"/>
    <x v="3"/>
  </r>
  <r>
    <x v="1"/>
    <n v="191"/>
    <x v="1"/>
    <s v="USD"/>
    <n v="1296108000"/>
    <n v="1299391200"/>
    <b v="0"/>
    <b v="0"/>
    <s v="music/rock"/>
    <n v="3.7175675675675675"/>
    <n v="72.02"/>
    <x v="1"/>
    <x v="1"/>
  </r>
  <r>
    <x v="1"/>
    <n v="139"/>
    <x v="1"/>
    <s v="USD"/>
    <n v="1324965600"/>
    <n v="1325052000"/>
    <b v="0"/>
    <b v="0"/>
    <s v="music/rock"/>
    <n v="1.601923076923077"/>
    <n v="59.93"/>
    <x v="1"/>
    <x v="1"/>
  </r>
  <r>
    <x v="1"/>
    <n v="186"/>
    <x v="1"/>
    <s v="USD"/>
    <n v="1520229600"/>
    <n v="1522818000"/>
    <b v="0"/>
    <b v="0"/>
    <s v="music/indie rock"/>
    <n v="16.163333333333334"/>
    <n v="78.209999999999994"/>
    <x v="1"/>
    <x v="7"/>
  </r>
  <r>
    <x v="1"/>
    <n v="112"/>
    <x v="2"/>
    <s v="AUD"/>
    <n v="1482991200"/>
    <n v="1485324000"/>
    <b v="0"/>
    <b v="0"/>
    <s v="theater/plays"/>
    <n v="7.3343749999999996"/>
    <n v="104.78"/>
    <x v="3"/>
    <x v="3"/>
  </r>
  <r>
    <x v="1"/>
    <n v="101"/>
    <x v="1"/>
    <s v="USD"/>
    <n v="1294034400"/>
    <n v="1294120800"/>
    <b v="0"/>
    <b v="1"/>
    <s v="theater/plays"/>
    <n v="5.9211111111111112"/>
    <n v="105.52"/>
    <x v="3"/>
    <x v="3"/>
  </r>
  <r>
    <x v="0"/>
    <n v="75"/>
    <x v="1"/>
    <s v="USD"/>
    <n v="1413608400"/>
    <n v="1415685600"/>
    <b v="0"/>
    <b v="1"/>
    <s v="theater/plays"/>
    <n v="0.18888888888888888"/>
    <n v="24.93"/>
    <x v="3"/>
    <x v="3"/>
  </r>
  <r>
    <x v="1"/>
    <n v="206"/>
    <x v="4"/>
    <s v="GBP"/>
    <n v="1286946000"/>
    <n v="1288933200"/>
    <b v="0"/>
    <b v="1"/>
    <s v="film &amp; video/documentary"/>
    <n v="2.7680769230769231"/>
    <n v="69.87"/>
    <x v="4"/>
    <x v="4"/>
  </r>
  <r>
    <x v="1"/>
    <n v="154"/>
    <x v="1"/>
    <s v="USD"/>
    <n v="1359871200"/>
    <n v="1363237200"/>
    <b v="0"/>
    <b v="1"/>
    <s v="film &amp; video/television"/>
    <n v="2.730185185185185"/>
    <n v="95.73"/>
    <x v="4"/>
    <x v="19"/>
  </r>
  <r>
    <x v="1"/>
    <n v="5966"/>
    <x v="1"/>
    <s v="USD"/>
    <n v="1555304400"/>
    <n v="1555822800"/>
    <b v="0"/>
    <b v="0"/>
    <s v="theater/plays"/>
    <n v="1.593633125556545"/>
    <n v="30"/>
    <x v="3"/>
    <x v="3"/>
  </r>
  <r>
    <x v="0"/>
    <n v="2176"/>
    <x v="1"/>
    <s v="USD"/>
    <n v="1423375200"/>
    <n v="1427778000"/>
    <b v="0"/>
    <b v="0"/>
    <s v="theater/plays"/>
    <n v="0.67869978858350954"/>
    <n v="59.01"/>
    <x v="3"/>
    <x v="3"/>
  </r>
  <r>
    <x v="1"/>
    <n v="169"/>
    <x v="1"/>
    <s v="USD"/>
    <n v="1420696800"/>
    <n v="1422424800"/>
    <b v="0"/>
    <b v="1"/>
    <s v="film &amp; video/documentary"/>
    <n v="15.915555555555555"/>
    <n v="84.76"/>
    <x v="4"/>
    <x v="4"/>
  </r>
  <r>
    <x v="1"/>
    <n v="2106"/>
    <x v="1"/>
    <s v="USD"/>
    <n v="1502946000"/>
    <n v="1503637200"/>
    <b v="0"/>
    <b v="0"/>
    <s v="theater/plays"/>
    <n v="7.3018222222222224"/>
    <n v="78.010000000000005"/>
    <x v="3"/>
    <x v="3"/>
  </r>
  <r>
    <x v="0"/>
    <n v="441"/>
    <x v="1"/>
    <s v="USD"/>
    <n v="1547186400"/>
    <n v="1547618400"/>
    <b v="0"/>
    <b v="1"/>
    <s v="film &amp; video/documentary"/>
    <n v="0.13185782556750297"/>
    <n v="50.05"/>
    <x v="4"/>
    <x v="4"/>
  </r>
  <r>
    <x v="0"/>
    <n v="25"/>
    <x v="1"/>
    <s v="USD"/>
    <n v="1444971600"/>
    <n v="1449900000"/>
    <b v="0"/>
    <b v="0"/>
    <s v="music/indie rock"/>
    <n v="0.54777777777777781"/>
    <n v="59.16"/>
    <x v="1"/>
    <x v="7"/>
  </r>
  <r>
    <x v="1"/>
    <n v="131"/>
    <x v="1"/>
    <s v="USD"/>
    <n v="1404622800"/>
    <n v="1405141200"/>
    <b v="0"/>
    <b v="0"/>
    <s v="music/rock"/>
    <n v="3.6102941176470589"/>
    <n v="93.7"/>
    <x v="1"/>
    <x v="1"/>
  </r>
  <r>
    <x v="0"/>
    <n v="127"/>
    <x v="1"/>
    <s v="USD"/>
    <n v="1571720400"/>
    <n v="1572933600"/>
    <b v="0"/>
    <b v="0"/>
    <s v="theater/plays"/>
    <n v="0.10257545271629778"/>
    <n v="40.14"/>
    <x v="3"/>
    <x v="3"/>
  </r>
  <r>
    <x v="0"/>
    <n v="355"/>
    <x v="1"/>
    <s v="USD"/>
    <n v="1526878800"/>
    <n v="1530162000"/>
    <b v="0"/>
    <b v="0"/>
    <s v="film &amp; video/documentary"/>
    <n v="0.13962962962962963"/>
    <n v="70.09"/>
    <x v="4"/>
    <x v="4"/>
  </r>
  <r>
    <x v="0"/>
    <n v="44"/>
    <x v="4"/>
    <s v="GBP"/>
    <n v="1319691600"/>
    <n v="1320904800"/>
    <b v="0"/>
    <b v="0"/>
    <s v="theater/plays"/>
    <n v="0.40444444444444444"/>
    <n v="66.180000000000007"/>
    <x v="3"/>
    <x v="3"/>
  </r>
  <r>
    <x v="1"/>
    <n v="84"/>
    <x v="1"/>
    <s v="USD"/>
    <n v="1371963600"/>
    <n v="1372395600"/>
    <b v="0"/>
    <b v="0"/>
    <s v="theater/plays"/>
    <n v="1.6032"/>
    <n v="47.71"/>
    <x v="3"/>
    <x v="3"/>
  </r>
  <r>
    <x v="1"/>
    <n v="155"/>
    <x v="1"/>
    <s v="USD"/>
    <n v="1433739600"/>
    <n v="1437714000"/>
    <b v="0"/>
    <b v="0"/>
    <s v="theater/plays"/>
    <n v="1.8394339622641509"/>
    <n v="62.9"/>
    <x v="3"/>
    <x v="3"/>
  </r>
  <r>
    <x v="0"/>
    <n v="67"/>
    <x v="1"/>
    <s v="USD"/>
    <n v="1508130000"/>
    <n v="1509771600"/>
    <b v="0"/>
    <b v="0"/>
    <s v="photography/photography books"/>
    <n v="0.63769230769230767"/>
    <n v="86.61"/>
    <x v="7"/>
    <x v="14"/>
  </r>
  <r>
    <x v="1"/>
    <n v="189"/>
    <x v="1"/>
    <s v="USD"/>
    <n v="1550037600"/>
    <n v="1550556000"/>
    <b v="0"/>
    <b v="1"/>
    <s v="food/food trucks"/>
    <n v="2.2538095238095237"/>
    <n v="75.13"/>
    <x v="0"/>
    <x v="0"/>
  </r>
  <r>
    <x v="1"/>
    <n v="4799"/>
    <x v="1"/>
    <s v="USD"/>
    <n v="1486706400"/>
    <n v="1489039200"/>
    <b v="1"/>
    <b v="1"/>
    <s v="film &amp; video/documentary"/>
    <n v="1.7200961538461539"/>
    <n v="41"/>
    <x v="4"/>
    <x v="4"/>
  </r>
  <r>
    <x v="1"/>
    <n v="1137"/>
    <x v="1"/>
    <s v="USD"/>
    <n v="1553835600"/>
    <n v="1556600400"/>
    <b v="0"/>
    <b v="0"/>
    <s v="publishing/nonfiction"/>
    <n v="1.4616709511568124"/>
    <n v="50.01"/>
    <x v="5"/>
    <x v="9"/>
  </r>
  <r>
    <x v="0"/>
    <n v="1068"/>
    <x v="1"/>
    <s v="USD"/>
    <n v="1277528400"/>
    <n v="1278565200"/>
    <b v="0"/>
    <b v="0"/>
    <s v="theater/plays"/>
    <n v="0.76423616236162362"/>
    <n v="96.96"/>
    <x v="3"/>
    <x v="3"/>
  </r>
  <r>
    <x v="0"/>
    <n v="424"/>
    <x v="1"/>
    <s v="USD"/>
    <n v="1339477200"/>
    <n v="1339909200"/>
    <b v="0"/>
    <b v="0"/>
    <s v="technology/wearables"/>
    <n v="0.39261467889908258"/>
    <n v="100.93"/>
    <x v="2"/>
    <x v="8"/>
  </r>
  <r>
    <x v="3"/>
    <n v="145"/>
    <x v="5"/>
    <s v="CHF"/>
    <n v="1325656800"/>
    <n v="1325829600"/>
    <b v="0"/>
    <b v="0"/>
    <s v="music/indie rock"/>
    <n v="0.11270034843205574"/>
    <n v="89.23"/>
    <x v="1"/>
    <x v="7"/>
  </r>
  <r>
    <x v="1"/>
    <n v="1152"/>
    <x v="1"/>
    <s v="USD"/>
    <n v="1288242000"/>
    <n v="1290578400"/>
    <b v="0"/>
    <b v="0"/>
    <s v="theater/plays"/>
    <n v="1.2211084337349398"/>
    <n v="87.98"/>
    <x v="3"/>
    <x v="3"/>
  </r>
  <r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x v="0"/>
    <n v="151"/>
    <x v="1"/>
    <s v="USD"/>
    <n v="1389679200"/>
    <n v="1389852000"/>
    <b v="0"/>
    <b v="0"/>
    <s v="publishing/nonfiction"/>
    <n v="7.27317880794702E-2"/>
    <n v="29.09"/>
    <x v="5"/>
    <x v="9"/>
  </r>
  <r>
    <x v="0"/>
    <n v="1608"/>
    <x v="1"/>
    <s v="USD"/>
    <n v="1294293600"/>
    <n v="1294466400"/>
    <b v="0"/>
    <b v="0"/>
    <s v="technology/wearables"/>
    <n v="0.65642371234207963"/>
    <n v="42.01"/>
    <x v="2"/>
    <x v="8"/>
  </r>
  <r>
    <x v="1"/>
    <n v="3059"/>
    <x v="0"/>
    <s v="CAD"/>
    <n v="1500267600"/>
    <n v="1500354000"/>
    <b v="0"/>
    <b v="0"/>
    <s v="music/jazz"/>
    <n v="2.2896178343949045"/>
    <n v="47"/>
    <x v="1"/>
    <x v="17"/>
  </r>
  <r>
    <x v="1"/>
    <n v="34"/>
    <x v="1"/>
    <s v="USD"/>
    <n v="1375074000"/>
    <n v="1375938000"/>
    <b v="0"/>
    <b v="1"/>
    <s v="film &amp; video/documentary"/>
    <n v="4.6937499999999996"/>
    <n v="110.44"/>
    <x v="4"/>
    <x v="4"/>
  </r>
  <r>
    <x v="1"/>
    <n v="220"/>
    <x v="1"/>
    <s v="USD"/>
    <n v="1323324000"/>
    <n v="1323410400"/>
    <b v="1"/>
    <b v="0"/>
    <s v="theater/plays"/>
    <n v="1.3011267605633803"/>
    <n v="41.99"/>
    <x v="3"/>
    <x v="3"/>
  </r>
  <r>
    <x v="1"/>
    <n v="1604"/>
    <x v="2"/>
    <s v="AUD"/>
    <n v="1538715600"/>
    <n v="1539406800"/>
    <b v="0"/>
    <b v="0"/>
    <s v="film &amp; video/drama"/>
    <n v="1.6705422993492407"/>
    <n v="48.01"/>
    <x v="4"/>
    <x v="6"/>
  </r>
  <r>
    <x v="1"/>
    <n v="454"/>
    <x v="1"/>
    <s v="USD"/>
    <n v="1369285200"/>
    <n v="1369803600"/>
    <b v="0"/>
    <b v="0"/>
    <s v="music/rock"/>
    <n v="1.738641975308642"/>
    <n v="31.02"/>
    <x v="1"/>
    <x v="1"/>
  </r>
  <r>
    <x v="1"/>
    <n v="123"/>
    <x v="6"/>
    <s v="EUR"/>
    <n v="1525755600"/>
    <n v="1525928400"/>
    <b v="0"/>
    <b v="1"/>
    <s v="film &amp; video/animation"/>
    <n v="7.1776470588235295"/>
    <n v="99.2"/>
    <x v="4"/>
    <x v="10"/>
  </r>
  <r>
    <x v="0"/>
    <n v="941"/>
    <x v="1"/>
    <s v="USD"/>
    <n v="1296626400"/>
    <n v="1297231200"/>
    <b v="0"/>
    <b v="0"/>
    <s v="music/indie rock"/>
    <n v="0.63850976361767731"/>
    <n v="66.02"/>
    <x v="1"/>
    <x v="7"/>
  </r>
  <r>
    <x v="0"/>
    <n v="1"/>
    <x v="1"/>
    <s v="USD"/>
    <n v="1376629200"/>
    <n v="1378530000"/>
    <b v="0"/>
    <b v="1"/>
    <s v="photography/photography books"/>
    <n v="0.02"/>
    <n v="2"/>
    <x v="7"/>
    <x v="14"/>
  </r>
  <r>
    <x v="1"/>
    <n v="299"/>
    <x v="1"/>
    <s v="USD"/>
    <n v="1572152400"/>
    <n v="1572152400"/>
    <b v="0"/>
    <b v="0"/>
    <s v="theater/plays"/>
    <n v="15.302222222222222"/>
    <n v="46.06"/>
    <x v="3"/>
    <x v="3"/>
  </r>
  <r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x v="0"/>
    <n v="3015"/>
    <x v="0"/>
    <s v="CAD"/>
    <n v="1273640400"/>
    <n v="1276750800"/>
    <b v="0"/>
    <b v="1"/>
    <s v="theater/plays"/>
    <n v="0.86220633299284988"/>
    <n v="55.99"/>
    <x v="3"/>
    <x v="3"/>
  </r>
  <r>
    <x v="1"/>
    <n v="2237"/>
    <x v="1"/>
    <s v="USD"/>
    <n v="1510639200"/>
    <n v="1510898400"/>
    <b v="0"/>
    <b v="0"/>
    <s v="theater/plays"/>
    <n v="3.1558486707566464"/>
    <n v="68.989999999999995"/>
    <x v="3"/>
    <x v="3"/>
  </r>
  <r>
    <x v="0"/>
    <n v="435"/>
    <x v="1"/>
    <s v="USD"/>
    <n v="1528088400"/>
    <n v="1532408400"/>
    <b v="0"/>
    <b v="0"/>
    <s v="theater/plays"/>
    <n v="0.89618243243243245"/>
    <n v="60.98"/>
    <x v="3"/>
    <x v="3"/>
  </r>
  <r>
    <x v="1"/>
    <n v="645"/>
    <x v="1"/>
    <s v="USD"/>
    <n v="1359525600"/>
    <n v="1360562400"/>
    <b v="1"/>
    <b v="0"/>
    <s v="film &amp; video/documentary"/>
    <n v="1.8214503816793892"/>
    <n v="110.98"/>
    <x v="4"/>
    <x v="4"/>
  </r>
  <r>
    <x v="1"/>
    <n v="484"/>
    <x v="3"/>
    <s v="DKK"/>
    <n v="1570942800"/>
    <n v="1571547600"/>
    <b v="0"/>
    <b v="0"/>
    <s v="theater/plays"/>
    <n v="3.5588235294117645"/>
    <n v="25"/>
    <x v="3"/>
    <x v="3"/>
  </r>
  <r>
    <x v="1"/>
    <n v="154"/>
    <x v="0"/>
    <s v="CAD"/>
    <n v="1466398800"/>
    <n v="1468126800"/>
    <b v="0"/>
    <b v="0"/>
    <s v="film &amp; video/documentary"/>
    <n v="1.3183695652173912"/>
    <n v="78.760000000000005"/>
    <x v="4"/>
    <x v="4"/>
  </r>
  <r>
    <x v="0"/>
    <n v="714"/>
    <x v="1"/>
    <s v="USD"/>
    <n v="1492491600"/>
    <n v="1492837200"/>
    <b v="0"/>
    <b v="0"/>
    <s v="music/rock"/>
    <n v="0.46315634218289087"/>
    <n v="87.96"/>
    <x v="1"/>
    <x v="1"/>
  </r>
  <r>
    <x v="2"/>
    <n v="1111"/>
    <x v="1"/>
    <s v="USD"/>
    <n v="1430197200"/>
    <n v="1430197200"/>
    <b v="0"/>
    <b v="0"/>
    <s v="games/mobile games"/>
    <n v="0.36132726089785294"/>
    <n v="49.99"/>
    <x v="6"/>
    <x v="20"/>
  </r>
  <r>
    <x v="1"/>
    <n v="82"/>
    <x v="1"/>
    <s v="USD"/>
    <n v="1496034000"/>
    <n v="1496206800"/>
    <b v="0"/>
    <b v="0"/>
    <s v="theater/plays"/>
    <n v="1.0462820512820512"/>
    <n v="99.52"/>
    <x v="3"/>
    <x v="3"/>
  </r>
  <r>
    <x v="1"/>
    <n v="134"/>
    <x v="1"/>
    <s v="USD"/>
    <n v="1388728800"/>
    <n v="1389592800"/>
    <b v="0"/>
    <b v="0"/>
    <s v="publishing/fiction"/>
    <n v="6.6885714285714286"/>
    <n v="104.82"/>
    <x v="5"/>
    <x v="13"/>
  </r>
  <r>
    <x v="2"/>
    <n v="1089"/>
    <x v="1"/>
    <s v="USD"/>
    <n v="1543298400"/>
    <n v="1545631200"/>
    <b v="0"/>
    <b v="0"/>
    <s v="film &amp; video/animation"/>
    <n v="0.62072823218997364"/>
    <n v="108.01"/>
    <x v="4"/>
    <x v="10"/>
  </r>
  <r>
    <x v="0"/>
    <n v="5497"/>
    <x v="1"/>
    <s v="USD"/>
    <n v="1271739600"/>
    <n v="1272430800"/>
    <b v="0"/>
    <b v="1"/>
    <s v="food/food trucks"/>
    <n v="0.84699787460148779"/>
    <n v="29"/>
    <x v="0"/>
    <x v="0"/>
  </r>
  <r>
    <x v="0"/>
    <n v="418"/>
    <x v="1"/>
    <s v="USD"/>
    <n v="1326434400"/>
    <n v="1327903200"/>
    <b v="0"/>
    <b v="0"/>
    <s v="theater/plays"/>
    <n v="0.11059030837004405"/>
    <n v="30.03"/>
    <x v="3"/>
    <x v="3"/>
  </r>
  <r>
    <x v="0"/>
    <n v="1439"/>
    <x v="1"/>
    <s v="USD"/>
    <n v="1295244000"/>
    <n v="1296021600"/>
    <b v="0"/>
    <b v="1"/>
    <s v="film &amp; video/documentary"/>
    <n v="0.43838781575037145"/>
    <n v="41.01"/>
    <x v="4"/>
    <x v="4"/>
  </r>
  <r>
    <x v="0"/>
    <n v="15"/>
    <x v="1"/>
    <s v="USD"/>
    <n v="1541221200"/>
    <n v="1543298400"/>
    <b v="0"/>
    <b v="0"/>
    <s v="theater/plays"/>
    <n v="0.55470588235294116"/>
    <n v="62.87"/>
    <x v="3"/>
    <x v="3"/>
  </r>
  <r>
    <x v="0"/>
    <n v="1999"/>
    <x v="0"/>
    <s v="CAD"/>
    <n v="1336280400"/>
    <n v="1336366800"/>
    <b v="0"/>
    <b v="0"/>
    <s v="film &amp; video/documentary"/>
    <n v="0.57399511301160655"/>
    <n v="47.01"/>
    <x v="4"/>
    <x v="4"/>
  </r>
  <r>
    <x v="1"/>
    <n v="5203"/>
    <x v="1"/>
    <s v="USD"/>
    <n v="1324533600"/>
    <n v="1325052000"/>
    <b v="0"/>
    <b v="0"/>
    <s v="technology/web"/>
    <n v="1.2343497363796134"/>
    <n v="27"/>
    <x v="2"/>
    <x v="2"/>
  </r>
  <r>
    <x v="1"/>
    <n v="94"/>
    <x v="1"/>
    <s v="USD"/>
    <n v="1498366800"/>
    <n v="1499576400"/>
    <b v="0"/>
    <b v="0"/>
    <s v="theater/plays"/>
    <n v="1.2846"/>
    <n v="68.33"/>
    <x v="3"/>
    <x v="3"/>
  </r>
  <r>
    <x v="0"/>
    <n v="118"/>
    <x v="1"/>
    <s v="USD"/>
    <n v="1498712400"/>
    <n v="1501304400"/>
    <b v="0"/>
    <b v="1"/>
    <s v="technology/wearables"/>
    <n v="0.63989361702127656"/>
    <n v="50.97"/>
    <x v="2"/>
    <x v="8"/>
  </r>
  <r>
    <x v="1"/>
    <n v="205"/>
    <x v="1"/>
    <s v="USD"/>
    <n v="1271480400"/>
    <n v="1273208400"/>
    <b v="0"/>
    <b v="1"/>
    <s v="theater/plays"/>
    <n v="1.2729885057471264"/>
    <n v="54.02"/>
    <x v="3"/>
    <x v="3"/>
  </r>
  <r>
    <x v="0"/>
    <n v="162"/>
    <x v="1"/>
    <s v="USD"/>
    <n v="1316667600"/>
    <n v="1316840400"/>
    <b v="0"/>
    <b v="1"/>
    <s v="food/food trucks"/>
    <n v="0.10638024357239513"/>
    <n v="97.06"/>
    <x v="0"/>
    <x v="0"/>
  </r>
  <r>
    <x v="0"/>
    <n v="83"/>
    <x v="1"/>
    <s v="USD"/>
    <n v="1524027600"/>
    <n v="1524546000"/>
    <b v="0"/>
    <b v="0"/>
    <s v="music/indie rock"/>
    <n v="0.40470588235294119"/>
    <n v="24.87"/>
    <x v="1"/>
    <x v="7"/>
  </r>
  <r>
    <x v="1"/>
    <n v="92"/>
    <x v="1"/>
    <s v="USD"/>
    <n v="1438059600"/>
    <n v="1438578000"/>
    <b v="0"/>
    <b v="0"/>
    <s v="photography/photography books"/>
    <n v="2.8766666666666665"/>
    <n v="84.42"/>
    <x v="7"/>
    <x v="14"/>
  </r>
  <r>
    <x v="1"/>
    <n v="219"/>
    <x v="1"/>
    <s v="USD"/>
    <n v="1361944800"/>
    <n v="1362549600"/>
    <b v="0"/>
    <b v="0"/>
    <s v="theater/plays"/>
    <n v="5.7294444444444448"/>
    <n v="47.09"/>
    <x v="3"/>
    <x v="3"/>
  </r>
  <r>
    <x v="1"/>
    <n v="2526"/>
    <x v="1"/>
    <s v="USD"/>
    <n v="1410584400"/>
    <n v="1413349200"/>
    <b v="0"/>
    <b v="1"/>
    <s v="theater/plays"/>
    <n v="1.1290429799426933"/>
    <n v="78"/>
    <x v="3"/>
    <x v="3"/>
  </r>
  <r>
    <x v="0"/>
    <n v="747"/>
    <x v="1"/>
    <s v="USD"/>
    <n v="1297404000"/>
    <n v="1298008800"/>
    <b v="0"/>
    <b v="0"/>
    <s v="film &amp; video/animation"/>
    <n v="0.46387573964497042"/>
    <n v="62.97"/>
    <x v="4"/>
    <x v="10"/>
  </r>
  <r>
    <x v="3"/>
    <n v="2138"/>
    <x v="1"/>
    <s v="USD"/>
    <n v="1392012000"/>
    <n v="1394427600"/>
    <b v="0"/>
    <b v="1"/>
    <s v="photography/photography books"/>
    <n v="0.90675916230366493"/>
    <n v="81.010000000000005"/>
    <x v="7"/>
    <x v="14"/>
  </r>
  <r>
    <x v="0"/>
    <n v="84"/>
    <x v="1"/>
    <s v="USD"/>
    <n v="1569733200"/>
    <n v="1572670800"/>
    <b v="0"/>
    <b v="0"/>
    <s v="theater/plays"/>
    <n v="0.67740740740740746"/>
    <n v="65.319999999999993"/>
    <x v="3"/>
    <x v="3"/>
  </r>
  <r>
    <x v="1"/>
    <n v="94"/>
    <x v="1"/>
    <s v="USD"/>
    <n v="1529643600"/>
    <n v="1531112400"/>
    <b v="1"/>
    <b v="0"/>
    <s v="theater/plays"/>
    <n v="1.9249019607843136"/>
    <n v="104.44"/>
    <x v="3"/>
    <x v="3"/>
  </r>
  <r>
    <x v="0"/>
    <n v="91"/>
    <x v="1"/>
    <s v="USD"/>
    <n v="1399006800"/>
    <n v="1400734800"/>
    <b v="0"/>
    <b v="0"/>
    <s v="theater/plays"/>
    <n v="0.82714285714285718"/>
    <n v="69.989999999999995"/>
    <x v="3"/>
    <x v="3"/>
  </r>
  <r>
    <x v="0"/>
    <n v="792"/>
    <x v="1"/>
    <s v="USD"/>
    <n v="1385359200"/>
    <n v="1386741600"/>
    <b v="0"/>
    <b v="1"/>
    <s v="film &amp; video/documentary"/>
    <n v="0.54163920922570019"/>
    <n v="83.02"/>
    <x v="4"/>
    <x v="4"/>
  </r>
  <r>
    <x v="3"/>
    <n v="10"/>
    <x v="0"/>
    <s v="CAD"/>
    <n v="1480572000"/>
    <n v="1481781600"/>
    <b v="1"/>
    <b v="0"/>
    <s v="theater/plays"/>
    <n v="0.16722222222222222"/>
    <n v="90.3"/>
    <x v="3"/>
    <x v="3"/>
  </r>
  <r>
    <x v="1"/>
    <n v="1713"/>
    <x v="6"/>
    <s v="EUR"/>
    <n v="1418623200"/>
    <n v="1419660000"/>
    <b v="0"/>
    <b v="1"/>
    <s v="theater/plays"/>
    <n v="1.168766404199475"/>
    <n v="103.98"/>
    <x v="3"/>
    <x v="3"/>
  </r>
  <r>
    <x v="1"/>
    <n v="249"/>
    <x v="1"/>
    <s v="USD"/>
    <n v="1555736400"/>
    <n v="1555822800"/>
    <b v="0"/>
    <b v="0"/>
    <s v="music/jazz"/>
    <n v="10.521538461538462"/>
    <n v="54.93"/>
    <x v="1"/>
    <x v="17"/>
  </r>
  <r>
    <x v="1"/>
    <n v="192"/>
    <x v="1"/>
    <s v="USD"/>
    <n v="1442120400"/>
    <n v="1442379600"/>
    <b v="0"/>
    <b v="1"/>
    <s v="film &amp; video/animation"/>
    <n v="1.2307407407407407"/>
    <n v="51.92"/>
    <x v="4"/>
    <x v="10"/>
  </r>
  <r>
    <x v="1"/>
    <n v="247"/>
    <x v="1"/>
    <s v="USD"/>
    <n v="1362376800"/>
    <n v="1364965200"/>
    <b v="0"/>
    <b v="0"/>
    <s v="theater/plays"/>
    <n v="1.7863855421686747"/>
    <n v="60.03"/>
    <x v="3"/>
    <x v="3"/>
  </r>
  <r>
    <x v="1"/>
    <n v="2293"/>
    <x v="1"/>
    <s v="USD"/>
    <n v="1478408400"/>
    <n v="1479016800"/>
    <b v="0"/>
    <b v="0"/>
    <s v="film &amp; video/science fiction"/>
    <n v="3.5528169014084505"/>
    <n v="44"/>
    <x v="4"/>
    <x v="22"/>
  </r>
  <r>
    <x v="1"/>
    <n v="3131"/>
    <x v="1"/>
    <s v="USD"/>
    <n v="1498798800"/>
    <n v="1499662800"/>
    <b v="0"/>
    <b v="0"/>
    <s v="film &amp; video/television"/>
    <n v="1.6190634146341463"/>
    <n v="53"/>
    <x v="4"/>
    <x v="19"/>
  </r>
  <r>
    <x v="0"/>
    <n v="32"/>
    <x v="1"/>
    <s v="USD"/>
    <n v="1335416400"/>
    <n v="1337835600"/>
    <b v="0"/>
    <b v="0"/>
    <s v="technology/wearables"/>
    <n v="0.24914285714285714"/>
    <n v="54.5"/>
    <x v="2"/>
    <x v="8"/>
  </r>
  <r>
    <x v="1"/>
    <n v="143"/>
    <x v="6"/>
    <s v="EUR"/>
    <n v="1504328400"/>
    <n v="1505710800"/>
    <b v="0"/>
    <b v="0"/>
    <s v="theater/plays"/>
    <n v="1.9872222222222222"/>
    <n v="75.040000000000006"/>
    <x v="3"/>
    <x v="3"/>
  </r>
  <r>
    <x v="3"/>
    <n v="90"/>
    <x v="1"/>
    <s v="USD"/>
    <n v="1285822800"/>
    <n v="1287464400"/>
    <b v="0"/>
    <b v="0"/>
    <s v="theater/plays"/>
    <n v="0.34752688172043011"/>
    <n v="35.909999999999997"/>
    <x v="3"/>
    <x v="3"/>
  </r>
  <r>
    <x v="1"/>
    <n v="296"/>
    <x v="1"/>
    <s v="USD"/>
    <n v="1311483600"/>
    <n v="1311656400"/>
    <b v="0"/>
    <b v="1"/>
    <s v="music/indie rock"/>
    <n v="1.7641935483870967"/>
    <n v="36.950000000000003"/>
    <x v="1"/>
    <x v="7"/>
  </r>
  <r>
    <x v="1"/>
    <n v="170"/>
    <x v="1"/>
    <s v="USD"/>
    <n v="1291356000"/>
    <n v="1293170400"/>
    <b v="0"/>
    <b v="1"/>
    <s v="theater/plays"/>
    <n v="5.1138095238095236"/>
    <n v="63.17"/>
    <x v="3"/>
    <x v="3"/>
  </r>
  <r>
    <x v="0"/>
    <n v="186"/>
    <x v="1"/>
    <s v="USD"/>
    <n v="1355810400"/>
    <n v="1355983200"/>
    <b v="0"/>
    <b v="0"/>
    <s v="technology/wearables"/>
    <n v="0.82044117647058823"/>
    <n v="29.99"/>
    <x v="2"/>
    <x v="8"/>
  </r>
  <r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x v="0"/>
    <n v="605"/>
    <x v="1"/>
    <s v="USD"/>
    <n v="1365915600"/>
    <n v="1366088400"/>
    <b v="0"/>
    <b v="1"/>
    <s v="games/video games"/>
    <n v="0.50482758620689661"/>
    <n v="75.010000000000005"/>
    <x v="6"/>
    <x v="11"/>
  </r>
  <r>
    <x v="1"/>
    <n v="86"/>
    <x v="3"/>
    <s v="DKK"/>
    <n v="1551852000"/>
    <n v="1553317200"/>
    <b v="0"/>
    <b v="0"/>
    <s v="games/video games"/>
    <n v="9.67"/>
    <n v="101.2"/>
    <x v="6"/>
    <x v="11"/>
  </r>
  <r>
    <x v="0"/>
    <n v="1"/>
    <x v="0"/>
    <s v="CAD"/>
    <n v="1540098000"/>
    <n v="1542088800"/>
    <b v="0"/>
    <b v="0"/>
    <s v="film &amp; video/animation"/>
    <n v="0.04"/>
    <n v="4"/>
    <x v="4"/>
    <x v="10"/>
  </r>
  <r>
    <x v="1"/>
    <n v="6286"/>
    <x v="1"/>
    <s v="USD"/>
    <n v="1500440400"/>
    <n v="1503118800"/>
    <b v="0"/>
    <b v="0"/>
    <s v="music/rock"/>
    <n v="1.2284501347708894"/>
    <n v="29"/>
    <x v="1"/>
    <x v="1"/>
  </r>
  <r>
    <x v="0"/>
    <n v="31"/>
    <x v="1"/>
    <s v="USD"/>
    <n v="1278392400"/>
    <n v="1278478800"/>
    <b v="0"/>
    <b v="0"/>
    <s v="film &amp; video/drama"/>
    <n v="0.63437500000000002"/>
    <n v="98.23"/>
    <x v="4"/>
    <x v="6"/>
  </r>
  <r>
    <x v="0"/>
    <n v="1181"/>
    <x v="1"/>
    <s v="USD"/>
    <n v="1480572000"/>
    <n v="1484114400"/>
    <b v="0"/>
    <b v="0"/>
    <s v="film &amp; video/science fiction"/>
    <n v="0.56331688596491225"/>
    <n v="87"/>
    <x v="4"/>
    <x v="22"/>
  </r>
  <r>
    <x v="0"/>
    <n v="39"/>
    <x v="1"/>
    <s v="USD"/>
    <n v="1382331600"/>
    <n v="1385445600"/>
    <b v="0"/>
    <b v="1"/>
    <s v="film &amp; video/drama"/>
    <n v="0.44074999999999998"/>
    <n v="45.21"/>
    <x v="4"/>
    <x v="6"/>
  </r>
  <r>
    <x v="1"/>
    <n v="3727"/>
    <x v="1"/>
    <s v="USD"/>
    <n v="1316754000"/>
    <n v="1318741200"/>
    <b v="0"/>
    <b v="0"/>
    <s v="theater/plays"/>
    <n v="1.1837253218884121"/>
    <n v="37"/>
    <x v="3"/>
    <x v="3"/>
  </r>
  <r>
    <x v="1"/>
    <n v="1605"/>
    <x v="1"/>
    <s v="USD"/>
    <n v="1518242400"/>
    <n v="1518242400"/>
    <b v="0"/>
    <b v="1"/>
    <s v="music/indie rock"/>
    <n v="1.041243169398907"/>
    <n v="94.98"/>
    <x v="1"/>
    <x v="7"/>
  </r>
  <r>
    <x v="0"/>
    <n v="46"/>
    <x v="1"/>
    <s v="USD"/>
    <n v="1476421200"/>
    <n v="1476594000"/>
    <b v="0"/>
    <b v="0"/>
    <s v="theater/plays"/>
    <n v="0.26640000000000003"/>
    <n v="28.96"/>
    <x v="3"/>
    <x v="3"/>
  </r>
  <r>
    <x v="1"/>
    <n v="2120"/>
    <x v="1"/>
    <s v="USD"/>
    <n v="1269752400"/>
    <n v="1273554000"/>
    <b v="0"/>
    <b v="0"/>
    <s v="theater/plays"/>
    <n v="3.5120118343195266"/>
    <n v="55.99"/>
    <x v="3"/>
    <x v="3"/>
  </r>
  <r>
    <x v="0"/>
    <n v="105"/>
    <x v="1"/>
    <s v="USD"/>
    <n v="1419746400"/>
    <n v="1421906400"/>
    <b v="0"/>
    <b v="0"/>
    <s v="film &amp; video/documentary"/>
    <n v="0.90063492063492068"/>
    <n v="54.04"/>
    <x v="4"/>
    <x v="4"/>
  </r>
  <r>
    <x v="1"/>
    <n v="50"/>
    <x v="1"/>
    <s v="USD"/>
    <n v="1281330000"/>
    <n v="1281589200"/>
    <b v="0"/>
    <b v="0"/>
    <s v="theater/plays"/>
    <n v="1.7162500000000001"/>
    <n v="82.38"/>
    <x v="3"/>
    <x v="3"/>
  </r>
  <r>
    <x v="1"/>
    <n v="2080"/>
    <x v="1"/>
    <s v="USD"/>
    <n v="1398661200"/>
    <n v="1400389200"/>
    <b v="0"/>
    <b v="0"/>
    <s v="film &amp; video/drama"/>
    <n v="1.4104655870445344"/>
    <n v="67"/>
    <x v="4"/>
    <x v="6"/>
  </r>
  <r>
    <x v="0"/>
    <n v="535"/>
    <x v="1"/>
    <s v="USD"/>
    <n v="1359525600"/>
    <n v="1362808800"/>
    <b v="0"/>
    <b v="0"/>
    <s v="games/mobile games"/>
    <n v="0.30579449152542371"/>
    <n v="107.91"/>
    <x v="6"/>
    <x v="20"/>
  </r>
  <r>
    <x v="1"/>
    <n v="2105"/>
    <x v="1"/>
    <s v="USD"/>
    <n v="1388469600"/>
    <n v="1388815200"/>
    <b v="0"/>
    <b v="0"/>
    <s v="film &amp; video/animation"/>
    <n v="1.0816455696202532"/>
    <n v="69.010000000000005"/>
    <x v="4"/>
    <x v="10"/>
  </r>
  <r>
    <x v="1"/>
    <n v="2436"/>
    <x v="1"/>
    <s v="USD"/>
    <n v="1518328800"/>
    <n v="1519538400"/>
    <b v="0"/>
    <b v="0"/>
    <s v="theater/plays"/>
    <n v="1.3345505617977529"/>
    <n v="39.01"/>
    <x v="3"/>
    <x v="3"/>
  </r>
  <r>
    <x v="1"/>
    <n v="80"/>
    <x v="1"/>
    <s v="USD"/>
    <n v="1517032800"/>
    <n v="1517810400"/>
    <b v="0"/>
    <b v="0"/>
    <s v="publishing/translations"/>
    <n v="1.8785106382978722"/>
    <n v="110.36"/>
    <x v="5"/>
    <x v="18"/>
  </r>
  <r>
    <x v="1"/>
    <n v="42"/>
    <x v="1"/>
    <s v="USD"/>
    <n v="1368594000"/>
    <n v="1370581200"/>
    <b v="0"/>
    <b v="1"/>
    <s v="technology/wearables"/>
    <n v="3.32"/>
    <n v="94.86"/>
    <x v="2"/>
    <x v="8"/>
  </r>
  <r>
    <x v="1"/>
    <n v="139"/>
    <x v="0"/>
    <s v="CAD"/>
    <n v="1448258400"/>
    <n v="1448863200"/>
    <b v="0"/>
    <b v="1"/>
    <s v="technology/web"/>
    <n v="5.7521428571428572"/>
    <n v="57.94"/>
    <x v="2"/>
    <x v="2"/>
  </r>
  <r>
    <x v="0"/>
    <n v="16"/>
    <x v="1"/>
    <s v="USD"/>
    <n v="1555218000"/>
    <n v="1556600400"/>
    <b v="0"/>
    <b v="0"/>
    <s v="theater/plays"/>
    <n v="0.40500000000000003"/>
    <n v="101.25"/>
    <x v="3"/>
    <x v="3"/>
  </r>
  <r>
    <x v="1"/>
    <n v="159"/>
    <x v="1"/>
    <s v="USD"/>
    <n v="1431925200"/>
    <n v="1432098000"/>
    <b v="0"/>
    <b v="0"/>
    <s v="film &amp; video/drama"/>
    <n v="1.8442857142857143"/>
    <n v="64.959999999999994"/>
    <x v="4"/>
    <x v="6"/>
  </r>
  <r>
    <x v="1"/>
    <n v="381"/>
    <x v="1"/>
    <s v="USD"/>
    <n v="1481522400"/>
    <n v="1482127200"/>
    <b v="0"/>
    <b v="0"/>
    <s v="technology/wearables"/>
    <n v="2.8580555555555556"/>
    <n v="27.01"/>
    <x v="2"/>
    <x v="8"/>
  </r>
  <r>
    <x v="1"/>
    <n v="194"/>
    <x v="4"/>
    <s v="GBP"/>
    <n v="1335934800"/>
    <n v="1335934800"/>
    <b v="0"/>
    <b v="1"/>
    <s v="food/food trucks"/>
    <n v="3.19"/>
    <n v="50.97"/>
    <x v="0"/>
    <x v="0"/>
  </r>
  <r>
    <x v="0"/>
    <n v="575"/>
    <x v="1"/>
    <s v="USD"/>
    <n v="1552280400"/>
    <n v="1556946000"/>
    <b v="0"/>
    <b v="0"/>
    <s v="music/rock"/>
    <n v="0.39234070221066319"/>
    <n v="104.94"/>
    <x v="1"/>
    <x v="1"/>
  </r>
  <r>
    <x v="1"/>
    <n v="106"/>
    <x v="1"/>
    <s v="USD"/>
    <n v="1529989200"/>
    <n v="1530075600"/>
    <b v="0"/>
    <b v="0"/>
    <s v="music/electric music"/>
    <n v="1.7814000000000001"/>
    <n v="84.03"/>
    <x v="1"/>
    <x v="5"/>
  </r>
  <r>
    <x v="1"/>
    <n v="142"/>
    <x v="1"/>
    <s v="USD"/>
    <n v="1418709600"/>
    <n v="1418796000"/>
    <b v="0"/>
    <b v="0"/>
    <s v="film &amp; video/television"/>
    <n v="3.6515"/>
    <n v="102.86"/>
    <x v="4"/>
    <x v="19"/>
  </r>
  <r>
    <x v="1"/>
    <n v="211"/>
    <x v="1"/>
    <s v="USD"/>
    <n v="1372136400"/>
    <n v="1372482000"/>
    <b v="0"/>
    <b v="1"/>
    <s v="publishing/translations"/>
    <n v="1.1394594594594594"/>
    <n v="39.96"/>
    <x v="5"/>
    <x v="18"/>
  </r>
  <r>
    <x v="0"/>
    <n v="1120"/>
    <x v="1"/>
    <s v="USD"/>
    <n v="1533877200"/>
    <n v="1534395600"/>
    <b v="0"/>
    <b v="0"/>
    <s v="publishing/fiction"/>
    <n v="0.29828720626631855"/>
    <n v="51"/>
    <x v="5"/>
    <x v="13"/>
  </r>
  <r>
    <x v="0"/>
    <n v="113"/>
    <x v="1"/>
    <s v="USD"/>
    <n v="1309064400"/>
    <n v="1311397200"/>
    <b v="0"/>
    <b v="0"/>
    <s v="film &amp; video/science fiction"/>
    <n v="0.54270588235294115"/>
    <n v="40.82"/>
    <x v="4"/>
    <x v="22"/>
  </r>
  <r>
    <x v="1"/>
    <n v="2756"/>
    <x v="1"/>
    <s v="USD"/>
    <n v="1425877200"/>
    <n v="1426914000"/>
    <b v="0"/>
    <b v="0"/>
    <s v="technology/wearables"/>
    <n v="2.3634156976744185"/>
    <n v="59"/>
    <x v="2"/>
    <x v="8"/>
  </r>
  <r>
    <x v="1"/>
    <n v="173"/>
    <x v="4"/>
    <s v="GBP"/>
    <n v="1501304400"/>
    <n v="1501477200"/>
    <b v="0"/>
    <b v="0"/>
    <s v="food/food trucks"/>
    <n v="5.1291666666666664"/>
    <n v="71.16"/>
    <x v="0"/>
    <x v="0"/>
  </r>
  <r>
    <x v="1"/>
    <n v="87"/>
    <x v="1"/>
    <s v="USD"/>
    <n v="1268287200"/>
    <n v="1269061200"/>
    <b v="0"/>
    <b v="1"/>
    <s v="photography/photography books"/>
    <n v="1.0065116279069768"/>
    <n v="99.49"/>
    <x v="7"/>
    <x v="14"/>
  </r>
  <r>
    <x v="0"/>
    <n v="1538"/>
    <x v="1"/>
    <s v="USD"/>
    <n v="1412139600"/>
    <n v="1415772000"/>
    <b v="0"/>
    <b v="1"/>
    <s v="theater/plays"/>
    <n v="0.81348423194303154"/>
    <n v="103.99"/>
    <x v="3"/>
    <x v="3"/>
  </r>
  <r>
    <x v="0"/>
    <n v="9"/>
    <x v="1"/>
    <s v="USD"/>
    <n v="1330063200"/>
    <n v="1331013600"/>
    <b v="0"/>
    <b v="1"/>
    <s v="publishing/fiction"/>
    <n v="0.16404761904761905"/>
    <n v="76.56"/>
    <x v="5"/>
    <x v="13"/>
  </r>
  <r>
    <x v="0"/>
    <n v="554"/>
    <x v="1"/>
    <s v="USD"/>
    <n v="1576130400"/>
    <n v="1576735200"/>
    <b v="0"/>
    <b v="0"/>
    <s v="theater/plays"/>
    <n v="0.52774617067833696"/>
    <n v="87.07"/>
    <x v="3"/>
    <x v="3"/>
  </r>
  <r>
    <x v="1"/>
    <n v="1572"/>
    <x v="4"/>
    <s v="GBP"/>
    <n v="1407128400"/>
    <n v="1411362000"/>
    <b v="0"/>
    <b v="1"/>
    <s v="food/food trucks"/>
    <n v="2.6020608108108108"/>
    <n v="49"/>
    <x v="0"/>
    <x v="0"/>
  </r>
  <r>
    <x v="0"/>
    <n v="648"/>
    <x v="4"/>
    <s v="GBP"/>
    <n v="1560142800"/>
    <n v="1563685200"/>
    <b v="0"/>
    <b v="0"/>
    <s v="theater/plays"/>
    <n v="0.30732891832229581"/>
    <n v="42.97"/>
    <x v="3"/>
    <x v="3"/>
  </r>
  <r>
    <x v="0"/>
    <n v="21"/>
    <x v="4"/>
    <s v="GBP"/>
    <n v="1520575200"/>
    <n v="1521867600"/>
    <b v="0"/>
    <b v="1"/>
    <s v="publishing/translations"/>
    <n v="0.13500000000000001"/>
    <n v="33.43"/>
    <x v="5"/>
    <x v="18"/>
  </r>
  <r>
    <x v="1"/>
    <n v="2346"/>
    <x v="1"/>
    <s v="USD"/>
    <n v="1492664400"/>
    <n v="1495515600"/>
    <b v="0"/>
    <b v="0"/>
    <s v="theater/plays"/>
    <n v="1.7862556663644606"/>
    <n v="83.98"/>
    <x v="3"/>
    <x v="3"/>
  </r>
  <r>
    <x v="1"/>
    <n v="115"/>
    <x v="1"/>
    <s v="USD"/>
    <n v="1454479200"/>
    <n v="1455948000"/>
    <b v="0"/>
    <b v="0"/>
    <s v="theater/plays"/>
    <n v="2.2005660377358489"/>
    <n v="101.42"/>
    <x v="3"/>
    <x v="3"/>
  </r>
  <r>
    <x v="1"/>
    <n v="85"/>
    <x v="6"/>
    <s v="EUR"/>
    <n v="1281934800"/>
    <n v="1282366800"/>
    <b v="0"/>
    <b v="0"/>
    <s v="technology/wearables"/>
    <n v="1.015108695652174"/>
    <n v="109.87"/>
    <x v="2"/>
    <x v="8"/>
  </r>
  <r>
    <x v="1"/>
    <n v="144"/>
    <x v="1"/>
    <s v="USD"/>
    <n v="1573970400"/>
    <n v="1574575200"/>
    <b v="0"/>
    <b v="0"/>
    <s v="journalism/audio"/>
    <n v="1.915"/>
    <n v="31.92"/>
    <x v="8"/>
    <x v="23"/>
  </r>
  <r>
    <x v="1"/>
    <n v="2443"/>
    <x v="1"/>
    <s v="USD"/>
    <n v="1372654800"/>
    <n v="1374901200"/>
    <b v="0"/>
    <b v="1"/>
    <s v="food/food trucks"/>
    <n v="3.0534683098591549"/>
    <n v="70.989999999999995"/>
    <x v="0"/>
    <x v="0"/>
  </r>
  <r>
    <x v="3"/>
    <n v="595"/>
    <x v="1"/>
    <s v="USD"/>
    <n v="1275886800"/>
    <n v="1278910800"/>
    <b v="1"/>
    <b v="1"/>
    <s v="film &amp; video/shorts"/>
    <n v="0.23995287958115183"/>
    <n v="77.03"/>
    <x v="4"/>
    <x v="12"/>
  </r>
  <r>
    <x v="1"/>
    <n v="64"/>
    <x v="1"/>
    <s v="USD"/>
    <n v="1561784400"/>
    <n v="1562907600"/>
    <b v="0"/>
    <b v="0"/>
    <s v="photography/photography books"/>
    <n v="7.2377777777777776"/>
    <n v="101.78"/>
    <x v="7"/>
    <x v="14"/>
  </r>
  <r>
    <x v="1"/>
    <n v="268"/>
    <x v="1"/>
    <s v="USD"/>
    <n v="1332392400"/>
    <n v="1332478800"/>
    <b v="0"/>
    <b v="0"/>
    <s v="technology/wearables"/>
    <n v="5.4736000000000002"/>
    <n v="51.06"/>
    <x v="2"/>
    <x v="8"/>
  </r>
  <r>
    <x v="1"/>
    <n v="195"/>
    <x v="3"/>
    <s v="DKK"/>
    <n v="1402376400"/>
    <n v="1402722000"/>
    <b v="0"/>
    <b v="0"/>
    <s v="theater/plays"/>
    <n v="4.1449999999999996"/>
    <n v="68.02"/>
    <x v="3"/>
    <x v="3"/>
  </r>
  <r>
    <x v="0"/>
    <n v="54"/>
    <x v="1"/>
    <s v="USD"/>
    <n v="1495342800"/>
    <n v="1496811600"/>
    <b v="0"/>
    <b v="0"/>
    <s v="film &amp; video/animation"/>
    <n v="9.0696409140369975E-3"/>
    <n v="30.87"/>
    <x v="4"/>
    <x v="10"/>
  </r>
  <r>
    <x v="0"/>
    <n v="120"/>
    <x v="1"/>
    <s v="USD"/>
    <n v="1482213600"/>
    <n v="1482213600"/>
    <b v="0"/>
    <b v="1"/>
    <s v="technology/wearables"/>
    <n v="0.34173469387755101"/>
    <n v="27.91"/>
    <x v="2"/>
    <x v="8"/>
  </r>
  <r>
    <x v="0"/>
    <n v="579"/>
    <x v="3"/>
    <s v="DKK"/>
    <n v="1420092000"/>
    <n v="1420264800"/>
    <b v="0"/>
    <b v="0"/>
    <s v="technology/web"/>
    <n v="0.239488107549121"/>
    <n v="79.989999999999995"/>
    <x v="2"/>
    <x v="2"/>
  </r>
  <r>
    <x v="0"/>
    <n v="2072"/>
    <x v="1"/>
    <s v="USD"/>
    <n v="1458018000"/>
    <n v="1458450000"/>
    <b v="0"/>
    <b v="1"/>
    <s v="film &amp; video/documentary"/>
    <n v="0.48072649572649573"/>
    <n v="38"/>
    <x v="4"/>
    <x v="4"/>
  </r>
  <r>
    <x v="0"/>
    <n v="0"/>
    <x v="1"/>
    <s v="USD"/>
    <n v="1367384400"/>
    <n v="1369803600"/>
    <b v="0"/>
    <b v="1"/>
    <s v="theater/plays"/>
    <n v="0"/>
    <s v="No Backers"/>
    <x v="3"/>
    <x v="3"/>
  </r>
  <r>
    <x v="0"/>
    <n v="1796"/>
    <x v="1"/>
    <s v="USD"/>
    <n v="1363064400"/>
    <n v="1363237200"/>
    <b v="0"/>
    <b v="0"/>
    <s v="film &amp; video/documentary"/>
    <n v="0.70145182291666663"/>
    <n v="59.99"/>
    <x v="4"/>
    <x v="4"/>
  </r>
  <r>
    <x v="1"/>
    <n v="186"/>
    <x v="2"/>
    <s v="AUD"/>
    <n v="1343365200"/>
    <n v="1345870800"/>
    <b v="0"/>
    <b v="1"/>
    <s v="games/video games"/>
    <n v="5.2992307692307694"/>
    <n v="37.04"/>
    <x v="6"/>
    <x v="11"/>
  </r>
  <r>
    <x v="1"/>
    <n v="460"/>
    <x v="1"/>
    <s v="USD"/>
    <n v="1435726800"/>
    <n v="1437454800"/>
    <b v="0"/>
    <b v="0"/>
    <s v="film &amp; video/drama"/>
    <n v="1.8032549019607844"/>
    <n v="99.96"/>
    <x v="4"/>
    <x v="6"/>
  </r>
  <r>
    <x v="0"/>
    <n v="62"/>
    <x v="6"/>
    <s v="EUR"/>
    <n v="1431925200"/>
    <n v="1432011600"/>
    <b v="0"/>
    <b v="0"/>
    <s v="music/rock"/>
    <n v="0.92320000000000002"/>
    <n v="111.68"/>
    <x v="1"/>
    <x v="1"/>
  </r>
  <r>
    <x v="0"/>
    <n v="347"/>
    <x v="1"/>
    <s v="USD"/>
    <n v="1362722400"/>
    <n v="1366347600"/>
    <b v="0"/>
    <b v="1"/>
    <s v="publishing/radio &amp; podcasts"/>
    <n v="0.13901001112347053"/>
    <n v="36.01"/>
    <x v="5"/>
    <x v="15"/>
  </r>
  <r>
    <x v="1"/>
    <n v="2528"/>
    <x v="1"/>
    <s v="USD"/>
    <n v="1511416800"/>
    <n v="1512885600"/>
    <b v="0"/>
    <b v="1"/>
    <s v="theater/plays"/>
    <n v="9.2707777777777771"/>
    <n v="66.010000000000005"/>
    <x v="3"/>
    <x v="3"/>
  </r>
  <r>
    <x v="0"/>
    <n v="19"/>
    <x v="1"/>
    <s v="USD"/>
    <n v="1365483600"/>
    <n v="1369717200"/>
    <b v="0"/>
    <b v="1"/>
    <s v="technology/web"/>
    <n v="0.39857142857142858"/>
    <n v="44.05"/>
    <x v="2"/>
    <x v="2"/>
  </r>
  <r>
    <x v="1"/>
    <n v="3657"/>
    <x v="1"/>
    <s v="USD"/>
    <n v="1532840400"/>
    <n v="1534654800"/>
    <b v="0"/>
    <b v="0"/>
    <s v="theater/plays"/>
    <n v="1.1222929936305732"/>
    <n v="53"/>
    <x v="3"/>
    <x v="3"/>
  </r>
  <r>
    <x v="0"/>
    <n v="1258"/>
    <x v="1"/>
    <s v="USD"/>
    <n v="1336194000"/>
    <n v="1337058000"/>
    <b v="0"/>
    <b v="0"/>
    <s v="theater/plays"/>
    <n v="0.70925816023738875"/>
    <n v="95"/>
    <x v="3"/>
    <x v="3"/>
  </r>
  <r>
    <x v="1"/>
    <n v="131"/>
    <x v="2"/>
    <s v="AUD"/>
    <n v="1527742800"/>
    <n v="1529816400"/>
    <b v="0"/>
    <b v="0"/>
    <s v="film &amp; video/drama"/>
    <n v="1.1908974358974358"/>
    <n v="70.91"/>
    <x v="4"/>
    <x v="6"/>
  </r>
  <r>
    <x v="0"/>
    <n v="362"/>
    <x v="1"/>
    <s v="USD"/>
    <n v="1564030800"/>
    <n v="1564894800"/>
    <b v="0"/>
    <b v="0"/>
    <s v="theater/plays"/>
    <n v="0.24017591339648173"/>
    <n v="98.06"/>
    <x v="3"/>
    <x v="3"/>
  </r>
  <r>
    <x v="1"/>
    <n v="239"/>
    <x v="1"/>
    <s v="USD"/>
    <n v="1404536400"/>
    <n v="1404622800"/>
    <b v="0"/>
    <b v="1"/>
    <s v="games/video games"/>
    <n v="1.3931868131868133"/>
    <n v="53.05"/>
    <x v="6"/>
    <x v="11"/>
  </r>
  <r>
    <x v="3"/>
    <n v="35"/>
    <x v="1"/>
    <s v="USD"/>
    <n v="1284008400"/>
    <n v="1284181200"/>
    <b v="0"/>
    <b v="0"/>
    <s v="film &amp; video/television"/>
    <n v="0.39277108433734942"/>
    <n v="93.14"/>
    <x v="4"/>
    <x v="19"/>
  </r>
  <r>
    <x v="3"/>
    <n v="528"/>
    <x v="5"/>
    <s v="CHF"/>
    <n v="1386309600"/>
    <n v="1386741600"/>
    <b v="0"/>
    <b v="1"/>
    <s v="music/rock"/>
    <n v="0.22439077144917088"/>
    <n v="58.95"/>
    <x v="1"/>
    <x v="1"/>
  </r>
  <r>
    <x v="0"/>
    <n v="133"/>
    <x v="0"/>
    <s v="CAD"/>
    <n v="1324620000"/>
    <n v="1324792800"/>
    <b v="0"/>
    <b v="1"/>
    <s v="theater/plays"/>
    <n v="0.55779069767441858"/>
    <n v="36.07"/>
    <x v="3"/>
    <x v="3"/>
  </r>
  <r>
    <x v="0"/>
    <n v="846"/>
    <x v="1"/>
    <s v="USD"/>
    <n v="1281070800"/>
    <n v="1284354000"/>
    <b v="0"/>
    <b v="0"/>
    <s v="publishing/nonfiction"/>
    <n v="0.42523125996810207"/>
    <n v="63.03"/>
    <x v="5"/>
    <x v="9"/>
  </r>
  <r>
    <x v="1"/>
    <n v="78"/>
    <x v="1"/>
    <s v="USD"/>
    <n v="1493960400"/>
    <n v="1494392400"/>
    <b v="0"/>
    <b v="0"/>
    <s v="food/food trucks"/>
    <n v="1.1200000000000001"/>
    <n v="84.72"/>
    <x v="0"/>
    <x v="0"/>
  </r>
  <r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x v="1"/>
    <n v="1773"/>
    <x v="1"/>
    <s v="USD"/>
    <n v="1420696800"/>
    <n v="1421906400"/>
    <b v="0"/>
    <b v="1"/>
    <s v="music/rock"/>
    <n v="1.0174563871693867"/>
    <n v="101.98"/>
    <x v="1"/>
    <x v="1"/>
  </r>
  <r>
    <x v="1"/>
    <n v="32"/>
    <x v="1"/>
    <s v="USD"/>
    <n v="1555650000"/>
    <n v="1555909200"/>
    <b v="0"/>
    <b v="0"/>
    <s v="theater/plays"/>
    <n v="4.2575000000000003"/>
    <n v="106.44"/>
    <x v="3"/>
    <x v="3"/>
  </r>
  <r>
    <x v="1"/>
    <n v="369"/>
    <x v="1"/>
    <s v="USD"/>
    <n v="1471928400"/>
    <n v="1472446800"/>
    <b v="0"/>
    <b v="1"/>
    <s v="film &amp; video/drama"/>
    <n v="1.4553947368421052"/>
    <n v="29.98"/>
    <x v="4"/>
    <x v="6"/>
  </r>
  <r>
    <x v="0"/>
    <n v="191"/>
    <x v="1"/>
    <s v="USD"/>
    <n v="1341291600"/>
    <n v="1342328400"/>
    <b v="0"/>
    <b v="0"/>
    <s v="film &amp; video/shorts"/>
    <n v="0.32453465346534655"/>
    <n v="85.81"/>
    <x v="4"/>
    <x v="12"/>
  </r>
  <r>
    <x v="1"/>
    <n v="89"/>
    <x v="1"/>
    <s v="USD"/>
    <n v="1267682400"/>
    <n v="1268114400"/>
    <b v="0"/>
    <b v="0"/>
    <s v="film &amp; video/shorts"/>
    <n v="7.003333333333333"/>
    <n v="70.819999999999993"/>
    <x v="4"/>
    <x v="12"/>
  </r>
  <r>
    <x v="0"/>
    <n v="1979"/>
    <x v="1"/>
    <s v="USD"/>
    <n v="1272258000"/>
    <n v="1273381200"/>
    <b v="0"/>
    <b v="0"/>
    <s v="theater/plays"/>
    <n v="0.83904860392967939"/>
    <n v="41"/>
    <x v="3"/>
    <x v="3"/>
  </r>
  <r>
    <x v="0"/>
    <n v="63"/>
    <x v="1"/>
    <s v="USD"/>
    <n v="1290492000"/>
    <n v="1290837600"/>
    <b v="0"/>
    <b v="0"/>
    <s v="technology/wearables"/>
    <n v="0.84190476190476193"/>
    <n v="28.06"/>
    <x v="2"/>
    <x v="8"/>
  </r>
  <r>
    <x v="1"/>
    <n v="147"/>
    <x v="1"/>
    <s v="USD"/>
    <n v="1451109600"/>
    <n v="1454306400"/>
    <b v="0"/>
    <b v="1"/>
    <s v="theater/plays"/>
    <n v="1.5595180722891566"/>
    <n v="88.05"/>
    <x v="3"/>
    <x v="3"/>
  </r>
  <r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x v="0"/>
    <n v="80"/>
    <x v="4"/>
    <s v="GBP"/>
    <n v="1385186400"/>
    <n v="1389074400"/>
    <b v="0"/>
    <b v="0"/>
    <s v="music/indie rock"/>
    <n v="0.80300000000000005"/>
    <n v="90.34"/>
    <x v="1"/>
    <x v="7"/>
  </r>
  <r>
    <x v="0"/>
    <n v="9"/>
    <x v="1"/>
    <s v="USD"/>
    <n v="1399698000"/>
    <n v="1402117200"/>
    <b v="0"/>
    <b v="0"/>
    <s v="games/video games"/>
    <n v="0.11254901960784314"/>
    <n v="63.78"/>
    <x v="6"/>
    <x v="11"/>
  </r>
  <r>
    <x v="0"/>
    <n v="1784"/>
    <x v="1"/>
    <s v="USD"/>
    <n v="1283230800"/>
    <n v="1284440400"/>
    <b v="0"/>
    <b v="1"/>
    <s v="publishing/fiction"/>
    <n v="0.91740952380952379"/>
    <n v="54"/>
    <x v="5"/>
    <x v="13"/>
  </r>
  <r>
    <x v="2"/>
    <n v="3640"/>
    <x v="5"/>
    <s v="CHF"/>
    <n v="1384149600"/>
    <n v="1388988000"/>
    <b v="0"/>
    <b v="0"/>
    <s v="games/video games"/>
    <n v="0.95521156936261387"/>
    <n v="48.99"/>
    <x v="6"/>
    <x v="11"/>
  </r>
  <r>
    <x v="1"/>
    <n v="126"/>
    <x v="0"/>
    <s v="CAD"/>
    <n v="1516860000"/>
    <n v="1516946400"/>
    <b v="0"/>
    <b v="0"/>
    <s v="theater/plays"/>
    <n v="5.0287499999999996"/>
    <n v="63.86"/>
    <x v="3"/>
    <x v="3"/>
  </r>
  <r>
    <x v="1"/>
    <n v="2218"/>
    <x v="4"/>
    <s v="GBP"/>
    <n v="1374642000"/>
    <n v="1377752400"/>
    <b v="0"/>
    <b v="0"/>
    <s v="music/indie rock"/>
    <n v="1.5924394463667819"/>
    <n v="83"/>
    <x v="1"/>
    <x v="7"/>
  </r>
  <r>
    <x v="0"/>
    <n v="243"/>
    <x v="1"/>
    <s v="USD"/>
    <n v="1534482000"/>
    <n v="1534568400"/>
    <b v="0"/>
    <b v="1"/>
    <s v="film &amp; video/drama"/>
    <n v="0.15022446689113356"/>
    <n v="55.08"/>
    <x v="4"/>
    <x v="6"/>
  </r>
  <r>
    <x v="1"/>
    <n v="202"/>
    <x v="6"/>
    <s v="EUR"/>
    <n v="1528434000"/>
    <n v="1528606800"/>
    <b v="0"/>
    <b v="1"/>
    <s v="theater/plays"/>
    <n v="4.820384615384615"/>
    <n v="62.04"/>
    <x v="3"/>
    <x v="3"/>
  </r>
  <r>
    <x v="1"/>
    <n v="140"/>
    <x v="6"/>
    <s v="EUR"/>
    <n v="1282626000"/>
    <n v="1284872400"/>
    <b v="0"/>
    <b v="0"/>
    <s v="publishing/fiction"/>
    <n v="1.4996938775510205"/>
    <n v="104.98"/>
    <x v="5"/>
    <x v="13"/>
  </r>
  <r>
    <x v="1"/>
    <n v="1052"/>
    <x v="3"/>
    <s v="DKK"/>
    <n v="1535605200"/>
    <n v="1537592400"/>
    <b v="1"/>
    <b v="1"/>
    <s v="film &amp; video/documentary"/>
    <n v="1.1722156398104266"/>
    <n v="94.04"/>
    <x v="4"/>
    <x v="4"/>
  </r>
  <r>
    <x v="0"/>
    <n v="1296"/>
    <x v="1"/>
    <s v="USD"/>
    <n v="1379826000"/>
    <n v="1381208400"/>
    <b v="0"/>
    <b v="0"/>
    <s v="games/mobile games"/>
    <n v="0.37695968274950431"/>
    <n v="44.01"/>
    <x v="6"/>
    <x v="20"/>
  </r>
  <r>
    <x v="0"/>
    <n v="77"/>
    <x v="1"/>
    <s v="USD"/>
    <n v="1561957200"/>
    <n v="1562475600"/>
    <b v="0"/>
    <b v="1"/>
    <s v="food/food trucks"/>
    <n v="0.72653061224489801"/>
    <n v="92.47"/>
    <x v="0"/>
    <x v="0"/>
  </r>
  <r>
    <x v="1"/>
    <n v="247"/>
    <x v="1"/>
    <s v="USD"/>
    <n v="1525496400"/>
    <n v="1527397200"/>
    <b v="0"/>
    <b v="0"/>
    <s v="photography/photography books"/>
    <n v="2.6598113207547169"/>
    <n v="57.07"/>
    <x v="7"/>
    <x v="14"/>
  </r>
  <r>
    <x v="0"/>
    <n v="395"/>
    <x v="6"/>
    <s v="EUR"/>
    <n v="1433912400"/>
    <n v="1436158800"/>
    <b v="0"/>
    <b v="0"/>
    <s v="games/mobile games"/>
    <n v="0.24205617977528091"/>
    <n v="109.08"/>
    <x v="6"/>
    <x v="20"/>
  </r>
  <r>
    <x v="0"/>
    <n v="49"/>
    <x v="4"/>
    <s v="GBP"/>
    <n v="1453442400"/>
    <n v="1456034400"/>
    <b v="0"/>
    <b v="0"/>
    <s v="music/indie rock"/>
    <n v="2.5064935064935064E-2"/>
    <n v="39.39"/>
    <x v="1"/>
    <x v="7"/>
  </r>
  <r>
    <x v="0"/>
    <n v="180"/>
    <x v="1"/>
    <s v="USD"/>
    <n v="1378875600"/>
    <n v="1380171600"/>
    <b v="0"/>
    <b v="0"/>
    <s v="games/video games"/>
    <n v="0.1632979976442874"/>
    <n v="77.02"/>
    <x v="6"/>
    <x v="11"/>
  </r>
  <r>
    <x v="1"/>
    <n v="84"/>
    <x v="1"/>
    <s v="USD"/>
    <n v="1452232800"/>
    <n v="1453356000"/>
    <b v="0"/>
    <b v="0"/>
    <s v="music/rock"/>
    <n v="2.7650000000000001"/>
    <n v="92.17"/>
    <x v="1"/>
    <x v="1"/>
  </r>
  <r>
    <x v="0"/>
    <n v="2690"/>
    <x v="1"/>
    <s v="USD"/>
    <n v="1577253600"/>
    <n v="1578981600"/>
    <b v="0"/>
    <b v="0"/>
    <s v="theater/plays"/>
    <n v="0.88803571428571426"/>
    <n v="61.01"/>
    <x v="3"/>
    <x v="3"/>
  </r>
  <r>
    <x v="1"/>
    <n v="88"/>
    <x v="1"/>
    <s v="USD"/>
    <n v="1537160400"/>
    <n v="1537419600"/>
    <b v="0"/>
    <b v="1"/>
    <s v="theater/plays"/>
    <n v="1.6357142857142857"/>
    <n v="78.069999999999993"/>
    <x v="3"/>
    <x v="3"/>
  </r>
  <r>
    <x v="1"/>
    <n v="156"/>
    <x v="1"/>
    <s v="USD"/>
    <n v="1422165600"/>
    <n v="1423202400"/>
    <b v="0"/>
    <b v="0"/>
    <s v="film &amp; video/drama"/>
    <n v="9.69"/>
    <n v="80.75"/>
    <x v="4"/>
    <x v="6"/>
  </r>
  <r>
    <x v="1"/>
    <n v="2985"/>
    <x v="1"/>
    <s v="USD"/>
    <n v="1459486800"/>
    <n v="1460610000"/>
    <b v="0"/>
    <b v="0"/>
    <s v="theater/plays"/>
    <n v="2.7091376701966716"/>
    <n v="59.99"/>
    <x v="3"/>
    <x v="3"/>
  </r>
  <r>
    <x v="1"/>
    <n v="762"/>
    <x v="1"/>
    <s v="USD"/>
    <n v="1369717200"/>
    <n v="1370494800"/>
    <b v="0"/>
    <b v="0"/>
    <s v="technology/wearables"/>
    <n v="2.8421355932203389"/>
    <n v="110.03"/>
    <x v="2"/>
    <x v="8"/>
  </r>
  <r>
    <x v="3"/>
    <n v="1"/>
    <x v="5"/>
    <s v="CHF"/>
    <n v="1330495200"/>
    <n v="1332306000"/>
    <b v="0"/>
    <b v="0"/>
    <s v="music/indie rock"/>
    <n v="0.04"/>
    <n v="4"/>
    <x v="1"/>
    <x v="7"/>
  </r>
  <r>
    <x v="0"/>
    <n v="2779"/>
    <x v="2"/>
    <s v="AUD"/>
    <n v="1419055200"/>
    <n v="1422511200"/>
    <b v="0"/>
    <b v="1"/>
    <s v="technology/web"/>
    <n v="0.58632981676846196"/>
    <n v="38"/>
    <x v="2"/>
    <x v="2"/>
  </r>
  <r>
    <x v="0"/>
    <n v="92"/>
    <x v="1"/>
    <s v="USD"/>
    <n v="1480140000"/>
    <n v="1480312800"/>
    <b v="0"/>
    <b v="0"/>
    <s v="theater/plays"/>
    <n v="0.98511111111111116"/>
    <n v="96.37"/>
    <x v="3"/>
    <x v="3"/>
  </r>
  <r>
    <x v="0"/>
    <n v="1028"/>
    <x v="1"/>
    <s v="USD"/>
    <n v="1293948000"/>
    <n v="1294034400"/>
    <b v="0"/>
    <b v="0"/>
    <s v="music/rock"/>
    <n v="0.43975381008206332"/>
    <n v="72.98"/>
    <x v="1"/>
    <x v="1"/>
  </r>
  <r>
    <x v="1"/>
    <n v="554"/>
    <x v="0"/>
    <s v="CAD"/>
    <n v="1482127200"/>
    <n v="1482645600"/>
    <b v="0"/>
    <b v="0"/>
    <s v="music/indie rock"/>
    <n v="1.5166315789473683"/>
    <n v="26.01"/>
    <x v="1"/>
    <x v="7"/>
  </r>
  <r>
    <x v="1"/>
    <n v="135"/>
    <x v="3"/>
    <s v="DKK"/>
    <n v="1396414800"/>
    <n v="1399093200"/>
    <b v="0"/>
    <b v="0"/>
    <s v="music/rock"/>
    <n v="2.2363492063492063"/>
    <n v="104.36"/>
    <x v="1"/>
    <x v="1"/>
  </r>
  <r>
    <x v="1"/>
    <n v="122"/>
    <x v="1"/>
    <s v="USD"/>
    <n v="1315285200"/>
    <n v="1315890000"/>
    <b v="0"/>
    <b v="1"/>
    <s v="publishing/translations"/>
    <n v="2.3975"/>
    <n v="102.19"/>
    <x v="5"/>
    <x v="18"/>
  </r>
  <r>
    <x v="1"/>
    <n v="221"/>
    <x v="1"/>
    <s v="USD"/>
    <n v="1443762000"/>
    <n v="1444021200"/>
    <b v="0"/>
    <b v="1"/>
    <s v="film &amp; video/science fiction"/>
    <n v="1.9933333333333334"/>
    <n v="54.12"/>
    <x v="4"/>
    <x v="22"/>
  </r>
  <r>
    <x v="1"/>
    <n v="126"/>
    <x v="1"/>
    <s v="USD"/>
    <n v="1456293600"/>
    <n v="1460005200"/>
    <b v="0"/>
    <b v="0"/>
    <s v="theater/plays"/>
    <n v="1.373448275862069"/>
    <n v="63.22"/>
    <x v="3"/>
    <x v="3"/>
  </r>
  <r>
    <x v="1"/>
    <n v="1022"/>
    <x v="1"/>
    <s v="USD"/>
    <n v="1470114000"/>
    <n v="1470718800"/>
    <b v="0"/>
    <b v="0"/>
    <s v="theater/plays"/>
    <n v="1.009696106362773"/>
    <n v="104.03"/>
    <x v="3"/>
    <x v="3"/>
  </r>
  <r>
    <x v="1"/>
    <n v="3177"/>
    <x v="1"/>
    <s v="USD"/>
    <n v="1321596000"/>
    <n v="1325052000"/>
    <b v="0"/>
    <b v="0"/>
    <s v="film &amp; video/animation"/>
    <n v="7.9416000000000002"/>
    <n v="49.99"/>
    <x v="4"/>
    <x v="10"/>
  </r>
  <r>
    <x v="1"/>
    <n v="198"/>
    <x v="5"/>
    <s v="CHF"/>
    <n v="1318827600"/>
    <n v="1319000400"/>
    <b v="0"/>
    <b v="0"/>
    <s v="theater/plays"/>
    <n v="3.6970000000000001"/>
    <n v="56.02"/>
    <x v="3"/>
    <x v="3"/>
  </r>
  <r>
    <x v="0"/>
    <n v="26"/>
    <x v="5"/>
    <s v="CHF"/>
    <n v="1552366800"/>
    <n v="1552539600"/>
    <b v="0"/>
    <b v="0"/>
    <s v="music/rock"/>
    <n v="0.12818181818181817"/>
    <n v="48.81"/>
    <x v="1"/>
    <x v="1"/>
  </r>
  <r>
    <x v="1"/>
    <n v="85"/>
    <x v="2"/>
    <s v="AUD"/>
    <n v="1542088800"/>
    <n v="1543816800"/>
    <b v="0"/>
    <b v="0"/>
    <s v="film &amp; video/documentary"/>
    <n v="1.3802702702702703"/>
    <n v="60.08"/>
    <x v="4"/>
    <x v="4"/>
  </r>
  <r>
    <x v="0"/>
    <n v="1790"/>
    <x v="1"/>
    <s v="USD"/>
    <n v="1426395600"/>
    <n v="1427086800"/>
    <b v="0"/>
    <b v="0"/>
    <s v="theater/plays"/>
    <n v="0.83813278008298753"/>
    <n v="78.989999999999995"/>
    <x v="3"/>
    <x v="3"/>
  </r>
  <r>
    <x v="1"/>
    <n v="3596"/>
    <x v="1"/>
    <s v="USD"/>
    <n v="1321336800"/>
    <n v="1323064800"/>
    <b v="0"/>
    <b v="0"/>
    <s v="theater/plays"/>
    <n v="2.0460063224446787"/>
    <n v="53.99"/>
    <x v="3"/>
    <x v="3"/>
  </r>
  <r>
    <x v="0"/>
    <n v="37"/>
    <x v="1"/>
    <s v="USD"/>
    <n v="1456293600"/>
    <n v="1458277200"/>
    <b v="0"/>
    <b v="1"/>
    <s v="music/electric music"/>
    <n v="0.44344086021505374"/>
    <n v="111.46"/>
    <x v="1"/>
    <x v="5"/>
  </r>
  <r>
    <x v="1"/>
    <n v="244"/>
    <x v="1"/>
    <s v="USD"/>
    <n v="1404968400"/>
    <n v="1405141200"/>
    <b v="0"/>
    <b v="0"/>
    <s v="music/rock"/>
    <n v="2.1860294117647059"/>
    <n v="60.92"/>
    <x v="1"/>
    <x v="1"/>
  </r>
  <r>
    <x v="1"/>
    <n v="5180"/>
    <x v="1"/>
    <s v="USD"/>
    <n v="1279170000"/>
    <n v="1283058000"/>
    <b v="0"/>
    <b v="0"/>
    <s v="theater/plays"/>
    <n v="1.8603314917127072"/>
    <n v="26"/>
    <x v="3"/>
    <x v="3"/>
  </r>
  <r>
    <x v="1"/>
    <n v="589"/>
    <x v="6"/>
    <s v="EUR"/>
    <n v="1294725600"/>
    <n v="1295762400"/>
    <b v="0"/>
    <b v="0"/>
    <s v="film &amp; video/animation"/>
    <n v="2.3733830845771142"/>
    <n v="80.989999999999995"/>
    <x v="4"/>
    <x v="10"/>
  </r>
  <r>
    <x v="1"/>
    <n v="2725"/>
    <x v="1"/>
    <s v="USD"/>
    <n v="1419055200"/>
    <n v="1419573600"/>
    <b v="0"/>
    <b v="1"/>
    <s v="music/rock"/>
    <n v="3.0565384615384614"/>
    <n v="35"/>
    <x v="1"/>
    <x v="1"/>
  </r>
  <r>
    <x v="0"/>
    <n v="35"/>
    <x v="6"/>
    <s v="EUR"/>
    <n v="1434690000"/>
    <n v="1438750800"/>
    <b v="0"/>
    <b v="0"/>
    <s v="film &amp; video/shorts"/>
    <n v="0.94142857142857139"/>
    <n v="94.14"/>
    <x v="4"/>
    <x v="12"/>
  </r>
  <r>
    <x v="3"/>
    <n v="94"/>
    <x v="1"/>
    <s v="USD"/>
    <n v="1443416400"/>
    <n v="1444798800"/>
    <b v="0"/>
    <b v="1"/>
    <s v="music/rock"/>
    <n v="0.54400000000000004"/>
    <n v="52.09"/>
    <x v="1"/>
    <x v="1"/>
  </r>
  <r>
    <x v="1"/>
    <n v="300"/>
    <x v="1"/>
    <s v="USD"/>
    <n v="1399006800"/>
    <n v="1399179600"/>
    <b v="0"/>
    <b v="0"/>
    <s v="journalism/audio"/>
    <n v="1.1188059701492536"/>
    <n v="24.99"/>
    <x v="8"/>
    <x v="23"/>
  </r>
  <r>
    <x v="1"/>
    <n v="144"/>
    <x v="1"/>
    <s v="USD"/>
    <n v="1575698400"/>
    <n v="1576562400"/>
    <b v="0"/>
    <b v="1"/>
    <s v="food/food trucks"/>
    <n v="3.6914814814814814"/>
    <n v="69.22"/>
    <x v="0"/>
    <x v="0"/>
  </r>
  <r>
    <x v="0"/>
    <n v="558"/>
    <x v="1"/>
    <s v="USD"/>
    <n v="1400562000"/>
    <n v="1400821200"/>
    <b v="0"/>
    <b v="1"/>
    <s v="theater/plays"/>
    <n v="0.62930372148859548"/>
    <n v="93.94"/>
    <x v="3"/>
    <x v="3"/>
  </r>
  <r>
    <x v="0"/>
    <n v="64"/>
    <x v="1"/>
    <s v="USD"/>
    <n v="1509512400"/>
    <n v="1510984800"/>
    <b v="0"/>
    <b v="0"/>
    <s v="theater/plays"/>
    <n v="0.6492783505154639"/>
    <n v="98.41"/>
    <x v="3"/>
    <x v="3"/>
  </r>
  <r>
    <x v="3"/>
    <n v="37"/>
    <x v="1"/>
    <s v="USD"/>
    <n v="1299823200"/>
    <n v="1302066000"/>
    <b v="0"/>
    <b v="0"/>
    <s v="music/jazz"/>
    <n v="0.18853658536585366"/>
    <n v="41.78"/>
    <x v="1"/>
    <x v="17"/>
  </r>
  <r>
    <x v="0"/>
    <n v="245"/>
    <x v="1"/>
    <s v="USD"/>
    <n v="1322719200"/>
    <n v="1322978400"/>
    <b v="0"/>
    <b v="0"/>
    <s v="film &amp; video/science fiction"/>
    <n v="0.1675440414507772"/>
    <n v="65.989999999999995"/>
    <x v="4"/>
    <x v="22"/>
  </r>
  <r>
    <x v="1"/>
    <n v="87"/>
    <x v="1"/>
    <s v="USD"/>
    <n v="1312693200"/>
    <n v="1313730000"/>
    <b v="0"/>
    <b v="0"/>
    <s v="music/jazz"/>
    <n v="1.0111290322580646"/>
    <n v="72.06"/>
    <x v="1"/>
    <x v="17"/>
  </r>
  <r>
    <x v="1"/>
    <n v="3116"/>
    <x v="1"/>
    <s v="USD"/>
    <n v="1393394400"/>
    <n v="1394085600"/>
    <b v="0"/>
    <b v="0"/>
    <s v="theater/plays"/>
    <n v="3.4150228310502282"/>
    <n v="48"/>
    <x v="3"/>
    <x v="3"/>
  </r>
  <r>
    <x v="0"/>
    <n v="71"/>
    <x v="1"/>
    <s v="USD"/>
    <n v="1304053200"/>
    <n v="1305349200"/>
    <b v="0"/>
    <b v="0"/>
    <s v="technology/web"/>
    <n v="0.64016666666666666"/>
    <n v="54.1"/>
    <x v="2"/>
    <x v="2"/>
  </r>
  <r>
    <x v="0"/>
    <n v="42"/>
    <x v="1"/>
    <s v="USD"/>
    <n v="1433912400"/>
    <n v="1434344400"/>
    <b v="0"/>
    <b v="1"/>
    <s v="games/video games"/>
    <n v="0.5208045977011494"/>
    <n v="107.88"/>
    <x v="6"/>
    <x v="11"/>
  </r>
  <r>
    <x v="1"/>
    <n v="909"/>
    <x v="1"/>
    <s v="USD"/>
    <n v="1329717600"/>
    <n v="1331186400"/>
    <b v="0"/>
    <b v="0"/>
    <s v="film &amp; video/documentary"/>
    <n v="3.2240211640211642"/>
    <n v="67.03"/>
    <x v="4"/>
    <x v="4"/>
  </r>
  <r>
    <x v="1"/>
    <n v="1613"/>
    <x v="1"/>
    <s v="USD"/>
    <n v="1335330000"/>
    <n v="1336539600"/>
    <b v="0"/>
    <b v="0"/>
    <s v="technology/web"/>
    <n v="1.1950810185185186"/>
    <n v="64.010000000000005"/>
    <x v="2"/>
    <x v="2"/>
  </r>
  <r>
    <x v="1"/>
    <n v="136"/>
    <x v="1"/>
    <s v="USD"/>
    <n v="1268888400"/>
    <n v="1269752400"/>
    <b v="0"/>
    <b v="0"/>
    <s v="publishing/translations"/>
    <n v="1.4679775280898877"/>
    <n v="96.07"/>
    <x v="5"/>
    <x v="18"/>
  </r>
  <r>
    <x v="1"/>
    <n v="130"/>
    <x v="1"/>
    <s v="USD"/>
    <n v="1289973600"/>
    <n v="1291615200"/>
    <b v="0"/>
    <b v="0"/>
    <s v="music/rock"/>
    <n v="9.5057142857142853"/>
    <n v="51.18"/>
    <x v="1"/>
    <x v="1"/>
  </r>
  <r>
    <x v="0"/>
    <n v="156"/>
    <x v="0"/>
    <s v="CAD"/>
    <n v="1547877600"/>
    <n v="1552366800"/>
    <b v="0"/>
    <b v="1"/>
    <s v="food/food trucks"/>
    <n v="0.72893617021276591"/>
    <n v="43.92"/>
    <x v="0"/>
    <x v="0"/>
  </r>
  <r>
    <x v="0"/>
    <n v="1368"/>
    <x v="4"/>
    <s v="GBP"/>
    <n v="1269493200"/>
    <n v="1272171600"/>
    <b v="0"/>
    <b v="0"/>
    <s v="theater/plays"/>
    <n v="0.7900824873096447"/>
    <n v="91.02"/>
    <x v="3"/>
    <x v="3"/>
  </r>
  <r>
    <x v="0"/>
    <n v="102"/>
    <x v="1"/>
    <s v="USD"/>
    <n v="1436072400"/>
    <n v="1436677200"/>
    <b v="0"/>
    <b v="0"/>
    <s v="film &amp; video/documentary"/>
    <n v="0.64721518987341775"/>
    <n v="50.13"/>
    <x v="4"/>
    <x v="4"/>
  </r>
  <r>
    <x v="0"/>
    <n v="86"/>
    <x v="2"/>
    <s v="AUD"/>
    <n v="1419141600"/>
    <n v="1420092000"/>
    <b v="0"/>
    <b v="0"/>
    <s v="publishing/radio &amp; podcasts"/>
    <n v="0.82028169014084507"/>
    <n v="67.72"/>
    <x v="5"/>
    <x v="15"/>
  </r>
  <r>
    <x v="1"/>
    <n v="102"/>
    <x v="1"/>
    <s v="USD"/>
    <n v="1279083600"/>
    <n v="1279947600"/>
    <b v="0"/>
    <b v="0"/>
    <s v="games/video games"/>
    <n v="10.376666666666667"/>
    <n v="61.04"/>
    <x v="6"/>
    <x v="11"/>
  </r>
  <r>
    <x v="0"/>
    <n v="253"/>
    <x v="1"/>
    <s v="USD"/>
    <n v="1401426000"/>
    <n v="1402203600"/>
    <b v="0"/>
    <b v="0"/>
    <s v="theater/plays"/>
    <n v="0.12910076530612244"/>
    <n v="80.010000000000005"/>
    <x v="3"/>
    <x v="3"/>
  </r>
  <r>
    <x v="1"/>
    <n v="4006"/>
    <x v="1"/>
    <s v="USD"/>
    <n v="1395810000"/>
    <n v="1396933200"/>
    <b v="0"/>
    <b v="0"/>
    <s v="film &amp; video/animation"/>
    <n v="1.5484210526315789"/>
    <n v="47"/>
    <x v="4"/>
    <x v="10"/>
  </r>
  <r>
    <x v="0"/>
    <n v="157"/>
    <x v="1"/>
    <s v="USD"/>
    <n v="1467003600"/>
    <n v="1467262800"/>
    <b v="0"/>
    <b v="1"/>
    <s v="theater/plays"/>
    <n v="7.0991735537190084E-2"/>
    <n v="71.13"/>
    <x v="3"/>
    <x v="3"/>
  </r>
  <r>
    <x v="1"/>
    <n v="1629"/>
    <x v="1"/>
    <s v="USD"/>
    <n v="1268715600"/>
    <n v="1270530000"/>
    <b v="0"/>
    <b v="1"/>
    <s v="theater/plays"/>
    <n v="2.0852773826458035"/>
    <n v="89.99"/>
    <x v="3"/>
    <x v="3"/>
  </r>
  <r>
    <x v="0"/>
    <n v="183"/>
    <x v="1"/>
    <s v="USD"/>
    <n v="1457157600"/>
    <n v="1457762400"/>
    <b v="0"/>
    <b v="1"/>
    <s v="film &amp; video/drama"/>
    <n v="0.99683544303797467"/>
    <n v="43.03"/>
    <x v="4"/>
    <x v="6"/>
  </r>
  <r>
    <x v="1"/>
    <n v="2188"/>
    <x v="1"/>
    <s v="USD"/>
    <n v="1573970400"/>
    <n v="1575525600"/>
    <b v="0"/>
    <b v="0"/>
    <s v="theater/plays"/>
    <n v="2.0159756097560977"/>
    <n v="68"/>
    <x v="3"/>
    <x v="3"/>
  </r>
  <r>
    <x v="1"/>
    <n v="2409"/>
    <x v="6"/>
    <s v="EUR"/>
    <n v="1276578000"/>
    <n v="1279083600"/>
    <b v="0"/>
    <b v="0"/>
    <s v="music/rock"/>
    <n v="1.6209032258064515"/>
    <n v="73"/>
    <x v="1"/>
    <x v="1"/>
  </r>
  <r>
    <x v="0"/>
    <n v="82"/>
    <x v="3"/>
    <s v="DKK"/>
    <n v="1423720800"/>
    <n v="1424412000"/>
    <b v="0"/>
    <b v="0"/>
    <s v="film &amp; video/documentary"/>
    <n v="3.6436208125445471E-2"/>
    <n v="62.34"/>
    <x v="4"/>
    <x v="4"/>
  </r>
  <r>
    <x v="0"/>
    <n v="1"/>
    <x v="4"/>
    <s v="GBP"/>
    <n v="1375160400"/>
    <n v="1376197200"/>
    <b v="0"/>
    <b v="0"/>
    <s v="food/food trucks"/>
    <n v="0.05"/>
    <n v="5"/>
    <x v="0"/>
    <x v="0"/>
  </r>
  <r>
    <x v="1"/>
    <n v="194"/>
    <x v="1"/>
    <s v="USD"/>
    <n v="1401426000"/>
    <n v="1402894800"/>
    <b v="1"/>
    <b v="0"/>
    <s v="technology/wearables"/>
    <n v="2.0663492063492064"/>
    <n v="67.099999999999994"/>
    <x v="2"/>
    <x v="8"/>
  </r>
  <r>
    <x v="1"/>
    <n v="1140"/>
    <x v="1"/>
    <s v="USD"/>
    <n v="1433480400"/>
    <n v="1434430800"/>
    <b v="0"/>
    <b v="0"/>
    <s v="theater/plays"/>
    <n v="1.2823628691983122"/>
    <n v="79.98"/>
    <x v="3"/>
    <x v="3"/>
  </r>
  <r>
    <x v="1"/>
    <n v="102"/>
    <x v="1"/>
    <s v="USD"/>
    <n v="1555563600"/>
    <n v="1557896400"/>
    <b v="0"/>
    <b v="0"/>
    <s v="theater/plays"/>
    <n v="1.1966037735849056"/>
    <n v="62.18"/>
    <x v="3"/>
    <x v="3"/>
  </r>
  <r>
    <x v="1"/>
    <n v="2857"/>
    <x v="1"/>
    <s v="USD"/>
    <n v="1295676000"/>
    <n v="1297490400"/>
    <b v="0"/>
    <b v="0"/>
    <s v="theater/plays"/>
    <n v="1.7073055242390078"/>
    <n v="53.01"/>
    <x v="3"/>
    <x v="3"/>
  </r>
  <r>
    <x v="1"/>
    <n v="107"/>
    <x v="1"/>
    <s v="USD"/>
    <n v="1443848400"/>
    <n v="1447394400"/>
    <b v="0"/>
    <b v="0"/>
    <s v="publishing/nonfiction"/>
    <n v="1.8721212121212121"/>
    <n v="57.74"/>
    <x v="5"/>
    <x v="9"/>
  </r>
  <r>
    <x v="1"/>
    <n v="160"/>
    <x v="4"/>
    <s v="GBP"/>
    <n v="1457330400"/>
    <n v="1458277200"/>
    <b v="0"/>
    <b v="0"/>
    <s v="music/rock"/>
    <n v="1.8838235294117647"/>
    <n v="40.03"/>
    <x v="1"/>
    <x v="1"/>
  </r>
  <r>
    <x v="1"/>
    <n v="2230"/>
    <x v="1"/>
    <s v="USD"/>
    <n v="1395550800"/>
    <n v="1395723600"/>
    <b v="0"/>
    <b v="0"/>
    <s v="food/food trucks"/>
    <n v="1.3129869186046512"/>
    <n v="81.02"/>
    <x v="0"/>
    <x v="0"/>
  </r>
  <r>
    <x v="1"/>
    <n v="316"/>
    <x v="1"/>
    <s v="USD"/>
    <n v="1551852000"/>
    <n v="1552197600"/>
    <b v="0"/>
    <b v="1"/>
    <s v="music/jazz"/>
    <n v="2.8397435897435899"/>
    <n v="35.049999999999997"/>
    <x v="1"/>
    <x v="17"/>
  </r>
  <r>
    <x v="1"/>
    <n v="117"/>
    <x v="1"/>
    <s v="USD"/>
    <n v="1547618400"/>
    <n v="1549087200"/>
    <b v="0"/>
    <b v="0"/>
    <s v="film &amp; video/science fiction"/>
    <n v="1.2041999999999999"/>
    <n v="102.92"/>
    <x v="4"/>
    <x v="22"/>
  </r>
  <r>
    <x v="1"/>
    <n v="6406"/>
    <x v="1"/>
    <s v="USD"/>
    <n v="1355637600"/>
    <n v="1356847200"/>
    <b v="0"/>
    <b v="0"/>
    <s v="theater/plays"/>
    <n v="4.1905607476635511"/>
    <n v="28"/>
    <x v="3"/>
    <x v="3"/>
  </r>
  <r>
    <x v="3"/>
    <n v="15"/>
    <x v="1"/>
    <s v="USD"/>
    <n v="1374728400"/>
    <n v="1375765200"/>
    <b v="0"/>
    <b v="0"/>
    <s v="theater/plays"/>
    <n v="0.13853658536585367"/>
    <n v="75.73"/>
    <x v="3"/>
    <x v="3"/>
  </r>
  <r>
    <x v="1"/>
    <n v="192"/>
    <x v="1"/>
    <s v="USD"/>
    <n v="1287810000"/>
    <n v="1289800800"/>
    <b v="0"/>
    <b v="0"/>
    <s v="music/electric music"/>
    <n v="1.3943548387096774"/>
    <n v="45.03"/>
    <x v="1"/>
    <x v="5"/>
  </r>
  <r>
    <x v="1"/>
    <n v="26"/>
    <x v="0"/>
    <s v="CAD"/>
    <n v="1503723600"/>
    <n v="1504501200"/>
    <b v="0"/>
    <b v="0"/>
    <s v="theater/plays"/>
    <n v="1.74"/>
    <n v="73.62"/>
    <x v="3"/>
    <x v="3"/>
  </r>
  <r>
    <x v="1"/>
    <n v="723"/>
    <x v="1"/>
    <s v="USD"/>
    <n v="1484114400"/>
    <n v="1485669600"/>
    <b v="0"/>
    <b v="0"/>
    <s v="theater/plays"/>
    <n v="1.5549056603773586"/>
    <n v="56.99"/>
    <x v="3"/>
    <x v="3"/>
  </r>
  <r>
    <x v="1"/>
    <n v="170"/>
    <x v="6"/>
    <s v="EUR"/>
    <n v="1461906000"/>
    <n v="1462770000"/>
    <b v="0"/>
    <b v="0"/>
    <s v="theater/plays"/>
    <n v="1.7044705882352942"/>
    <n v="85.22"/>
    <x v="3"/>
    <x v="3"/>
  </r>
  <r>
    <x v="1"/>
    <n v="238"/>
    <x v="4"/>
    <s v="GBP"/>
    <n v="1379653200"/>
    <n v="1379739600"/>
    <b v="0"/>
    <b v="1"/>
    <s v="music/indie rock"/>
    <n v="1.8951562500000001"/>
    <n v="50.96"/>
    <x v="1"/>
    <x v="7"/>
  </r>
  <r>
    <x v="1"/>
    <n v="55"/>
    <x v="1"/>
    <s v="USD"/>
    <n v="1401858000"/>
    <n v="1402722000"/>
    <b v="0"/>
    <b v="0"/>
    <s v="theater/plays"/>
    <n v="2.4971428571428573"/>
    <n v="63.56"/>
    <x v="3"/>
    <x v="3"/>
  </r>
  <r>
    <x v="0"/>
    <n v="1198"/>
    <x v="1"/>
    <s v="USD"/>
    <n v="1367470800"/>
    <n v="1369285200"/>
    <b v="0"/>
    <b v="0"/>
    <s v="publishing/nonfiction"/>
    <n v="0.48860523665659616"/>
    <n v="81"/>
    <x v="5"/>
    <x v="9"/>
  </r>
  <r>
    <x v="0"/>
    <n v="648"/>
    <x v="1"/>
    <s v="USD"/>
    <n v="1304658000"/>
    <n v="1304744400"/>
    <b v="1"/>
    <b v="1"/>
    <s v="theater/plays"/>
    <n v="0.28461970393057684"/>
    <n v="86.04"/>
    <x v="3"/>
    <x v="3"/>
  </r>
  <r>
    <x v="1"/>
    <n v="128"/>
    <x v="2"/>
    <s v="AUD"/>
    <n v="1467954000"/>
    <n v="1468299600"/>
    <b v="0"/>
    <b v="0"/>
    <s v="photography/photography books"/>
    <n v="2.6802325581395348"/>
    <n v="90.04"/>
    <x v="7"/>
    <x v="14"/>
  </r>
  <r>
    <x v="1"/>
    <n v="2144"/>
    <x v="1"/>
    <s v="USD"/>
    <n v="1473742800"/>
    <n v="1474174800"/>
    <b v="0"/>
    <b v="0"/>
    <s v="theater/plays"/>
    <n v="6.1980078125000002"/>
    <n v="74.010000000000005"/>
    <x v="3"/>
    <x v="3"/>
  </r>
  <r>
    <x v="0"/>
    <n v="64"/>
    <x v="1"/>
    <s v="USD"/>
    <n v="1523768400"/>
    <n v="1526014800"/>
    <b v="0"/>
    <b v="0"/>
    <s v="music/indie rock"/>
    <n v="3.1301587301587303E-2"/>
    <n v="92.44"/>
    <x v="1"/>
    <x v="7"/>
  </r>
  <r>
    <x v="1"/>
    <n v="2693"/>
    <x v="4"/>
    <s v="GBP"/>
    <n v="1437022800"/>
    <n v="1437454800"/>
    <b v="0"/>
    <b v="0"/>
    <s v="theater/plays"/>
    <n v="1.5992152704135738"/>
    <n v="56"/>
    <x v="3"/>
    <x v="3"/>
  </r>
  <r>
    <x v="1"/>
    <n v="432"/>
    <x v="1"/>
    <s v="USD"/>
    <n v="1422165600"/>
    <n v="1422684000"/>
    <b v="0"/>
    <b v="0"/>
    <s v="photography/photography books"/>
    <n v="2.793921568627451"/>
    <n v="32.979999999999997"/>
    <x v="7"/>
    <x v="14"/>
  </r>
  <r>
    <x v="0"/>
    <n v="62"/>
    <x v="1"/>
    <s v="USD"/>
    <n v="1580104800"/>
    <n v="1581314400"/>
    <b v="0"/>
    <b v="0"/>
    <s v="theater/plays"/>
    <n v="0.77373333333333338"/>
    <n v="93.6"/>
    <x v="3"/>
    <x v="3"/>
  </r>
  <r>
    <x v="1"/>
    <n v="189"/>
    <x v="1"/>
    <s v="USD"/>
    <n v="1285650000"/>
    <n v="1286427600"/>
    <b v="0"/>
    <b v="1"/>
    <s v="theater/plays"/>
    <n v="2.0632812500000002"/>
    <n v="69.87"/>
    <x v="3"/>
    <x v="3"/>
  </r>
  <r>
    <x v="1"/>
    <n v="154"/>
    <x v="4"/>
    <s v="GBP"/>
    <n v="1276664400"/>
    <n v="1278738000"/>
    <b v="1"/>
    <b v="0"/>
    <s v="food/food trucks"/>
    <n v="6.9424999999999999"/>
    <n v="72.13"/>
    <x v="0"/>
    <x v="0"/>
  </r>
  <r>
    <x v="1"/>
    <n v="96"/>
    <x v="1"/>
    <s v="USD"/>
    <n v="1286168400"/>
    <n v="1286427600"/>
    <b v="0"/>
    <b v="0"/>
    <s v="music/indie rock"/>
    <n v="1.5178947368421052"/>
    <n v="30.04"/>
    <x v="1"/>
    <x v="7"/>
  </r>
  <r>
    <x v="0"/>
    <n v="750"/>
    <x v="1"/>
    <s v="USD"/>
    <n v="1467781200"/>
    <n v="1467954000"/>
    <b v="0"/>
    <b v="1"/>
    <s v="theater/plays"/>
    <n v="0.64582072176949945"/>
    <n v="73.97"/>
    <x v="3"/>
    <x v="3"/>
  </r>
  <r>
    <x v="3"/>
    <n v="87"/>
    <x v="1"/>
    <s v="USD"/>
    <n v="1556686800"/>
    <n v="1557637200"/>
    <b v="0"/>
    <b v="1"/>
    <s v="theater/plays"/>
    <n v="0.62873684210526315"/>
    <n v="68.66"/>
    <x v="3"/>
    <x v="3"/>
  </r>
  <r>
    <x v="1"/>
    <n v="3063"/>
    <x v="1"/>
    <s v="USD"/>
    <n v="1553576400"/>
    <n v="1553922000"/>
    <b v="0"/>
    <b v="0"/>
    <s v="theater/plays"/>
    <n v="3.1039864864864866"/>
    <n v="59.99"/>
    <x v="3"/>
    <x v="3"/>
  </r>
  <r>
    <x v="2"/>
    <n v="278"/>
    <x v="1"/>
    <s v="USD"/>
    <n v="1414904400"/>
    <n v="1416463200"/>
    <b v="0"/>
    <b v="0"/>
    <s v="theater/plays"/>
    <n v="0.42859916782246882"/>
    <n v="111.16"/>
    <x v="3"/>
    <x v="3"/>
  </r>
  <r>
    <x v="0"/>
    <n v="105"/>
    <x v="1"/>
    <s v="USD"/>
    <n v="1446876000"/>
    <n v="1447221600"/>
    <b v="0"/>
    <b v="0"/>
    <s v="film &amp; video/animation"/>
    <n v="0.83119402985074631"/>
    <n v="53.04"/>
    <x v="4"/>
    <x v="10"/>
  </r>
  <r>
    <x v="3"/>
    <n v="1658"/>
    <x v="1"/>
    <s v="USD"/>
    <n v="1490418000"/>
    <n v="1491627600"/>
    <b v="0"/>
    <b v="0"/>
    <s v="film &amp; video/television"/>
    <n v="0.78531302876480547"/>
    <n v="55.99"/>
    <x v="4"/>
    <x v="19"/>
  </r>
  <r>
    <x v="1"/>
    <n v="2266"/>
    <x v="1"/>
    <s v="USD"/>
    <n v="1360389600"/>
    <n v="1363150800"/>
    <b v="0"/>
    <b v="0"/>
    <s v="film &amp; video/television"/>
    <n v="1.1409352517985611"/>
    <n v="69.989999999999995"/>
    <x v="4"/>
    <x v="19"/>
  </r>
  <r>
    <x v="0"/>
    <n v="2604"/>
    <x v="3"/>
    <s v="DKK"/>
    <n v="1326866400"/>
    <n v="1330754400"/>
    <b v="0"/>
    <b v="1"/>
    <s v="film &amp; video/animation"/>
    <n v="0.64537683358624176"/>
    <n v="49"/>
    <x v="4"/>
    <x v="10"/>
  </r>
  <r>
    <x v="0"/>
    <n v="65"/>
    <x v="1"/>
    <s v="USD"/>
    <n v="1479103200"/>
    <n v="1479794400"/>
    <b v="0"/>
    <b v="0"/>
    <s v="theater/plays"/>
    <n v="0.79411764705882348"/>
    <n v="103.85"/>
    <x v="3"/>
    <x v="3"/>
  </r>
  <r>
    <x v="0"/>
    <n v="94"/>
    <x v="1"/>
    <s v="USD"/>
    <n v="1280206800"/>
    <n v="1281243600"/>
    <b v="0"/>
    <b v="1"/>
    <s v="theater/plays"/>
    <n v="0.11419117647058824"/>
    <n v="99.13"/>
    <x v="3"/>
    <x v="3"/>
  </r>
  <r>
    <x v="2"/>
    <n v="45"/>
    <x v="1"/>
    <s v="USD"/>
    <n v="1532754000"/>
    <n v="1532754000"/>
    <b v="0"/>
    <b v="1"/>
    <s v="film &amp; video/drama"/>
    <n v="0.56186046511627907"/>
    <n v="107.38"/>
    <x v="4"/>
    <x v="6"/>
  </r>
  <r>
    <x v="0"/>
    <n v="257"/>
    <x v="1"/>
    <s v="USD"/>
    <n v="1453096800"/>
    <n v="1453356000"/>
    <b v="0"/>
    <b v="0"/>
    <s v="theater/plays"/>
    <n v="0.16501669449081802"/>
    <n v="76.92"/>
    <x v="3"/>
    <x v="3"/>
  </r>
  <r>
    <x v="1"/>
    <n v="194"/>
    <x v="5"/>
    <s v="CHF"/>
    <n v="1487570400"/>
    <n v="1489986000"/>
    <b v="0"/>
    <b v="0"/>
    <s v="theater/plays"/>
    <n v="1.1996808510638297"/>
    <n v="58.13"/>
    <x v="3"/>
    <x v="3"/>
  </r>
  <r>
    <x v="1"/>
    <n v="129"/>
    <x v="0"/>
    <s v="CAD"/>
    <n v="1545026400"/>
    <n v="1545804000"/>
    <b v="0"/>
    <b v="0"/>
    <s v="technology/wearables"/>
    <n v="1.4545652173913044"/>
    <n v="103.74"/>
    <x v="2"/>
    <x v="8"/>
  </r>
  <r>
    <x v="1"/>
    <n v="375"/>
    <x v="1"/>
    <s v="USD"/>
    <n v="1488348000"/>
    <n v="1489899600"/>
    <b v="0"/>
    <b v="0"/>
    <s v="theater/plays"/>
    <n v="2.2138255033557046"/>
    <n v="87.96"/>
    <x v="3"/>
    <x v="3"/>
  </r>
  <r>
    <x v="0"/>
    <n v="2928"/>
    <x v="0"/>
    <s v="CAD"/>
    <n v="1545112800"/>
    <n v="1546495200"/>
    <b v="0"/>
    <b v="0"/>
    <s v="theater/plays"/>
    <n v="0.48396694214876035"/>
    <n v="28"/>
    <x v="3"/>
    <x v="3"/>
  </r>
  <r>
    <x v="0"/>
    <n v="4697"/>
    <x v="1"/>
    <s v="USD"/>
    <n v="1537938000"/>
    <n v="1539752400"/>
    <b v="0"/>
    <b v="1"/>
    <s v="music/rock"/>
    <n v="0.92911504424778757"/>
    <n v="38"/>
    <x v="1"/>
    <x v="1"/>
  </r>
  <r>
    <x v="0"/>
    <n v="2915"/>
    <x v="1"/>
    <s v="USD"/>
    <n v="1363150800"/>
    <n v="1364101200"/>
    <b v="0"/>
    <b v="0"/>
    <s v="games/video games"/>
    <n v="0.88599797365754818"/>
    <n v="30"/>
    <x v="6"/>
    <x v="11"/>
  </r>
  <r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x v="3"/>
    <n v="723"/>
    <x v="1"/>
    <s v="USD"/>
    <n v="1499317200"/>
    <n v="1500872400"/>
    <b v="1"/>
    <b v="0"/>
    <s v="food/food trucks"/>
    <n v="0.63056795131845844"/>
    <n v="85.99"/>
    <x v="0"/>
    <x v="0"/>
  </r>
  <r>
    <x v="0"/>
    <n v="602"/>
    <x v="5"/>
    <s v="CHF"/>
    <n v="1287550800"/>
    <n v="1288501200"/>
    <b v="1"/>
    <b v="1"/>
    <s v="theater/plays"/>
    <n v="0.48482333607230893"/>
    <n v="98.01"/>
    <x v="3"/>
    <x v="3"/>
  </r>
  <r>
    <x v="0"/>
    <n v="1"/>
    <x v="1"/>
    <s v="USD"/>
    <n v="1404795600"/>
    <n v="1407128400"/>
    <b v="0"/>
    <b v="0"/>
    <s v="music/jazz"/>
    <n v="0.02"/>
    <n v="2"/>
    <x v="1"/>
    <x v="17"/>
  </r>
  <r>
    <x v="0"/>
    <n v="3868"/>
    <x v="6"/>
    <s v="EUR"/>
    <n v="1393048800"/>
    <n v="1394344800"/>
    <b v="0"/>
    <b v="0"/>
    <s v="film &amp; video/shorts"/>
    <n v="0.88479410269445857"/>
    <n v="44.99"/>
    <x v="4"/>
    <x v="12"/>
  </r>
  <r>
    <x v="1"/>
    <n v="409"/>
    <x v="1"/>
    <s v="USD"/>
    <n v="1470373200"/>
    <n v="1474088400"/>
    <b v="0"/>
    <b v="0"/>
    <s v="technology/web"/>
    <n v="1.2684"/>
    <n v="31.01"/>
    <x v="2"/>
    <x v="2"/>
  </r>
  <r>
    <x v="1"/>
    <n v="234"/>
    <x v="1"/>
    <s v="USD"/>
    <n v="1460091600"/>
    <n v="1460264400"/>
    <b v="0"/>
    <b v="0"/>
    <s v="technology/web"/>
    <n v="23.388333333333332"/>
    <n v="59.97"/>
    <x v="2"/>
    <x v="2"/>
  </r>
  <r>
    <x v="1"/>
    <n v="3016"/>
    <x v="1"/>
    <s v="USD"/>
    <n v="1440392400"/>
    <n v="1440824400"/>
    <b v="0"/>
    <b v="0"/>
    <s v="music/metal"/>
    <n v="5.0838857142857146"/>
    <n v="59"/>
    <x v="1"/>
    <x v="16"/>
  </r>
  <r>
    <x v="1"/>
    <n v="264"/>
    <x v="1"/>
    <s v="USD"/>
    <n v="1488434400"/>
    <n v="1489554000"/>
    <b v="1"/>
    <b v="0"/>
    <s v="photography/photography books"/>
    <n v="1.9147826086956521"/>
    <n v="50.05"/>
    <x v="7"/>
    <x v="14"/>
  </r>
  <r>
    <x v="0"/>
    <n v="504"/>
    <x v="2"/>
    <s v="AUD"/>
    <n v="1514440800"/>
    <n v="1514872800"/>
    <b v="0"/>
    <b v="0"/>
    <s v="food/food trucks"/>
    <n v="0.42127533783783783"/>
    <n v="98.97"/>
    <x v="0"/>
    <x v="0"/>
  </r>
  <r>
    <x v="0"/>
    <n v="14"/>
    <x v="1"/>
    <s v="USD"/>
    <n v="1514354400"/>
    <n v="1515736800"/>
    <b v="0"/>
    <b v="0"/>
    <s v="film &amp; video/science fiction"/>
    <n v="8.2400000000000001E-2"/>
    <n v="58.86"/>
    <x v="4"/>
    <x v="22"/>
  </r>
  <r>
    <x v="3"/>
    <n v="390"/>
    <x v="1"/>
    <s v="USD"/>
    <n v="1440910800"/>
    <n v="1442898000"/>
    <b v="0"/>
    <b v="0"/>
    <s v="music/rock"/>
    <n v="0.60064638783269964"/>
    <n v="81.010000000000005"/>
    <x v="1"/>
    <x v="1"/>
  </r>
  <r>
    <x v="0"/>
    <n v="750"/>
    <x v="4"/>
    <s v="GBP"/>
    <n v="1296108000"/>
    <n v="1296194400"/>
    <b v="0"/>
    <b v="0"/>
    <s v="film &amp; video/documentary"/>
    <n v="0.47232808616404309"/>
    <n v="76.010000000000005"/>
    <x v="4"/>
    <x v="4"/>
  </r>
  <r>
    <x v="0"/>
    <n v="77"/>
    <x v="1"/>
    <s v="USD"/>
    <n v="1440133200"/>
    <n v="1440910800"/>
    <b v="1"/>
    <b v="0"/>
    <s v="theater/plays"/>
    <n v="0.81736263736263737"/>
    <n v="96.6"/>
    <x v="3"/>
    <x v="3"/>
  </r>
  <r>
    <x v="0"/>
    <n v="752"/>
    <x v="3"/>
    <s v="DKK"/>
    <n v="1332910800"/>
    <n v="1335502800"/>
    <b v="0"/>
    <b v="0"/>
    <s v="music/jazz"/>
    <n v="0.54187265917603"/>
    <n v="76.959999999999994"/>
    <x v="1"/>
    <x v="17"/>
  </r>
  <r>
    <x v="0"/>
    <n v="131"/>
    <x v="1"/>
    <s v="USD"/>
    <n v="1544335200"/>
    <n v="1544680800"/>
    <b v="0"/>
    <b v="0"/>
    <s v="theater/plays"/>
    <n v="0.97868131868131869"/>
    <n v="67.98"/>
    <x v="3"/>
    <x v="3"/>
  </r>
  <r>
    <x v="0"/>
    <n v="87"/>
    <x v="1"/>
    <s v="USD"/>
    <n v="1286427600"/>
    <n v="1288414800"/>
    <b v="0"/>
    <b v="0"/>
    <s v="theater/plays"/>
    <n v="0.77239999999999998"/>
    <n v="88.78"/>
    <x v="3"/>
    <x v="3"/>
  </r>
  <r>
    <x v="0"/>
    <n v="1063"/>
    <x v="1"/>
    <s v="USD"/>
    <n v="1329717600"/>
    <n v="1330581600"/>
    <b v="0"/>
    <b v="0"/>
    <s v="music/jazz"/>
    <n v="0.33464735516372796"/>
    <n v="25"/>
    <x v="1"/>
    <x v="17"/>
  </r>
  <r>
    <x v="1"/>
    <n v="272"/>
    <x v="1"/>
    <s v="USD"/>
    <n v="1310187600"/>
    <n v="1311397200"/>
    <b v="0"/>
    <b v="1"/>
    <s v="film &amp; video/documentary"/>
    <n v="2.3958823529411766"/>
    <n v="44.92"/>
    <x v="4"/>
    <x v="4"/>
  </r>
  <r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x v="1"/>
    <n v="419"/>
    <x v="1"/>
    <s v="USD"/>
    <n v="1410325200"/>
    <n v="1411102800"/>
    <b v="0"/>
    <b v="0"/>
    <s v="journalism/audio"/>
    <n v="1.7615942028985507"/>
    <n v="29.01"/>
    <x v="8"/>
    <x v="23"/>
  </r>
  <r>
    <x v="0"/>
    <n v="76"/>
    <x v="1"/>
    <s v="USD"/>
    <n v="1343797200"/>
    <n v="1344834000"/>
    <b v="0"/>
    <b v="0"/>
    <s v="theater/plays"/>
    <n v="0.20338181818181819"/>
    <n v="73.59"/>
    <x v="3"/>
    <x v="3"/>
  </r>
  <r>
    <x v="1"/>
    <n v="1621"/>
    <x v="6"/>
    <s v="EUR"/>
    <n v="1498453200"/>
    <n v="1499230800"/>
    <b v="0"/>
    <b v="0"/>
    <s v="theater/plays"/>
    <n v="3.5864754098360656"/>
    <n v="107.97"/>
    <x v="3"/>
    <x v="3"/>
  </r>
  <r>
    <x v="1"/>
    <n v="1101"/>
    <x v="1"/>
    <s v="USD"/>
    <n v="1456380000"/>
    <n v="1457416800"/>
    <b v="0"/>
    <b v="0"/>
    <s v="music/indie rock"/>
    <n v="4.6885802469135802"/>
    <n v="68.989999999999995"/>
    <x v="1"/>
    <x v="7"/>
  </r>
  <r>
    <x v="1"/>
    <n v="1073"/>
    <x v="1"/>
    <s v="USD"/>
    <n v="1280552400"/>
    <n v="1280898000"/>
    <b v="0"/>
    <b v="1"/>
    <s v="theater/plays"/>
    <n v="1.220563524590164"/>
    <n v="111.02"/>
    <x v="3"/>
    <x v="3"/>
  </r>
  <r>
    <x v="0"/>
    <n v="4428"/>
    <x v="2"/>
    <s v="AUD"/>
    <n v="1521608400"/>
    <n v="1522472400"/>
    <b v="0"/>
    <b v="0"/>
    <s v="theater/plays"/>
    <n v="0.55931783729156137"/>
    <n v="25"/>
    <x v="3"/>
    <x v="3"/>
  </r>
  <r>
    <x v="0"/>
    <n v="58"/>
    <x v="6"/>
    <s v="EUR"/>
    <n v="1460696400"/>
    <n v="1462510800"/>
    <b v="0"/>
    <b v="0"/>
    <s v="music/indie rock"/>
    <n v="0.43660714285714286"/>
    <n v="42.16"/>
    <x v="1"/>
    <x v="7"/>
  </r>
  <r>
    <x v="3"/>
    <n v="1218"/>
    <x v="1"/>
    <s v="USD"/>
    <n v="1313730000"/>
    <n v="1317790800"/>
    <b v="0"/>
    <b v="0"/>
    <s v="photography/photography books"/>
    <n v="0.33538371411833628"/>
    <n v="47"/>
    <x v="7"/>
    <x v="14"/>
  </r>
  <r>
    <x v="1"/>
    <n v="331"/>
    <x v="1"/>
    <s v="USD"/>
    <n v="1568178000"/>
    <n v="1568782800"/>
    <b v="0"/>
    <b v="0"/>
    <s v="journalism/audio"/>
    <n v="1.2297938144329896"/>
    <n v="36.04"/>
    <x v="8"/>
    <x v="23"/>
  </r>
  <r>
    <x v="1"/>
    <n v="1170"/>
    <x v="1"/>
    <s v="USD"/>
    <n v="1348635600"/>
    <n v="1349413200"/>
    <b v="0"/>
    <b v="0"/>
    <s v="photography/photography books"/>
    <n v="1.8974959871589085"/>
    <n v="101.04"/>
    <x v="7"/>
    <x v="14"/>
  </r>
  <r>
    <x v="0"/>
    <n v="111"/>
    <x v="1"/>
    <s v="USD"/>
    <n v="1468126800"/>
    <n v="1472446800"/>
    <b v="0"/>
    <b v="0"/>
    <s v="publishing/fiction"/>
    <n v="0.83622641509433959"/>
    <n v="39.93"/>
    <x v="5"/>
    <x v="13"/>
  </r>
  <r>
    <x v="3"/>
    <n v="215"/>
    <x v="1"/>
    <s v="USD"/>
    <n v="1547877600"/>
    <n v="1548050400"/>
    <b v="0"/>
    <b v="0"/>
    <s v="film &amp; video/drama"/>
    <n v="0.17968844221105529"/>
    <n v="83.16"/>
    <x v="4"/>
    <x v="6"/>
  </r>
  <r>
    <x v="1"/>
    <n v="363"/>
    <x v="1"/>
    <s v="USD"/>
    <n v="1571374800"/>
    <n v="1571806800"/>
    <b v="0"/>
    <b v="1"/>
    <s v="food/food trucks"/>
    <n v="10.365"/>
    <n v="39.979999999999997"/>
    <x v="0"/>
    <x v="0"/>
  </r>
  <r>
    <x v="0"/>
    <n v="2955"/>
    <x v="1"/>
    <s v="USD"/>
    <n v="1576303200"/>
    <n v="1576476000"/>
    <b v="0"/>
    <b v="1"/>
    <s v="games/mobile games"/>
    <n v="0.97405219780219776"/>
    <n v="47.99"/>
    <x v="6"/>
    <x v="20"/>
  </r>
  <r>
    <x v="0"/>
    <n v="1657"/>
    <x v="1"/>
    <s v="USD"/>
    <n v="1324447200"/>
    <n v="1324965600"/>
    <b v="0"/>
    <b v="0"/>
    <s v="theater/plays"/>
    <n v="0.86386203150461705"/>
    <n v="95.98"/>
    <x v="3"/>
    <x v="3"/>
  </r>
  <r>
    <x v="1"/>
    <n v="103"/>
    <x v="1"/>
    <s v="USD"/>
    <n v="1386741600"/>
    <n v="1387519200"/>
    <b v="0"/>
    <b v="0"/>
    <s v="theater/plays"/>
    <n v="1.5016666666666667"/>
    <n v="78.73"/>
    <x v="3"/>
    <x v="3"/>
  </r>
  <r>
    <x v="1"/>
    <n v="147"/>
    <x v="1"/>
    <s v="USD"/>
    <n v="1537074000"/>
    <n v="1537246800"/>
    <b v="0"/>
    <b v="0"/>
    <s v="theater/plays"/>
    <n v="3.5843478260869563"/>
    <n v="56.08"/>
    <x v="3"/>
    <x v="3"/>
  </r>
  <r>
    <x v="1"/>
    <n v="110"/>
    <x v="0"/>
    <s v="CAD"/>
    <n v="1277787600"/>
    <n v="1279515600"/>
    <b v="0"/>
    <b v="0"/>
    <s v="publishing/nonfiction"/>
    <n v="5.4285714285714288"/>
    <n v="69.09"/>
    <x v="5"/>
    <x v="9"/>
  </r>
  <r>
    <x v="0"/>
    <n v="926"/>
    <x v="0"/>
    <s v="CAD"/>
    <n v="1440306000"/>
    <n v="1442379600"/>
    <b v="0"/>
    <b v="0"/>
    <s v="theater/plays"/>
    <n v="0.67500714285714281"/>
    <n v="102.05"/>
    <x v="3"/>
    <x v="3"/>
  </r>
  <r>
    <x v="1"/>
    <n v="134"/>
    <x v="1"/>
    <s v="USD"/>
    <n v="1522126800"/>
    <n v="1523077200"/>
    <b v="0"/>
    <b v="0"/>
    <s v="technology/wearables"/>
    <n v="1.9174666666666667"/>
    <n v="107.32"/>
    <x v="2"/>
    <x v="8"/>
  </r>
  <r>
    <x v="1"/>
    <n v="269"/>
    <x v="1"/>
    <s v="USD"/>
    <n v="1489298400"/>
    <n v="1489554000"/>
    <b v="0"/>
    <b v="0"/>
    <s v="theater/plays"/>
    <n v="9.32"/>
    <n v="51.97"/>
    <x v="3"/>
    <x v="3"/>
  </r>
  <r>
    <x v="1"/>
    <n v="175"/>
    <x v="1"/>
    <s v="USD"/>
    <n v="1547100000"/>
    <n v="1548482400"/>
    <b v="0"/>
    <b v="1"/>
    <s v="film &amp; video/television"/>
    <n v="4.2927586206896553"/>
    <n v="71.14"/>
    <x v="4"/>
    <x v="19"/>
  </r>
  <r>
    <x v="1"/>
    <n v="69"/>
    <x v="1"/>
    <s v="USD"/>
    <n v="1383022800"/>
    <n v="1384063200"/>
    <b v="0"/>
    <b v="0"/>
    <s v="technology/web"/>
    <n v="1.0065753424657535"/>
    <n v="106.49"/>
    <x v="2"/>
    <x v="2"/>
  </r>
  <r>
    <x v="1"/>
    <n v="190"/>
    <x v="1"/>
    <s v="USD"/>
    <n v="1322373600"/>
    <n v="1322892000"/>
    <b v="0"/>
    <b v="1"/>
    <s v="film &amp; video/documentary"/>
    <n v="2.266111111111111"/>
    <n v="42.94"/>
    <x v="4"/>
    <x v="4"/>
  </r>
  <r>
    <x v="1"/>
    <n v="237"/>
    <x v="1"/>
    <s v="USD"/>
    <n v="1349240400"/>
    <n v="1350709200"/>
    <b v="1"/>
    <b v="1"/>
    <s v="film &amp; video/documentary"/>
    <n v="1.4238"/>
    <n v="30.04"/>
    <x v="4"/>
    <x v="4"/>
  </r>
  <r>
    <x v="0"/>
    <n v="77"/>
    <x v="4"/>
    <s v="GBP"/>
    <n v="1562648400"/>
    <n v="1564203600"/>
    <b v="0"/>
    <b v="0"/>
    <s v="music/rock"/>
    <n v="0.90633333333333332"/>
    <n v="70.62"/>
    <x v="1"/>
    <x v="1"/>
  </r>
  <r>
    <x v="0"/>
    <n v="1748"/>
    <x v="1"/>
    <s v="USD"/>
    <n v="1508216400"/>
    <n v="1509685200"/>
    <b v="0"/>
    <b v="0"/>
    <s v="theater/plays"/>
    <n v="0.63966740576496672"/>
    <n v="66.02"/>
    <x v="3"/>
    <x v="3"/>
  </r>
  <r>
    <x v="0"/>
    <n v="79"/>
    <x v="1"/>
    <s v="USD"/>
    <n v="1511762400"/>
    <n v="1514959200"/>
    <b v="0"/>
    <b v="0"/>
    <s v="theater/plays"/>
    <n v="0.84131868131868137"/>
    <n v="96.91"/>
    <x v="3"/>
    <x v="3"/>
  </r>
  <r>
    <x v="1"/>
    <n v="196"/>
    <x v="6"/>
    <s v="EUR"/>
    <n v="1447480800"/>
    <n v="1448863200"/>
    <b v="1"/>
    <b v="0"/>
    <s v="music/rock"/>
    <n v="1.3393478260869565"/>
    <n v="62.87"/>
    <x v="1"/>
    <x v="1"/>
  </r>
  <r>
    <x v="0"/>
    <n v="889"/>
    <x v="1"/>
    <s v="USD"/>
    <n v="1429506000"/>
    <n v="1429592400"/>
    <b v="0"/>
    <b v="1"/>
    <s v="theater/plays"/>
    <n v="0.59042047531992692"/>
    <n v="108.99"/>
    <x v="3"/>
    <x v="3"/>
  </r>
  <r>
    <x v="1"/>
    <n v="7295"/>
    <x v="1"/>
    <s v="USD"/>
    <n v="1522472400"/>
    <n v="1522645200"/>
    <b v="0"/>
    <b v="0"/>
    <s v="music/electric music"/>
    <n v="1.5280062063615205"/>
    <n v="27"/>
    <x v="1"/>
    <x v="5"/>
  </r>
  <r>
    <x v="1"/>
    <n v="2893"/>
    <x v="0"/>
    <s v="CAD"/>
    <n v="1322114400"/>
    <n v="1323324000"/>
    <b v="0"/>
    <b v="0"/>
    <s v="technology/wearables"/>
    <n v="4.466912114014252"/>
    <n v="65"/>
    <x v="2"/>
    <x v="8"/>
  </r>
  <r>
    <x v="0"/>
    <n v="56"/>
    <x v="1"/>
    <s v="USD"/>
    <n v="1561438800"/>
    <n v="1561525200"/>
    <b v="0"/>
    <b v="0"/>
    <s v="film &amp; video/drama"/>
    <n v="0.8439189189189189"/>
    <n v="111.52"/>
    <x v="4"/>
    <x v="6"/>
  </r>
  <r>
    <x v="0"/>
    <n v="1"/>
    <x v="1"/>
    <s v="USD"/>
    <n v="1264399200"/>
    <n v="1265695200"/>
    <b v="0"/>
    <b v="0"/>
    <s v="technology/wearables"/>
    <n v="0.03"/>
    <n v="3"/>
    <x v="2"/>
    <x v="8"/>
  </r>
  <r>
    <x v="1"/>
    <n v="820"/>
    <x v="1"/>
    <s v="USD"/>
    <n v="1301202000"/>
    <n v="1301806800"/>
    <b v="1"/>
    <b v="0"/>
    <s v="theater/plays"/>
    <n v="1.7502692307692307"/>
    <n v="110.99"/>
    <x v="3"/>
    <x v="3"/>
  </r>
  <r>
    <x v="0"/>
    <n v="83"/>
    <x v="1"/>
    <s v="USD"/>
    <n v="1374469200"/>
    <n v="1374901200"/>
    <b v="0"/>
    <b v="0"/>
    <s v="technology/wearables"/>
    <n v="0.54137931034482756"/>
    <n v="56.75"/>
    <x v="2"/>
    <x v="8"/>
  </r>
  <r>
    <x v="1"/>
    <n v="2038"/>
    <x v="1"/>
    <s v="USD"/>
    <n v="1334984400"/>
    <n v="1336453200"/>
    <b v="1"/>
    <b v="1"/>
    <s v="publishing/translations"/>
    <n v="3.1187381703470032"/>
    <n v="97.02"/>
    <x v="5"/>
    <x v="18"/>
  </r>
  <r>
    <x v="1"/>
    <n v="116"/>
    <x v="1"/>
    <s v="USD"/>
    <n v="1467608400"/>
    <n v="1468904400"/>
    <b v="0"/>
    <b v="0"/>
    <s v="film &amp; video/animation"/>
    <n v="1.2278160919540231"/>
    <n v="92.09"/>
    <x v="4"/>
    <x v="10"/>
  </r>
  <r>
    <x v="0"/>
    <n v="2025"/>
    <x v="4"/>
    <s v="GBP"/>
    <n v="1386741600"/>
    <n v="1387087200"/>
    <b v="0"/>
    <b v="0"/>
    <s v="publishing/nonfiction"/>
    <n v="0.99026517383618151"/>
    <n v="82.99"/>
    <x v="5"/>
    <x v="9"/>
  </r>
  <r>
    <x v="1"/>
    <n v="1345"/>
    <x v="2"/>
    <s v="AUD"/>
    <n v="1546754400"/>
    <n v="1547445600"/>
    <b v="0"/>
    <b v="1"/>
    <s v="technology/web"/>
    <n v="1.278468634686347"/>
    <n v="103.04"/>
    <x v="2"/>
    <x v="2"/>
  </r>
  <r>
    <x v="1"/>
    <n v="168"/>
    <x v="1"/>
    <s v="USD"/>
    <n v="1544248800"/>
    <n v="1547359200"/>
    <b v="0"/>
    <b v="0"/>
    <s v="film &amp; video/drama"/>
    <n v="1.5861643835616439"/>
    <n v="68.92"/>
    <x v="4"/>
    <x v="6"/>
  </r>
  <r>
    <x v="1"/>
    <n v="137"/>
    <x v="5"/>
    <s v="CHF"/>
    <n v="1495429200"/>
    <n v="1496293200"/>
    <b v="0"/>
    <b v="0"/>
    <s v="theater/plays"/>
    <n v="7.0705882352941174"/>
    <n v="87.74"/>
    <x v="3"/>
    <x v="3"/>
  </r>
  <r>
    <x v="1"/>
    <n v="186"/>
    <x v="6"/>
    <s v="EUR"/>
    <n v="1334811600"/>
    <n v="1335416400"/>
    <b v="0"/>
    <b v="0"/>
    <s v="theater/plays"/>
    <n v="1.4238775510204082"/>
    <n v="75.02"/>
    <x v="3"/>
    <x v="3"/>
  </r>
  <r>
    <x v="1"/>
    <n v="125"/>
    <x v="1"/>
    <s v="USD"/>
    <n v="1531544400"/>
    <n v="1532149200"/>
    <b v="0"/>
    <b v="1"/>
    <s v="theater/plays"/>
    <n v="1.4786046511627906"/>
    <n v="50.86"/>
    <x v="3"/>
    <x v="3"/>
  </r>
  <r>
    <x v="0"/>
    <n v="14"/>
    <x v="6"/>
    <s v="EUR"/>
    <n v="1453615200"/>
    <n v="1453788000"/>
    <b v="1"/>
    <b v="1"/>
    <s v="theater/plays"/>
    <n v="0.20322580645161289"/>
    <n v="90"/>
    <x v="3"/>
    <x v="3"/>
  </r>
  <r>
    <x v="1"/>
    <n v="202"/>
    <x v="1"/>
    <s v="USD"/>
    <n v="1467954000"/>
    <n v="1471496400"/>
    <b v="0"/>
    <b v="0"/>
    <s v="theater/plays"/>
    <n v="18.40625"/>
    <n v="72.900000000000006"/>
    <x v="3"/>
    <x v="3"/>
  </r>
  <r>
    <x v="1"/>
    <n v="103"/>
    <x v="1"/>
    <s v="USD"/>
    <n v="1471842000"/>
    <n v="1472878800"/>
    <b v="0"/>
    <b v="0"/>
    <s v="publishing/radio &amp; podcasts"/>
    <n v="1.6194202898550725"/>
    <n v="108.49"/>
    <x v="5"/>
    <x v="15"/>
  </r>
  <r>
    <x v="1"/>
    <n v="1785"/>
    <x v="1"/>
    <s v="USD"/>
    <n v="1408424400"/>
    <n v="1408510800"/>
    <b v="0"/>
    <b v="0"/>
    <s v="music/rock"/>
    <n v="4.7282077922077921"/>
    <n v="101.98"/>
    <x v="1"/>
    <x v="1"/>
  </r>
  <r>
    <x v="0"/>
    <n v="656"/>
    <x v="1"/>
    <s v="USD"/>
    <n v="1281157200"/>
    <n v="1281589200"/>
    <b v="0"/>
    <b v="0"/>
    <s v="games/mobile games"/>
    <n v="0.24466101694915254"/>
    <n v="44.01"/>
    <x v="6"/>
    <x v="20"/>
  </r>
  <r>
    <x v="1"/>
    <n v="157"/>
    <x v="1"/>
    <s v="USD"/>
    <n v="1373432400"/>
    <n v="1375851600"/>
    <b v="0"/>
    <b v="1"/>
    <s v="theater/plays"/>
    <n v="5.1764999999999999"/>
    <n v="65.94"/>
    <x v="3"/>
    <x v="3"/>
  </r>
  <r>
    <x v="1"/>
    <n v="555"/>
    <x v="1"/>
    <s v="USD"/>
    <n v="1313989200"/>
    <n v="1315803600"/>
    <b v="0"/>
    <b v="0"/>
    <s v="film &amp; video/documentary"/>
    <n v="2.4764285714285714"/>
    <n v="24.99"/>
    <x v="4"/>
    <x v="4"/>
  </r>
  <r>
    <x v="1"/>
    <n v="297"/>
    <x v="1"/>
    <s v="USD"/>
    <n v="1371445200"/>
    <n v="1373691600"/>
    <b v="0"/>
    <b v="0"/>
    <s v="technology/wearables"/>
    <n v="1.0020481927710843"/>
    <n v="28"/>
    <x v="2"/>
    <x v="8"/>
  </r>
  <r>
    <x v="1"/>
    <n v="123"/>
    <x v="1"/>
    <s v="USD"/>
    <n v="1338267600"/>
    <n v="1339218000"/>
    <b v="0"/>
    <b v="0"/>
    <s v="publishing/fiction"/>
    <n v="1.53"/>
    <n v="85.83"/>
    <x v="5"/>
    <x v="13"/>
  </r>
  <r>
    <x v="3"/>
    <n v="38"/>
    <x v="3"/>
    <s v="DKK"/>
    <n v="1519192800"/>
    <n v="1520402400"/>
    <b v="0"/>
    <b v="1"/>
    <s v="theater/plays"/>
    <n v="0.37091954022988505"/>
    <n v="84.92"/>
    <x v="3"/>
    <x v="3"/>
  </r>
  <r>
    <x v="3"/>
    <n v="60"/>
    <x v="1"/>
    <s v="USD"/>
    <n v="1522818000"/>
    <n v="1523336400"/>
    <b v="0"/>
    <b v="0"/>
    <s v="music/rock"/>
    <n v="4.3923948220064728E-2"/>
    <n v="90.48"/>
    <x v="1"/>
    <x v="1"/>
  </r>
  <r>
    <x v="1"/>
    <n v="3036"/>
    <x v="1"/>
    <s v="USD"/>
    <n v="1509948000"/>
    <n v="1512280800"/>
    <b v="0"/>
    <b v="0"/>
    <s v="film &amp; video/documentary"/>
    <n v="1.5650721649484536"/>
    <n v="25"/>
    <x v="4"/>
    <x v="4"/>
  </r>
  <r>
    <x v="1"/>
    <n v="144"/>
    <x v="2"/>
    <s v="AUD"/>
    <n v="1456898400"/>
    <n v="1458709200"/>
    <b v="0"/>
    <b v="0"/>
    <s v="theater/plays"/>
    <n v="2.704081632653061"/>
    <n v="92.01"/>
    <x v="3"/>
    <x v="3"/>
  </r>
  <r>
    <x v="1"/>
    <n v="121"/>
    <x v="4"/>
    <s v="GBP"/>
    <n v="1413954000"/>
    <n v="1414126800"/>
    <b v="0"/>
    <b v="1"/>
    <s v="theater/plays"/>
    <n v="1.3405952380952382"/>
    <n v="93.07"/>
    <x v="3"/>
    <x v="3"/>
  </r>
  <r>
    <x v="0"/>
    <n v="1596"/>
    <x v="1"/>
    <s v="USD"/>
    <n v="1416031200"/>
    <n v="1416204000"/>
    <b v="0"/>
    <b v="0"/>
    <s v="games/mobile games"/>
    <n v="0.50398033126293995"/>
    <n v="61.01"/>
    <x v="6"/>
    <x v="20"/>
  </r>
  <r>
    <x v="3"/>
    <n v="524"/>
    <x v="1"/>
    <s v="USD"/>
    <n v="1287982800"/>
    <n v="1288501200"/>
    <b v="0"/>
    <b v="1"/>
    <s v="theater/plays"/>
    <n v="0.88815837937384901"/>
    <n v="92.04"/>
    <x v="3"/>
    <x v="3"/>
  </r>
  <r>
    <x v="1"/>
    <n v="181"/>
    <x v="1"/>
    <s v="USD"/>
    <n v="1547964000"/>
    <n v="1552971600"/>
    <b v="0"/>
    <b v="0"/>
    <s v="technology/web"/>
    <n v="1.65"/>
    <n v="81.13"/>
    <x v="2"/>
    <x v="2"/>
  </r>
  <r>
    <x v="0"/>
    <n v="10"/>
    <x v="1"/>
    <s v="USD"/>
    <n v="1464152400"/>
    <n v="1465102800"/>
    <b v="0"/>
    <b v="0"/>
    <s v="theater/plays"/>
    <n v="0.17499999999999999"/>
    <n v="73.5"/>
    <x v="3"/>
    <x v="3"/>
  </r>
  <r>
    <x v="1"/>
    <n v="122"/>
    <x v="1"/>
    <s v="USD"/>
    <n v="1359957600"/>
    <n v="1360130400"/>
    <b v="0"/>
    <b v="0"/>
    <s v="film &amp; video/drama"/>
    <n v="1.8566071428571429"/>
    <n v="85.22"/>
    <x v="4"/>
    <x v="6"/>
  </r>
  <r>
    <x v="1"/>
    <n v="1071"/>
    <x v="0"/>
    <s v="CAD"/>
    <n v="1432357200"/>
    <n v="1432875600"/>
    <b v="0"/>
    <b v="0"/>
    <s v="technology/wearables"/>
    <n v="4.1266319444444441"/>
    <n v="110.97"/>
    <x v="2"/>
    <x v="8"/>
  </r>
  <r>
    <x v="3"/>
    <n v="219"/>
    <x v="1"/>
    <s v="USD"/>
    <n v="1500786000"/>
    <n v="1500872400"/>
    <b v="0"/>
    <b v="0"/>
    <s v="technology/web"/>
    <n v="0.90249999999999997"/>
    <n v="32.97"/>
    <x v="2"/>
    <x v="2"/>
  </r>
  <r>
    <x v="0"/>
    <n v="1121"/>
    <x v="1"/>
    <s v="USD"/>
    <n v="1490158800"/>
    <n v="1492146000"/>
    <b v="0"/>
    <b v="1"/>
    <s v="music/rock"/>
    <n v="0.91984615384615387"/>
    <n v="96.01"/>
    <x v="1"/>
    <x v="1"/>
  </r>
  <r>
    <x v="1"/>
    <n v="980"/>
    <x v="1"/>
    <s v="USD"/>
    <n v="1406178000"/>
    <n v="1407301200"/>
    <b v="0"/>
    <b v="0"/>
    <s v="music/metal"/>
    <n v="5.2700632911392402"/>
    <n v="84.97"/>
    <x v="1"/>
    <x v="16"/>
  </r>
  <r>
    <x v="1"/>
    <n v="536"/>
    <x v="1"/>
    <s v="USD"/>
    <n v="1485583200"/>
    <n v="1486620000"/>
    <b v="0"/>
    <b v="1"/>
    <s v="theater/plays"/>
    <n v="3.1914285714285713"/>
    <n v="25.01"/>
    <x v="3"/>
    <x v="3"/>
  </r>
  <r>
    <x v="1"/>
    <n v="1991"/>
    <x v="1"/>
    <s v="USD"/>
    <n v="1459314000"/>
    <n v="1459918800"/>
    <b v="0"/>
    <b v="0"/>
    <s v="photography/photography books"/>
    <n v="3.5418867924528303"/>
    <n v="66"/>
    <x v="7"/>
    <x v="14"/>
  </r>
  <r>
    <x v="3"/>
    <n v="29"/>
    <x v="1"/>
    <s v="USD"/>
    <n v="1424412000"/>
    <n v="1424757600"/>
    <b v="0"/>
    <b v="0"/>
    <s v="publishing/nonfiction"/>
    <n v="0.32896103896103895"/>
    <n v="87.34"/>
    <x v="5"/>
    <x v="9"/>
  </r>
  <r>
    <x v="1"/>
    <n v="180"/>
    <x v="1"/>
    <s v="USD"/>
    <n v="1478844000"/>
    <n v="1479880800"/>
    <b v="0"/>
    <b v="0"/>
    <s v="music/indie rock"/>
    <n v="1.358918918918919"/>
    <n v="27.93"/>
    <x v="1"/>
    <x v="7"/>
  </r>
  <r>
    <x v="0"/>
    <n v="15"/>
    <x v="1"/>
    <s v="USD"/>
    <n v="1416117600"/>
    <n v="1418018400"/>
    <b v="0"/>
    <b v="1"/>
    <s v="theater/plays"/>
    <n v="2.0843373493975904E-2"/>
    <n v="103.8"/>
    <x v="3"/>
    <x v="3"/>
  </r>
  <r>
    <x v="0"/>
    <n v="191"/>
    <x v="1"/>
    <s v="USD"/>
    <n v="1340946000"/>
    <n v="1341032400"/>
    <b v="0"/>
    <b v="0"/>
    <s v="music/indie rock"/>
    <n v="0.61"/>
    <n v="31.94"/>
    <x v="1"/>
    <x v="7"/>
  </r>
  <r>
    <x v="0"/>
    <n v="16"/>
    <x v="1"/>
    <s v="USD"/>
    <n v="1486101600"/>
    <n v="1486360800"/>
    <b v="0"/>
    <b v="0"/>
    <s v="theater/plays"/>
    <n v="0.30037735849056602"/>
    <n v="99.5"/>
    <x v="3"/>
    <x v="3"/>
  </r>
  <r>
    <x v="1"/>
    <n v="130"/>
    <x v="1"/>
    <s v="USD"/>
    <n v="1274590800"/>
    <n v="1274677200"/>
    <b v="0"/>
    <b v="0"/>
    <s v="theater/plays"/>
    <n v="11.791666666666666"/>
    <n v="108.85"/>
    <x v="3"/>
    <x v="3"/>
  </r>
  <r>
    <x v="1"/>
    <n v="122"/>
    <x v="1"/>
    <s v="USD"/>
    <n v="1263880800"/>
    <n v="1267509600"/>
    <b v="0"/>
    <b v="0"/>
    <s v="music/electric music"/>
    <n v="11.260833333333334"/>
    <n v="110.76"/>
    <x v="1"/>
    <x v="5"/>
  </r>
  <r>
    <x v="0"/>
    <n v="17"/>
    <x v="1"/>
    <s v="USD"/>
    <n v="1445403600"/>
    <n v="1445922000"/>
    <b v="0"/>
    <b v="1"/>
    <s v="theater/plays"/>
    <n v="0.12923076923076923"/>
    <n v="29.65"/>
    <x v="3"/>
    <x v="3"/>
  </r>
  <r>
    <x v="1"/>
    <n v="140"/>
    <x v="1"/>
    <s v="USD"/>
    <n v="1533877200"/>
    <n v="1534050000"/>
    <b v="0"/>
    <b v="1"/>
    <s v="theater/plays"/>
    <n v="7.12"/>
    <n v="101.71"/>
    <x v="3"/>
    <x v="3"/>
  </r>
  <r>
    <x v="0"/>
    <n v="34"/>
    <x v="1"/>
    <s v="USD"/>
    <n v="1275195600"/>
    <n v="1277528400"/>
    <b v="0"/>
    <b v="0"/>
    <s v="technology/wearables"/>
    <n v="0.30304347826086958"/>
    <n v="61.5"/>
    <x v="2"/>
    <x v="8"/>
  </r>
  <r>
    <x v="1"/>
    <n v="3388"/>
    <x v="1"/>
    <s v="USD"/>
    <n v="1318136400"/>
    <n v="1318568400"/>
    <b v="0"/>
    <b v="0"/>
    <s v="technology/web"/>
    <n v="2.1250896057347672"/>
    <n v="35"/>
    <x v="2"/>
    <x v="2"/>
  </r>
  <r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x v="3"/>
    <n v="614"/>
    <x v="1"/>
    <s v="USD"/>
    <n v="1267423200"/>
    <n v="1269579600"/>
    <b v="0"/>
    <b v="1"/>
    <s v="film &amp; video/animation"/>
    <n v="0.34959979476654696"/>
    <n v="110.97"/>
    <x v="4"/>
    <x v="10"/>
  </r>
  <r>
    <x v="1"/>
    <n v="366"/>
    <x v="6"/>
    <s v="EUR"/>
    <n v="1412744400"/>
    <n v="1413781200"/>
    <b v="0"/>
    <b v="1"/>
    <s v="technology/wearables"/>
    <n v="1.5729069767441861"/>
    <n v="36.96"/>
    <x v="2"/>
    <x v="8"/>
  </r>
  <r>
    <x v="0"/>
    <n v="1"/>
    <x v="4"/>
    <s v="GBP"/>
    <n v="1277960400"/>
    <n v="1280120400"/>
    <b v="0"/>
    <b v="0"/>
    <s v="music/electric music"/>
    <n v="0.01"/>
    <n v="1"/>
    <x v="1"/>
    <x v="5"/>
  </r>
  <r>
    <x v="1"/>
    <n v="270"/>
    <x v="1"/>
    <s v="USD"/>
    <n v="1458190800"/>
    <n v="1459486800"/>
    <b v="1"/>
    <b v="1"/>
    <s v="publishing/nonfiction"/>
    <n v="2.3230555555555554"/>
    <n v="30.97"/>
    <x v="5"/>
    <x v="9"/>
  </r>
  <r>
    <x v="3"/>
    <n v="114"/>
    <x v="1"/>
    <s v="USD"/>
    <n v="1280984400"/>
    <n v="1282539600"/>
    <b v="0"/>
    <b v="1"/>
    <s v="theater/plays"/>
    <n v="0.92448275862068963"/>
    <n v="47.04"/>
    <x v="3"/>
    <x v="3"/>
  </r>
  <r>
    <x v="1"/>
    <n v="137"/>
    <x v="1"/>
    <s v="USD"/>
    <n v="1274590800"/>
    <n v="1275886800"/>
    <b v="0"/>
    <b v="0"/>
    <s v="photography/photography books"/>
    <n v="2.5670212765957445"/>
    <n v="88.07"/>
    <x v="7"/>
    <x v="14"/>
  </r>
  <r>
    <x v="1"/>
    <n v="3205"/>
    <x v="1"/>
    <s v="USD"/>
    <n v="1351400400"/>
    <n v="1355983200"/>
    <b v="0"/>
    <b v="0"/>
    <s v="theater/plays"/>
    <n v="1.6847017045454546"/>
    <n v="37.01"/>
    <x v="3"/>
    <x v="3"/>
  </r>
  <r>
    <x v="1"/>
    <n v="288"/>
    <x v="3"/>
    <s v="DKK"/>
    <n v="1514354400"/>
    <n v="1515391200"/>
    <b v="0"/>
    <b v="1"/>
    <s v="theater/plays"/>
    <n v="1.6657777777777778"/>
    <n v="26.03"/>
    <x v="3"/>
    <x v="3"/>
  </r>
  <r>
    <x v="1"/>
    <n v="148"/>
    <x v="1"/>
    <s v="USD"/>
    <n v="1421733600"/>
    <n v="1422252000"/>
    <b v="0"/>
    <b v="0"/>
    <s v="theater/plays"/>
    <n v="7.7207692307692311"/>
    <n v="67.819999999999993"/>
    <x v="3"/>
    <x v="3"/>
  </r>
  <r>
    <x v="1"/>
    <n v="114"/>
    <x v="1"/>
    <s v="USD"/>
    <n v="1305176400"/>
    <n v="1305522000"/>
    <b v="0"/>
    <b v="0"/>
    <s v="film &amp; video/drama"/>
    <n v="4.0685714285714285"/>
    <n v="49.96"/>
    <x v="4"/>
    <x v="6"/>
  </r>
  <r>
    <x v="1"/>
    <n v="1518"/>
    <x v="0"/>
    <s v="CAD"/>
    <n v="1414126800"/>
    <n v="1414904400"/>
    <b v="0"/>
    <b v="0"/>
    <s v="music/rock"/>
    <n v="5.6420608108108112"/>
    <n v="110.02"/>
    <x v="1"/>
    <x v="1"/>
  </r>
  <r>
    <x v="0"/>
    <n v="1274"/>
    <x v="1"/>
    <s v="USD"/>
    <n v="1517810400"/>
    <n v="1520402400"/>
    <b v="0"/>
    <b v="0"/>
    <s v="music/electric music"/>
    <n v="0.6842686567164179"/>
    <n v="89.96"/>
    <x v="1"/>
    <x v="5"/>
  </r>
  <r>
    <x v="0"/>
    <n v="210"/>
    <x v="6"/>
    <s v="EUR"/>
    <n v="1564635600"/>
    <n v="1567141200"/>
    <b v="0"/>
    <b v="1"/>
    <s v="games/video games"/>
    <n v="0.34351966873706002"/>
    <n v="79.010000000000005"/>
    <x v="6"/>
    <x v="11"/>
  </r>
  <r>
    <x v="1"/>
    <n v="166"/>
    <x v="1"/>
    <s v="USD"/>
    <n v="1500699600"/>
    <n v="1501131600"/>
    <b v="0"/>
    <b v="0"/>
    <s v="music/rock"/>
    <n v="6.5545454545454547"/>
    <n v="86.87"/>
    <x v="1"/>
    <x v="1"/>
  </r>
  <r>
    <x v="1"/>
    <n v="100"/>
    <x v="2"/>
    <s v="AUD"/>
    <n v="1354082400"/>
    <n v="1355032800"/>
    <b v="0"/>
    <b v="0"/>
    <s v="music/jazz"/>
    <n v="1.7725714285714285"/>
    <n v="62.04"/>
    <x v="1"/>
    <x v="17"/>
  </r>
  <r>
    <x v="1"/>
    <n v="235"/>
    <x v="1"/>
    <s v="USD"/>
    <n v="1336453200"/>
    <n v="1339477200"/>
    <b v="0"/>
    <b v="1"/>
    <s v="theater/plays"/>
    <n v="1.1317857142857144"/>
    <n v="26.97"/>
    <x v="3"/>
    <x v="3"/>
  </r>
  <r>
    <x v="1"/>
    <n v="148"/>
    <x v="1"/>
    <s v="USD"/>
    <n v="1305262800"/>
    <n v="1305954000"/>
    <b v="0"/>
    <b v="0"/>
    <s v="music/rock"/>
    <n v="7.2818181818181822"/>
    <n v="54.12"/>
    <x v="1"/>
    <x v="1"/>
  </r>
  <r>
    <x v="1"/>
    <n v="198"/>
    <x v="1"/>
    <s v="USD"/>
    <n v="1492232400"/>
    <n v="1494392400"/>
    <b v="1"/>
    <b v="1"/>
    <s v="music/indie rock"/>
    <n v="2.0833333333333335"/>
    <n v="41.04"/>
    <x v="1"/>
    <x v="7"/>
  </r>
  <r>
    <x v="0"/>
    <n v="248"/>
    <x v="2"/>
    <s v="AUD"/>
    <n v="1537333200"/>
    <n v="1537419600"/>
    <b v="0"/>
    <b v="0"/>
    <s v="film &amp; video/science fiction"/>
    <n v="0.31171232876712329"/>
    <n v="55.05"/>
    <x v="4"/>
    <x v="22"/>
  </r>
  <r>
    <x v="0"/>
    <n v="513"/>
    <x v="1"/>
    <s v="USD"/>
    <n v="1444107600"/>
    <n v="1447999200"/>
    <b v="0"/>
    <b v="0"/>
    <s v="publishing/translations"/>
    <n v="0.56967078189300413"/>
    <n v="107.94"/>
    <x v="5"/>
    <x v="18"/>
  </r>
  <r>
    <x v="1"/>
    <n v="150"/>
    <x v="1"/>
    <s v="USD"/>
    <n v="1386741600"/>
    <n v="1388037600"/>
    <b v="0"/>
    <b v="0"/>
    <s v="theater/plays"/>
    <n v="2.31"/>
    <n v="73.92"/>
    <x v="3"/>
    <x v="3"/>
  </r>
  <r>
    <x v="0"/>
    <n v="3410"/>
    <x v="1"/>
    <s v="USD"/>
    <n v="1376542800"/>
    <n v="1378789200"/>
    <b v="0"/>
    <b v="0"/>
    <s v="games/video games"/>
    <n v="0.86867834394904464"/>
    <n v="32"/>
    <x v="6"/>
    <x v="11"/>
  </r>
  <r>
    <x v="1"/>
    <n v="216"/>
    <x v="6"/>
    <s v="EUR"/>
    <n v="1397451600"/>
    <n v="1398056400"/>
    <b v="0"/>
    <b v="1"/>
    <s v="theater/plays"/>
    <n v="2.7074418604651163"/>
    <n v="53.9"/>
    <x v="3"/>
    <x v="3"/>
  </r>
  <r>
    <x v="3"/>
    <n v="26"/>
    <x v="1"/>
    <s v="USD"/>
    <n v="1548482400"/>
    <n v="1550815200"/>
    <b v="0"/>
    <b v="0"/>
    <s v="theater/plays"/>
    <n v="0.49446428571428569"/>
    <n v="106.5"/>
    <x v="3"/>
    <x v="3"/>
  </r>
  <r>
    <x v="1"/>
    <n v="5139"/>
    <x v="1"/>
    <s v="USD"/>
    <n v="1549692000"/>
    <n v="1550037600"/>
    <b v="0"/>
    <b v="0"/>
    <s v="music/indie rock"/>
    <n v="1.1335962566844919"/>
    <n v="33"/>
    <x v="1"/>
    <x v="7"/>
  </r>
  <r>
    <x v="1"/>
    <n v="2353"/>
    <x v="1"/>
    <s v="USD"/>
    <n v="1492059600"/>
    <n v="1492923600"/>
    <b v="0"/>
    <b v="0"/>
    <s v="theater/plays"/>
    <n v="1.9055555555555554"/>
    <n v="43"/>
    <x v="3"/>
    <x v="3"/>
  </r>
  <r>
    <x v="1"/>
    <n v="78"/>
    <x v="6"/>
    <s v="EUR"/>
    <n v="1463979600"/>
    <n v="1467522000"/>
    <b v="0"/>
    <b v="0"/>
    <s v="technology/web"/>
    <n v="1.355"/>
    <n v="86.86"/>
    <x v="2"/>
    <x v="2"/>
  </r>
  <r>
    <x v="0"/>
    <n v="10"/>
    <x v="1"/>
    <s v="USD"/>
    <n v="1415253600"/>
    <n v="1416117600"/>
    <b v="0"/>
    <b v="0"/>
    <s v="music/rock"/>
    <n v="0.10297872340425532"/>
    <n v="96.8"/>
    <x v="1"/>
    <x v="1"/>
  </r>
  <r>
    <x v="0"/>
    <n v="2201"/>
    <x v="1"/>
    <s v="USD"/>
    <n v="1562216400"/>
    <n v="1563771600"/>
    <b v="0"/>
    <b v="0"/>
    <s v="theater/plays"/>
    <n v="0.65544223826714798"/>
    <n v="33"/>
    <x v="3"/>
    <x v="3"/>
  </r>
  <r>
    <x v="0"/>
    <n v="676"/>
    <x v="1"/>
    <s v="USD"/>
    <n v="1316754000"/>
    <n v="1319259600"/>
    <b v="0"/>
    <b v="0"/>
    <s v="theater/plays"/>
    <n v="0.49026652452025588"/>
    <n v="68.03"/>
    <x v="3"/>
    <x v="3"/>
  </r>
  <r>
    <x v="1"/>
    <n v="174"/>
    <x v="5"/>
    <s v="CHF"/>
    <n v="1313211600"/>
    <n v="1313643600"/>
    <b v="0"/>
    <b v="0"/>
    <s v="film &amp; video/animation"/>
    <n v="7.8792307692307695"/>
    <n v="58.87"/>
    <x v="4"/>
    <x v="10"/>
  </r>
  <r>
    <x v="0"/>
    <n v="831"/>
    <x v="1"/>
    <s v="USD"/>
    <n v="1439528400"/>
    <n v="1440306000"/>
    <b v="0"/>
    <b v="1"/>
    <s v="theater/plays"/>
    <n v="0.80306347746090156"/>
    <n v="105.05"/>
    <x v="3"/>
    <x v="3"/>
  </r>
  <r>
    <x v="1"/>
    <n v="164"/>
    <x v="1"/>
    <s v="USD"/>
    <n v="1469163600"/>
    <n v="1470805200"/>
    <b v="0"/>
    <b v="1"/>
    <s v="film &amp; video/drama"/>
    <n v="1.0629411764705883"/>
    <n v="33.049999999999997"/>
    <x v="4"/>
    <x v="6"/>
  </r>
  <r>
    <x v="3"/>
    <n v="56"/>
    <x v="5"/>
    <s v="CHF"/>
    <n v="1288501200"/>
    <n v="1292911200"/>
    <b v="0"/>
    <b v="0"/>
    <s v="theater/plays"/>
    <n v="0.50735632183908042"/>
    <n v="78.819999999999993"/>
    <x v="3"/>
    <x v="3"/>
  </r>
  <r>
    <x v="1"/>
    <n v="161"/>
    <x v="1"/>
    <s v="USD"/>
    <n v="1298959200"/>
    <n v="1301374800"/>
    <b v="0"/>
    <b v="1"/>
    <s v="film &amp; video/animation"/>
    <n v="2.153137254901961"/>
    <n v="68.2"/>
    <x v="4"/>
    <x v="10"/>
  </r>
  <r>
    <x v="1"/>
    <n v="138"/>
    <x v="1"/>
    <s v="USD"/>
    <n v="1387260000"/>
    <n v="1387864800"/>
    <b v="0"/>
    <b v="0"/>
    <s v="music/rock"/>
    <n v="1.4122972972972974"/>
    <n v="75.73"/>
    <x v="1"/>
    <x v="1"/>
  </r>
  <r>
    <x v="1"/>
    <n v="3308"/>
    <x v="1"/>
    <s v="USD"/>
    <n v="1457244000"/>
    <n v="1458190800"/>
    <b v="0"/>
    <b v="0"/>
    <s v="technology/web"/>
    <n v="1.1533745781777278"/>
    <n v="31"/>
    <x v="2"/>
    <x v="2"/>
  </r>
  <r>
    <x v="1"/>
    <n v="127"/>
    <x v="2"/>
    <s v="AUD"/>
    <n v="1556341200"/>
    <n v="1559278800"/>
    <b v="0"/>
    <b v="1"/>
    <s v="film &amp; video/animation"/>
    <n v="1.9311940298507462"/>
    <n v="101.88"/>
    <x v="4"/>
    <x v="10"/>
  </r>
  <r>
    <x v="1"/>
    <n v="207"/>
    <x v="6"/>
    <s v="EUR"/>
    <n v="1522126800"/>
    <n v="1522731600"/>
    <b v="0"/>
    <b v="1"/>
    <s v="music/jazz"/>
    <n v="7.2973333333333334"/>
    <n v="52.88"/>
    <x v="1"/>
    <x v="17"/>
  </r>
  <r>
    <x v="0"/>
    <n v="859"/>
    <x v="0"/>
    <s v="CAD"/>
    <n v="1305954000"/>
    <n v="1306731600"/>
    <b v="0"/>
    <b v="0"/>
    <s v="music/rock"/>
    <n v="0.99663398692810456"/>
    <n v="71.010000000000005"/>
    <x v="1"/>
    <x v="1"/>
  </r>
  <r>
    <x v="2"/>
    <n v="31"/>
    <x v="1"/>
    <s v="USD"/>
    <n v="1350709200"/>
    <n v="1352527200"/>
    <b v="0"/>
    <b v="0"/>
    <s v="film &amp; video/animation"/>
    <n v="0.88166666666666671"/>
    <n v="102.39"/>
    <x v="4"/>
    <x v="10"/>
  </r>
  <r>
    <x v="0"/>
    <n v="45"/>
    <x v="1"/>
    <s v="USD"/>
    <n v="1401166800"/>
    <n v="1404363600"/>
    <b v="0"/>
    <b v="0"/>
    <s v="theater/plays"/>
    <n v="0.37233333333333335"/>
    <n v="74.47"/>
    <x v="3"/>
    <x v="3"/>
  </r>
  <r>
    <x v="3"/>
    <n v="1113"/>
    <x v="1"/>
    <s v="USD"/>
    <n v="1266127200"/>
    <n v="1266645600"/>
    <b v="0"/>
    <b v="0"/>
    <s v="theater/plays"/>
    <n v="0.30540075309306081"/>
    <n v="51.01"/>
    <x v="3"/>
    <x v="3"/>
  </r>
  <r>
    <x v="0"/>
    <n v="6"/>
    <x v="1"/>
    <s v="USD"/>
    <n v="1481436000"/>
    <n v="1482818400"/>
    <b v="0"/>
    <b v="0"/>
    <s v="food/food trucks"/>
    <n v="0.25714285714285712"/>
    <n v="90"/>
    <x v="0"/>
    <x v="0"/>
  </r>
  <r>
    <x v="0"/>
    <n v="7"/>
    <x v="1"/>
    <s v="USD"/>
    <n v="1372222800"/>
    <n v="1374642000"/>
    <b v="0"/>
    <b v="1"/>
    <s v="theater/plays"/>
    <n v="0.34"/>
    <n v="97.14"/>
    <x v="3"/>
    <x v="3"/>
  </r>
  <r>
    <x v="1"/>
    <n v="181"/>
    <x v="5"/>
    <s v="CHF"/>
    <n v="1372136400"/>
    <n v="1372482000"/>
    <b v="0"/>
    <b v="0"/>
    <s v="publishing/nonfiction"/>
    <n v="11.859090909090909"/>
    <n v="72.069999999999993"/>
    <x v="5"/>
    <x v="9"/>
  </r>
  <r>
    <x v="1"/>
    <n v="110"/>
    <x v="1"/>
    <s v="USD"/>
    <n v="1513922400"/>
    <n v="1514959200"/>
    <b v="0"/>
    <b v="0"/>
    <s v="music/rock"/>
    <n v="1.2539393939393939"/>
    <n v="75.239999999999995"/>
    <x v="1"/>
    <x v="1"/>
  </r>
  <r>
    <x v="0"/>
    <n v="31"/>
    <x v="1"/>
    <s v="USD"/>
    <n v="1477976400"/>
    <n v="1478235600"/>
    <b v="0"/>
    <b v="0"/>
    <s v="film &amp; video/drama"/>
    <n v="0.14394366197183098"/>
    <n v="32.97"/>
    <x v="4"/>
    <x v="6"/>
  </r>
  <r>
    <x v="0"/>
    <n v="78"/>
    <x v="1"/>
    <s v="USD"/>
    <n v="1407474000"/>
    <n v="1408078800"/>
    <b v="0"/>
    <b v="1"/>
    <s v="games/mobile games"/>
    <n v="0.54807692307692313"/>
    <n v="54.81"/>
    <x v="6"/>
    <x v="20"/>
  </r>
  <r>
    <x v="1"/>
    <n v="185"/>
    <x v="1"/>
    <s v="USD"/>
    <n v="1546149600"/>
    <n v="1548136800"/>
    <b v="0"/>
    <b v="0"/>
    <s v="technology/web"/>
    <n v="1.0963157894736841"/>
    <n v="45.04"/>
    <x v="2"/>
    <x v="2"/>
  </r>
  <r>
    <x v="1"/>
    <n v="121"/>
    <x v="1"/>
    <s v="USD"/>
    <n v="1338440400"/>
    <n v="1340859600"/>
    <b v="0"/>
    <b v="1"/>
    <s v="theater/plays"/>
    <n v="1.8847058823529412"/>
    <n v="52.96"/>
    <x v="3"/>
    <x v="3"/>
  </r>
  <r>
    <x v="0"/>
    <n v="1225"/>
    <x v="4"/>
    <s v="GBP"/>
    <n v="1454133600"/>
    <n v="1454479200"/>
    <b v="0"/>
    <b v="0"/>
    <s v="theater/plays"/>
    <n v="0.87008284023668636"/>
    <n v="60.02"/>
    <x v="3"/>
    <x v="3"/>
  </r>
  <r>
    <x v="0"/>
    <n v="1"/>
    <x v="5"/>
    <s v="CHF"/>
    <n v="1434085200"/>
    <n v="1434430800"/>
    <b v="0"/>
    <b v="0"/>
    <s v="music/rock"/>
    <n v="0.01"/>
    <n v="1"/>
    <x v="1"/>
    <x v="1"/>
  </r>
  <r>
    <x v="1"/>
    <n v="106"/>
    <x v="1"/>
    <s v="USD"/>
    <n v="1577772000"/>
    <n v="1579672800"/>
    <b v="0"/>
    <b v="1"/>
    <s v="photography/photography books"/>
    <n v="2.0291304347826089"/>
    <n v="44.03"/>
    <x v="7"/>
    <x v="14"/>
  </r>
  <r>
    <x v="1"/>
    <n v="142"/>
    <x v="1"/>
    <s v="USD"/>
    <n v="1562216400"/>
    <n v="1562389200"/>
    <b v="0"/>
    <b v="0"/>
    <s v="photography/photography books"/>
    <n v="1.9703225806451612"/>
    <n v="86.03"/>
    <x v="7"/>
    <x v="14"/>
  </r>
  <r>
    <x v="1"/>
    <n v="233"/>
    <x v="1"/>
    <s v="USD"/>
    <n v="1548568800"/>
    <n v="1551506400"/>
    <b v="0"/>
    <b v="0"/>
    <s v="theater/plays"/>
    <n v="1.07"/>
    <n v="28.01"/>
    <x v="3"/>
    <x v="3"/>
  </r>
  <r>
    <x v="1"/>
    <n v="218"/>
    <x v="1"/>
    <s v="USD"/>
    <n v="1514872800"/>
    <n v="1516600800"/>
    <b v="0"/>
    <b v="0"/>
    <s v="music/rock"/>
    <n v="2.6873076923076922"/>
    <n v="32.049999999999997"/>
    <x v="1"/>
    <x v="1"/>
  </r>
  <r>
    <x v="0"/>
    <n v="67"/>
    <x v="2"/>
    <s v="AUD"/>
    <n v="1416031200"/>
    <n v="1420437600"/>
    <b v="0"/>
    <b v="0"/>
    <s v="film &amp; video/documentary"/>
    <n v="0.50845360824742269"/>
    <n v="73.61"/>
    <x v="4"/>
    <x v="4"/>
  </r>
  <r>
    <x v="1"/>
    <n v="76"/>
    <x v="1"/>
    <s v="USD"/>
    <n v="1330927200"/>
    <n v="1332997200"/>
    <b v="0"/>
    <b v="1"/>
    <s v="film &amp; video/drama"/>
    <n v="11.802857142857142"/>
    <n v="108.71"/>
    <x v="4"/>
    <x v="6"/>
  </r>
  <r>
    <x v="1"/>
    <n v="43"/>
    <x v="1"/>
    <s v="USD"/>
    <n v="1571115600"/>
    <n v="1574920800"/>
    <b v="0"/>
    <b v="1"/>
    <s v="theater/plays"/>
    <n v="2.64"/>
    <n v="42.98"/>
    <x v="3"/>
    <x v="3"/>
  </r>
  <r>
    <x v="0"/>
    <n v="19"/>
    <x v="1"/>
    <s v="USD"/>
    <n v="1463461200"/>
    <n v="1464930000"/>
    <b v="0"/>
    <b v="0"/>
    <s v="food/food trucks"/>
    <n v="0.30442307692307691"/>
    <n v="83.32"/>
    <x v="0"/>
    <x v="0"/>
  </r>
  <r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x v="1"/>
    <n v="221"/>
    <x v="1"/>
    <s v="USD"/>
    <n v="1511848800"/>
    <n v="1512712800"/>
    <b v="0"/>
    <b v="1"/>
    <s v="theater/plays"/>
    <n v="1.9312499999999999"/>
    <n v="55.93"/>
    <x v="3"/>
    <x v="3"/>
  </r>
  <r>
    <x v="0"/>
    <n v="679"/>
    <x v="1"/>
    <s v="USD"/>
    <n v="1452319200"/>
    <n v="1452492000"/>
    <b v="0"/>
    <b v="1"/>
    <s v="games/video games"/>
    <n v="0.77102702702702708"/>
    <n v="105.04"/>
    <x v="6"/>
    <x v="11"/>
  </r>
  <r>
    <x v="1"/>
    <n v="2805"/>
    <x v="0"/>
    <s v="CAD"/>
    <n v="1523854800"/>
    <n v="1524286800"/>
    <b v="0"/>
    <b v="0"/>
    <s v="publishing/nonfiction"/>
    <n v="2.2552763819095478"/>
    <n v="48"/>
    <x v="5"/>
    <x v="9"/>
  </r>
  <r>
    <x v="1"/>
    <n v="68"/>
    <x v="1"/>
    <s v="USD"/>
    <n v="1346043600"/>
    <n v="1346907600"/>
    <b v="0"/>
    <b v="0"/>
    <s v="games/video games"/>
    <n v="2.3940625"/>
    <n v="112.66"/>
    <x v="6"/>
    <x v="11"/>
  </r>
  <r>
    <x v="0"/>
    <n v="36"/>
    <x v="3"/>
    <s v="DKK"/>
    <n v="1464325200"/>
    <n v="1464498000"/>
    <b v="0"/>
    <b v="1"/>
    <s v="music/rock"/>
    <n v="0.921875"/>
    <n v="81.94"/>
    <x v="1"/>
    <x v="1"/>
  </r>
  <r>
    <x v="1"/>
    <n v="183"/>
    <x v="0"/>
    <s v="CAD"/>
    <n v="1511935200"/>
    <n v="1514181600"/>
    <b v="0"/>
    <b v="0"/>
    <s v="music/rock"/>
    <n v="1.3023333333333333"/>
    <n v="64.05"/>
    <x v="1"/>
    <x v="1"/>
  </r>
  <r>
    <x v="1"/>
    <n v="133"/>
    <x v="1"/>
    <s v="USD"/>
    <n v="1392012000"/>
    <n v="1392184800"/>
    <b v="1"/>
    <b v="1"/>
    <s v="theater/plays"/>
    <n v="6.1521739130434785"/>
    <n v="106.39"/>
    <x v="3"/>
    <x v="3"/>
  </r>
  <r>
    <x v="1"/>
    <n v="2489"/>
    <x v="6"/>
    <s v="EUR"/>
    <n v="1556946000"/>
    <n v="1559365200"/>
    <b v="0"/>
    <b v="1"/>
    <s v="publishing/nonfiction"/>
    <n v="3.687953216374269"/>
    <n v="76.010000000000005"/>
    <x v="5"/>
    <x v="9"/>
  </r>
  <r>
    <x v="1"/>
    <n v="69"/>
    <x v="1"/>
    <s v="USD"/>
    <n v="1548050400"/>
    <n v="1549173600"/>
    <b v="0"/>
    <b v="1"/>
    <s v="theater/plays"/>
    <n v="10.948571428571428"/>
    <n v="111.07"/>
    <x v="3"/>
    <x v="3"/>
  </r>
  <r>
    <x v="0"/>
    <n v="47"/>
    <x v="1"/>
    <s v="USD"/>
    <n v="1353736800"/>
    <n v="1355032800"/>
    <b v="1"/>
    <b v="0"/>
    <s v="games/video games"/>
    <n v="0.50662921348314605"/>
    <n v="95.94"/>
    <x v="6"/>
    <x v="11"/>
  </r>
  <r>
    <x v="1"/>
    <n v="279"/>
    <x v="4"/>
    <s v="GBP"/>
    <n v="1532840400"/>
    <n v="1533963600"/>
    <b v="0"/>
    <b v="1"/>
    <s v="music/rock"/>
    <n v="8.0060000000000002"/>
    <n v="43.04"/>
    <x v="1"/>
    <x v="1"/>
  </r>
  <r>
    <x v="1"/>
    <n v="210"/>
    <x v="1"/>
    <s v="USD"/>
    <n v="1488261600"/>
    <n v="1489381200"/>
    <b v="0"/>
    <b v="0"/>
    <s v="film &amp; video/documentary"/>
    <n v="2.9128571428571428"/>
    <n v="67.97"/>
    <x v="4"/>
    <x v="4"/>
  </r>
  <r>
    <x v="1"/>
    <n v="2100"/>
    <x v="1"/>
    <s v="USD"/>
    <n v="1393567200"/>
    <n v="1395032400"/>
    <b v="0"/>
    <b v="0"/>
    <s v="music/rock"/>
    <n v="3.4996666666666667"/>
    <n v="89.99"/>
    <x v="1"/>
    <x v="1"/>
  </r>
  <r>
    <x v="1"/>
    <n v="252"/>
    <x v="1"/>
    <s v="USD"/>
    <n v="1410325200"/>
    <n v="1412485200"/>
    <b v="1"/>
    <b v="1"/>
    <s v="music/rock"/>
    <n v="3.5707317073170732"/>
    <n v="58.1"/>
    <x v="1"/>
    <x v="1"/>
  </r>
  <r>
    <x v="1"/>
    <n v="1280"/>
    <x v="1"/>
    <s v="USD"/>
    <n v="1276923600"/>
    <n v="1279688400"/>
    <b v="0"/>
    <b v="1"/>
    <s v="publishing/nonfiction"/>
    <n v="1.2648941176470587"/>
    <n v="84"/>
    <x v="5"/>
    <x v="9"/>
  </r>
  <r>
    <x v="1"/>
    <n v="157"/>
    <x v="4"/>
    <s v="GBP"/>
    <n v="1500958800"/>
    <n v="1501995600"/>
    <b v="0"/>
    <b v="0"/>
    <s v="film &amp; video/shorts"/>
    <n v="3.875"/>
    <n v="88.85"/>
    <x v="4"/>
    <x v="12"/>
  </r>
  <r>
    <x v="1"/>
    <n v="194"/>
    <x v="1"/>
    <s v="USD"/>
    <n v="1292220000"/>
    <n v="1294639200"/>
    <b v="0"/>
    <b v="1"/>
    <s v="theater/plays"/>
    <n v="4.5703571428571426"/>
    <n v="65.959999999999994"/>
    <x v="3"/>
    <x v="3"/>
  </r>
  <r>
    <x v="1"/>
    <n v="82"/>
    <x v="2"/>
    <s v="AUD"/>
    <n v="1304398800"/>
    <n v="1305435600"/>
    <b v="0"/>
    <b v="1"/>
    <s v="film &amp; video/drama"/>
    <n v="2.6669565217391304"/>
    <n v="74.8"/>
    <x v="4"/>
    <x v="6"/>
  </r>
  <r>
    <x v="0"/>
    <n v="70"/>
    <x v="1"/>
    <s v="USD"/>
    <n v="1535432400"/>
    <n v="1537592400"/>
    <b v="0"/>
    <b v="0"/>
    <s v="theater/plays"/>
    <n v="0.69"/>
    <n v="69.989999999999995"/>
    <x v="3"/>
    <x v="3"/>
  </r>
  <r>
    <x v="0"/>
    <n v="154"/>
    <x v="1"/>
    <s v="USD"/>
    <n v="1433826000"/>
    <n v="1435122000"/>
    <b v="0"/>
    <b v="0"/>
    <s v="theater/plays"/>
    <n v="0.51343749999999999"/>
    <n v="32.01"/>
    <x v="3"/>
    <x v="3"/>
  </r>
  <r>
    <x v="0"/>
    <n v="22"/>
    <x v="1"/>
    <s v="USD"/>
    <n v="1514959200"/>
    <n v="1520056800"/>
    <b v="0"/>
    <b v="0"/>
    <s v="theater/plays"/>
    <n v="1.1710526315789473E-2"/>
    <n v="64.73"/>
    <x v="3"/>
    <x v="3"/>
  </r>
  <r>
    <x v="1"/>
    <n v="4233"/>
    <x v="1"/>
    <s v="USD"/>
    <n v="1332738000"/>
    <n v="1335675600"/>
    <b v="0"/>
    <b v="0"/>
    <s v="photography/photography books"/>
    <n v="1.089773429454171"/>
    <n v="25"/>
    <x v="7"/>
    <x v="14"/>
  </r>
  <r>
    <x v="1"/>
    <n v="1297"/>
    <x v="3"/>
    <s v="DKK"/>
    <n v="1445490000"/>
    <n v="1448431200"/>
    <b v="1"/>
    <b v="0"/>
    <s v="publishing/translations"/>
    <n v="3.1517592592592591"/>
    <n v="104.98"/>
    <x v="5"/>
    <x v="18"/>
  </r>
  <r>
    <x v="1"/>
    <n v="165"/>
    <x v="3"/>
    <s v="DKK"/>
    <n v="1297663200"/>
    <n v="1298613600"/>
    <b v="0"/>
    <b v="0"/>
    <s v="publishing/translations"/>
    <n v="1.5769117647058823"/>
    <n v="64.989999999999995"/>
    <x v="5"/>
    <x v="18"/>
  </r>
  <r>
    <x v="1"/>
    <n v="119"/>
    <x v="1"/>
    <s v="USD"/>
    <n v="1371963600"/>
    <n v="1372482000"/>
    <b v="0"/>
    <b v="0"/>
    <s v="theater/plays"/>
    <n v="1.5380821917808218"/>
    <n v="94.35"/>
    <x v="3"/>
    <x v="3"/>
  </r>
  <r>
    <x v="0"/>
    <n v="1758"/>
    <x v="1"/>
    <s v="USD"/>
    <n v="1425103200"/>
    <n v="1425621600"/>
    <b v="0"/>
    <b v="0"/>
    <s v="technology/web"/>
    <n v="0.89738979118329465"/>
    <n v="44"/>
    <x v="2"/>
    <x v="2"/>
  </r>
  <r>
    <x v="0"/>
    <n v="94"/>
    <x v="1"/>
    <s v="USD"/>
    <n v="1265349600"/>
    <n v="1266300000"/>
    <b v="0"/>
    <b v="0"/>
    <s v="music/indie rock"/>
    <n v="0.75135802469135804"/>
    <n v="64.739999999999995"/>
    <x v="1"/>
    <x v="7"/>
  </r>
  <r>
    <x v="1"/>
    <n v="1797"/>
    <x v="1"/>
    <s v="USD"/>
    <n v="1301202000"/>
    <n v="1305867600"/>
    <b v="0"/>
    <b v="0"/>
    <s v="music/jazz"/>
    <n v="8.5288135593220336"/>
    <n v="84.01"/>
    <x v="1"/>
    <x v="17"/>
  </r>
  <r>
    <x v="1"/>
    <n v="261"/>
    <x v="1"/>
    <s v="USD"/>
    <n v="1538024400"/>
    <n v="1538802000"/>
    <b v="0"/>
    <b v="0"/>
    <s v="theater/plays"/>
    <n v="1.3890625000000001"/>
    <n v="34.06"/>
    <x v="3"/>
    <x v="3"/>
  </r>
  <r>
    <x v="1"/>
    <n v="157"/>
    <x v="1"/>
    <s v="USD"/>
    <n v="1395032400"/>
    <n v="1398920400"/>
    <b v="0"/>
    <b v="1"/>
    <s v="film &amp; video/documentary"/>
    <n v="1.9018181818181819"/>
    <n v="93.27"/>
    <x v="4"/>
    <x v="4"/>
  </r>
  <r>
    <x v="1"/>
    <n v="3533"/>
    <x v="1"/>
    <s v="USD"/>
    <n v="1405486800"/>
    <n v="1405659600"/>
    <b v="0"/>
    <b v="1"/>
    <s v="theater/plays"/>
    <n v="1.0024333619948409"/>
    <n v="33"/>
    <x v="3"/>
    <x v="3"/>
  </r>
  <r>
    <x v="1"/>
    <n v="155"/>
    <x v="1"/>
    <s v="USD"/>
    <n v="1455861600"/>
    <n v="1457244000"/>
    <b v="0"/>
    <b v="0"/>
    <s v="technology/web"/>
    <n v="1.4275824175824177"/>
    <n v="83.81"/>
    <x v="2"/>
    <x v="2"/>
  </r>
  <r>
    <x v="1"/>
    <n v="132"/>
    <x v="6"/>
    <s v="EUR"/>
    <n v="1529038800"/>
    <n v="1529298000"/>
    <b v="0"/>
    <b v="0"/>
    <s v="technology/wearables"/>
    <n v="5.6313333333333331"/>
    <n v="63.99"/>
    <x v="2"/>
    <x v="8"/>
  </r>
  <r>
    <x v="0"/>
    <n v="33"/>
    <x v="1"/>
    <s v="USD"/>
    <n v="1535259600"/>
    <n v="1535778000"/>
    <b v="0"/>
    <b v="0"/>
    <s v="photography/photography books"/>
    <n v="0.30715909090909088"/>
    <n v="81.91"/>
    <x v="7"/>
    <x v="14"/>
  </r>
  <r>
    <x v="3"/>
    <n v="94"/>
    <x v="1"/>
    <s v="USD"/>
    <n v="1327212000"/>
    <n v="1327471200"/>
    <b v="0"/>
    <b v="0"/>
    <s v="film &amp; video/documentary"/>
    <n v="0.99397727272727276"/>
    <n v="93.05"/>
    <x v="4"/>
    <x v="4"/>
  </r>
  <r>
    <x v="1"/>
    <n v="1354"/>
    <x v="4"/>
    <s v="GBP"/>
    <n v="1526360400"/>
    <n v="1529557200"/>
    <b v="0"/>
    <b v="0"/>
    <s v="technology/web"/>
    <n v="1.9754935622317598"/>
    <n v="101.98"/>
    <x v="2"/>
    <x v="2"/>
  </r>
  <r>
    <x v="1"/>
    <n v="48"/>
    <x v="1"/>
    <s v="USD"/>
    <n v="1532149200"/>
    <n v="1535259600"/>
    <b v="1"/>
    <b v="1"/>
    <s v="technology/web"/>
    <n v="5.085"/>
    <n v="105.94"/>
    <x v="2"/>
    <x v="2"/>
  </r>
  <r>
    <x v="1"/>
    <n v="110"/>
    <x v="1"/>
    <s v="USD"/>
    <n v="1515304800"/>
    <n v="1515564000"/>
    <b v="0"/>
    <b v="0"/>
    <s v="food/food trucks"/>
    <n v="2.3774468085106384"/>
    <n v="101.58"/>
    <x v="0"/>
    <x v="0"/>
  </r>
  <r>
    <x v="1"/>
    <n v="172"/>
    <x v="1"/>
    <s v="USD"/>
    <n v="1276318800"/>
    <n v="1277096400"/>
    <b v="0"/>
    <b v="0"/>
    <s v="film &amp; video/drama"/>
    <n v="3.3846875000000001"/>
    <n v="62.97"/>
    <x v="4"/>
    <x v="6"/>
  </r>
  <r>
    <x v="1"/>
    <n v="307"/>
    <x v="1"/>
    <s v="USD"/>
    <n v="1328767200"/>
    <n v="1329026400"/>
    <b v="0"/>
    <b v="1"/>
    <s v="music/indie rock"/>
    <n v="1.3308955223880596"/>
    <n v="29.05"/>
    <x v="1"/>
    <x v="7"/>
  </r>
  <r>
    <x v="0"/>
    <n v="1"/>
    <x v="1"/>
    <s v="USD"/>
    <n v="1321682400"/>
    <n v="1322978400"/>
    <b v="1"/>
    <b v="0"/>
    <s v="music/rock"/>
    <n v="0.01"/>
    <n v="1"/>
    <x v="1"/>
    <x v="1"/>
  </r>
  <r>
    <x v="1"/>
    <n v="160"/>
    <x v="1"/>
    <s v="USD"/>
    <n v="1335934800"/>
    <n v="1338786000"/>
    <b v="0"/>
    <b v="0"/>
    <s v="music/electric music"/>
    <n v="2.0779999999999998"/>
    <n v="77.930000000000007"/>
    <x v="1"/>
    <x v="5"/>
  </r>
  <r>
    <x v="0"/>
    <n v="31"/>
    <x v="1"/>
    <s v="USD"/>
    <n v="1310792400"/>
    <n v="1311656400"/>
    <b v="0"/>
    <b v="1"/>
    <s v="games/video games"/>
    <n v="0.51122448979591839"/>
    <n v="80.81"/>
    <x v="6"/>
    <x v="11"/>
  </r>
  <r>
    <x v="1"/>
    <n v="1467"/>
    <x v="0"/>
    <s v="CAD"/>
    <n v="1308546000"/>
    <n v="1308978000"/>
    <b v="0"/>
    <b v="1"/>
    <s v="music/indie rock"/>
    <n v="6.5205847953216374"/>
    <n v="76.010000000000005"/>
    <x v="1"/>
    <x v="7"/>
  </r>
  <r>
    <x v="1"/>
    <n v="2662"/>
    <x v="0"/>
    <s v="CAD"/>
    <n v="1574056800"/>
    <n v="1576389600"/>
    <b v="0"/>
    <b v="0"/>
    <s v="publishing/fiction"/>
    <n v="1.1363099415204678"/>
    <n v="72.989999999999995"/>
    <x v="5"/>
    <x v="13"/>
  </r>
  <r>
    <x v="1"/>
    <n v="452"/>
    <x v="2"/>
    <s v="AUD"/>
    <n v="1308373200"/>
    <n v="1311051600"/>
    <b v="0"/>
    <b v="0"/>
    <s v="theater/plays"/>
    <n v="1.0237606837606839"/>
    <n v="53"/>
    <x v="3"/>
    <x v="3"/>
  </r>
  <r>
    <x v="1"/>
    <n v="158"/>
    <x v="1"/>
    <s v="USD"/>
    <n v="1335243600"/>
    <n v="1336712400"/>
    <b v="0"/>
    <b v="0"/>
    <s v="food/food trucks"/>
    <n v="3.5658333333333334"/>
    <n v="54.16"/>
    <x v="0"/>
    <x v="0"/>
  </r>
  <r>
    <x v="1"/>
    <n v="225"/>
    <x v="5"/>
    <s v="CHF"/>
    <n v="1328421600"/>
    <n v="1330408800"/>
    <b v="1"/>
    <b v="0"/>
    <s v="film &amp; video/shorts"/>
    <n v="1.3986792452830188"/>
    <n v="32.950000000000003"/>
    <x v="4"/>
    <x v="12"/>
  </r>
  <r>
    <x v="0"/>
    <n v="35"/>
    <x v="1"/>
    <s v="USD"/>
    <n v="1524286800"/>
    <n v="1524891600"/>
    <b v="1"/>
    <b v="0"/>
    <s v="food/food trucks"/>
    <n v="0.69450000000000001"/>
    <n v="79.37"/>
    <x v="0"/>
    <x v="0"/>
  </r>
  <r>
    <x v="0"/>
    <n v="63"/>
    <x v="1"/>
    <s v="USD"/>
    <n v="1362117600"/>
    <n v="1363669200"/>
    <b v="0"/>
    <b v="1"/>
    <s v="theater/plays"/>
    <n v="0.35534246575342465"/>
    <n v="41.17"/>
    <x v="3"/>
    <x v="3"/>
  </r>
  <r>
    <x v="1"/>
    <n v="65"/>
    <x v="1"/>
    <s v="USD"/>
    <n v="1550556000"/>
    <n v="1551420000"/>
    <b v="0"/>
    <b v="1"/>
    <s v="technology/wearables"/>
    <n v="2.5165000000000002"/>
    <n v="77.430000000000007"/>
    <x v="2"/>
    <x v="8"/>
  </r>
  <r>
    <x v="1"/>
    <n v="163"/>
    <x v="1"/>
    <s v="USD"/>
    <n v="1269147600"/>
    <n v="1269838800"/>
    <b v="0"/>
    <b v="0"/>
    <s v="theater/plays"/>
    <n v="1.0587500000000001"/>
    <n v="57.16"/>
    <x v="3"/>
    <x v="3"/>
  </r>
  <r>
    <x v="1"/>
    <n v="85"/>
    <x v="1"/>
    <s v="USD"/>
    <n v="1312174800"/>
    <n v="1312520400"/>
    <b v="0"/>
    <b v="0"/>
    <s v="theater/plays"/>
    <n v="1.8742857142857143"/>
    <n v="77.180000000000007"/>
    <x v="3"/>
    <x v="3"/>
  </r>
  <r>
    <x v="1"/>
    <n v="217"/>
    <x v="1"/>
    <s v="USD"/>
    <n v="1434517200"/>
    <n v="1436504400"/>
    <b v="0"/>
    <b v="1"/>
    <s v="film &amp; video/television"/>
    <n v="3.8678571428571429"/>
    <n v="24.95"/>
    <x v="4"/>
    <x v="19"/>
  </r>
  <r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x v="1"/>
    <n v="3272"/>
    <x v="1"/>
    <s v="USD"/>
    <n v="1410757200"/>
    <n v="1411534800"/>
    <b v="0"/>
    <b v="0"/>
    <s v="theater/plays"/>
    <n v="1.8582098765432098"/>
    <n v="46"/>
    <x v="3"/>
    <x v="3"/>
  </r>
  <r>
    <x v="3"/>
    <n v="898"/>
    <x v="1"/>
    <s v="USD"/>
    <n v="1304830800"/>
    <n v="1304917200"/>
    <b v="0"/>
    <b v="0"/>
    <s v="photography/photography books"/>
    <n v="0.43241247264770238"/>
    <n v="88.02"/>
    <x v="7"/>
    <x v="14"/>
  </r>
  <r>
    <x v="1"/>
    <n v="300"/>
    <x v="1"/>
    <s v="USD"/>
    <n v="1539061200"/>
    <n v="1539579600"/>
    <b v="0"/>
    <b v="0"/>
    <s v="food/food trucks"/>
    <n v="1.6243749999999999"/>
    <n v="25.99"/>
    <x v="0"/>
    <x v="0"/>
  </r>
  <r>
    <x v="1"/>
    <n v="126"/>
    <x v="1"/>
    <s v="USD"/>
    <n v="1381554000"/>
    <n v="1382504400"/>
    <b v="0"/>
    <b v="0"/>
    <s v="theater/plays"/>
    <n v="1.8484285714285715"/>
    <n v="102.69"/>
    <x v="3"/>
    <x v="3"/>
  </r>
  <r>
    <x v="0"/>
    <n v="526"/>
    <x v="1"/>
    <s v="USD"/>
    <n v="1277096400"/>
    <n v="1278306000"/>
    <b v="0"/>
    <b v="0"/>
    <s v="film &amp; video/drama"/>
    <n v="0.23703520691785052"/>
    <n v="72.959999999999994"/>
    <x v="4"/>
    <x v="6"/>
  </r>
  <r>
    <x v="0"/>
    <n v="121"/>
    <x v="1"/>
    <s v="USD"/>
    <n v="1440392400"/>
    <n v="1442552400"/>
    <b v="0"/>
    <b v="0"/>
    <s v="theater/plays"/>
    <n v="0.89870129870129867"/>
    <n v="57.19"/>
    <x v="3"/>
    <x v="3"/>
  </r>
  <r>
    <x v="1"/>
    <n v="2320"/>
    <x v="1"/>
    <s v="USD"/>
    <n v="1509512400"/>
    <n v="1511071200"/>
    <b v="0"/>
    <b v="1"/>
    <s v="theater/plays"/>
    <n v="2.7260419580419581"/>
    <n v="84.01"/>
    <x v="3"/>
    <x v="3"/>
  </r>
  <r>
    <x v="1"/>
    <n v="81"/>
    <x v="2"/>
    <s v="AUD"/>
    <n v="1535950800"/>
    <n v="1536382800"/>
    <b v="0"/>
    <b v="0"/>
    <s v="film &amp; video/science fiction"/>
    <n v="1.7004255319148935"/>
    <n v="98.67"/>
    <x v="4"/>
    <x v="22"/>
  </r>
  <r>
    <x v="1"/>
    <n v="1887"/>
    <x v="1"/>
    <s v="USD"/>
    <n v="1389160800"/>
    <n v="1389592800"/>
    <b v="0"/>
    <b v="0"/>
    <s v="photography/photography books"/>
    <n v="1.8828503562945369"/>
    <n v="42.01"/>
    <x v="7"/>
    <x v="14"/>
  </r>
  <r>
    <x v="1"/>
    <n v="4358"/>
    <x v="1"/>
    <s v="USD"/>
    <n v="1271998800"/>
    <n v="1275282000"/>
    <b v="0"/>
    <b v="1"/>
    <s v="photography/photography books"/>
    <n v="3.4693532338308457"/>
    <n v="32"/>
    <x v="7"/>
    <x v="14"/>
  </r>
  <r>
    <x v="0"/>
    <n v="67"/>
    <x v="1"/>
    <s v="USD"/>
    <n v="1294898400"/>
    <n v="1294984800"/>
    <b v="0"/>
    <b v="0"/>
    <s v="music/rock"/>
    <n v="0.6917721518987342"/>
    <n v="81.569999999999993"/>
    <x v="1"/>
    <x v="1"/>
  </r>
  <r>
    <x v="0"/>
    <n v="57"/>
    <x v="0"/>
    <s v="CAD"/>
    <n v="1559970000"/>
    <n v="1562043600"/>
    <b v="0"/>
    <b v="0"/>
    <s v="photography/photography books"/>
    <n v="0.25433734939759034"/>
    <n v="37.04"/>
    <x v="7"/>
    <x v="14"/>
  </r>
  <r>
    <x v="0"/>
    <n v="1229"/>
    <x v="1"/>
    <s v="USD"/>
    <n v="1469509200"/>
    <n v="1469595600"/>
    <b v="0"/>
    <b v="0"/>
    <s v="food/food trucks"/>
    <n v="0.77400977995110021"/>
    <n v="103.03"/>
    <x v="0"/>
    <x v="0"/>
  </r>
  <r>
    <x v="0"/>
    <n v="12"/>
    <x v="6"/>
    <s v="EUR"/>
    <n v="1579068000"/>
    <n v="1581141600"/>
    <b v="0"/>
    <b v="0"/>
    <s v="music/metal"/>
    <n v="0.37481481481481482"/>
    <n v="84.33"/>
    <x v="1"/>
    <x v="16"/>
  </r>
  <r>
    <x v="1"/>
    <n v="53"/>
    <x v="1"/>
    <s v="USD"/>
    <n v="1487743200"/>
    <n v="1488520800"/>
    <b v="0"/>
    <b v="0"/>
    <s v="publishing/nonfiction"/>
    <n v="5.4379999999999997"/>
    <n v="102.6"/>
    <x v="5"/>
    <x v="9"/>
  </r>
  <r>
    <x v="1"/>
    <n v="2414"/>
    <x v="1"/>
    <s v="USD"/>
    <n v="1563685200"/>
    <n v="1563858000"/>
    <b v="0"/>
    <b v="0"/>
    <s v="music/electric music"/>
    <n v="2.2852189349112426"/>
    <n v="79.989999999999995"/>
    <x v="1"/>
    <x v="5"/>
  </r>
  <r>
    <x v="0"/>
    <n v="452"/>
    <x v="1"/>
    <s v="USD"/>
    <n v="1436418000"/>
    <n v="1438923600"/>
    <b v="0"/>
    <b v="1"/>
    <s v="theater/plays"/>
    <n v="0.38948339483394834"/>
    <n v="70.06"/>
    <x v="3"/>
    <x v="3"/>
  </r>
  <r>
    <x v="1"/>
    <n v="80"/>
    <x v="1"/>
    <s v="USD"/>
    <n v="1421820000"/>
    <n v="1422165600"/>
    <b v="0"/>
    <b v="0"/>
    <s v="theater/plays"/>
    <n v="3.7"/>
    <n v="37"/>
    <x v="3"/>
    <x v="3"/>
  </r>
  <r>
    <x v="1"/>
    <n v="193"/>
    <x v="1"/>
    <s v="USD"/>
    <n v="1274763600"/>
    <n v="1277874000"/>
    <b v="0"/>
    <b v="0"/>
    <s v="film &amp; video/shorts"/>
    <n v="2.3791176470588233"/>
    <n v="41.91"/>
    <x v="4"/>
    <x v="12"/>
  </r>
  <r>
    <x v="0"/>
    <n v="1886"/>
    <x v="1"/>
    <s v="USD"/>
    <n v="1399179600"/>
    <n v="1399352400"/>
    <b v="0"/>
    <b v="1"/>
    <s v="theater/plays"/>
    <n v="0.64036299765807958"/>
    <n v="57.99"/>
    <x v="3"/>
    <x v="3"/>
  </r>
  <r>
    <x v="1"/>
    <n v="52"/>
    <x v="1"/>
    <s v="USD"/>
    <n v="1275800400"/>
    <n v="1279083600"/>
    <b v="0"/>
    <b v="0"/>
    <s v="theater/plays"/>
    <n v="1.1827777777777777"/>
    <n v="40.94"/>
    <x v="3"/>
    <x v="3"/>
  </r>
  <r>
    <x v="0"/>
    <n v="1825"/>
    <x v="1"/>
    <s v="USD"/>
    <n v="1282798800"/>
    <n v="1284354000"/>
    <b v="0"/>
    <b v="0"/>
    <s v="music/indie rock"/>
    <n v="0.84824037184594958"/>
    <n v="70"/>
    <x v="1"/>
    <x v="7"/>
  </r>
  <r>
    <x v="0"/>
    <n v="31"/>
    <x v="1"/>
    <s v="USD"/>
    <n v="1437109200"/>
    <n v="1441170000"/>
    <b v="0"/>
    <b v="1"/>
    <s v="theater/plays"/>
    <n v="0.29346153846153844"/>
    <n v="73.84"/>
    <x v="3"/>
    <x v="3"/>
  </r>
  <r>
    <x v="1"/>
    <n v="290"/>
    <x v="1"/>
    <s v="USD"/>
    <n v="1491886800"/>
    <n v="1493528400"/>
    <b v="0"/>
    <b v="0"/>
    <s v="theater/plays"/>
    <n v="2.0989655172413793"/>
    <n v="41.98"/>
    <x v="3"/>
    <x v="3"/>
  </r>
  <r>
    <x v="1"/>
    <n v="122"/>
    <x v="1"/>
    <s v="USD"/>
    <n v="1394600400"/>
    <n v="1395205200"/>
    <b v="0"/>
    <b v="1"/>
    <s v="music/electric music"/>
    <n v="1.697857142857143"/>
    <n v="77.930000000000007"/>
    <x v="1"/>
    <x v="5"/>
  </r>
  <r>
    <x v="1"/>
    <n v="1470"/>
    <x v="1"/>
    <s v="USD"/>
    <n v="1561352400"/>
    <n v="1561438800"/>
    <b v="0"/>
    <b v="0"/>
    <s v="music/indie rock"/>
    <n v="1.1595907738095239"/>
    <n v="106.02"/>
    <x v="1"/>
    <x v="7"/>
  </r>
  <r>
    <x v="1"/>
    <n v="165"/>
    <x v="0"/>
    <s v="CAD"/>
    <n v="1322892000"/>
    <n v="1326693600"/>
    <b v="0"/>
    <b v="0"/>
    <s v="film &amp; video/documentary"/>
    <n v="2.5859999999999999"/>
    <n v="47.02"/>
    <x v="4"/>
    <x v="4"/>
  </r>
  <r>
    <x v="1"/>
    <n v="182"/>
    <x v="1"/>
    <s v="USD"/>
    <n v="1274418000"/>
    <n v="1277960400"/>
    <b v="0"/>
    <b v="0"/>
    <s v="publishing/translations"/>
    <n v="2.3058333333333332"/>
    <n v="76.02"/>
    <x v="5"/>
    <x v="18"/>
  </r>
  <r>
    <x v="1"/>
    <n v="199"/>
    <x v="6"/>
    <s v="EUR"/>
    <n v="1434344400"/>
    <n v="1434690000"/>
    <b v="0"/>
    <b v="1"/>
    <s v="film &amp; video/documentary"/>
    <n v="1.2821428571428573"/>
    <n v="54.12"/>
    <x v="4"/>
    <x v="4"/>
  </r>
  <r>
    <x v="1"/>
    <n v="56"/>
    <x v="4"/>
    <s v="GBP"/>
    <n v="1373518800"/>
    <n v="1376110800"/>
    <b v="0"/>
    <b v="1"/>
    <s v="film &amp; video/television"/>
    <n v="1.8870588235294117"/>
    <n v="57.29"/>
    <x v="4"/>
    <x v="19"/>
  </r>
  <r>
    <x v="0"/>
    <n v="107"/>
    <x v="1"/>
    <s v="USD"/>
    <n v="1517637600"/>
    <n v="1518415200"/>
    <b v="0"/>
    <b v="0"/>
    <s v="theater/plays"/>
    <n v="6.9511889862327911E-2"/>
    <n v="103.81"/>
    <x v="3"/>
    <x v="3"/>
  </r>
  <r>
    <x v="1"/>
    <n v="1460"/>
    <x v="2"/>
    <s v="AUD"/>
    <n v="1310619600"/>
    <n v="1310878800"/>
    <b v="0"/>
    <b v="1"/>
    <s v="food/food trucks"/>
    <n v="7.7443434343434348"/>
    <n v="105.03"/>
    <x v="0"/>
    <x v="0"/>
  </r>
  <r>
    <x v="0"/>
    <n v="27"/>
    <x v="1"/>
    <s v="USD"/>
    <n v="1556427600"/>
    <n v="1556600400"/>
    <b v="0"/>
    <b v="0"/>
    <s v="theater/plays"/>
    <n v="0.27693181818181817"/>
    <n v="90.26"/>
    <x v="3"/>
    <x v="3"/>
  </r>
  <r>
    <x v="0"/>
    <n v="1221"/>
    <x v="1"/>
    <s v="USD"/>
    <n v="1576476000"/>
    <n v="1576994400"/>
    <b v="0"/>
    <b v="0"/>
    <s v="film &amp; video/documentary"/>
    <n v="0.52479620323841425"/>
    <n v="76.98"/>
    <x v="4"/>
    <x v="4"/>
  </r>
  <r>
    <x v="1"/>
    <n v="123"/>
    <x v="5"/>
    <s v="CHF"/>
    <n v="1381122000"/>
    <n v="1382677200"/>
    <b v="0"/>
    <b v="0"/>
    <s v="music/jazz"/>
    <n v="4.0709677419354842"/>
    <n v="102.6"/>
    <x v="1"/>
    <x v="17"/>
  </r>
  <r>
    <x v="0"/>
    <n v="1"/>
    <x v="1"/>
    <s v="USD"/>
    <n v="1411102800"/>
    <n v="1411189200"/>
    <b v="0"/>
    <b v="1"/>
    <s v="technology/web"/>
    <n v="0.02"/>
    <n v="2"/>
    <x v="2"/>
    <x v="2"/>
  </r>
  <r>
    <x v="1"/>
    <n v="159"/>
    <x v="1"/>
    <s v="USD"/>
    <n v="1531803600"/>
    <n v="1534654800"/>
    <b v="0"/>
    <b v="1"/>
    <s v="music/rock"/>
    <n v="1.5617857142857143"/>
    <n v="55.01"/>
    <x v="1"/>
    <x v="1"/>
  </r>
  <r>
    <x v="1"/>
    <n v="110"/>
    <x v="1"/>
    <s v="USD"/>
    <n v="1454133600"/>
    <n v="1457762400"/>
    <b v="0"/>
    <b v="0"/>
    <s v="technology/web"/>
    <n v="2.5242857142857145"/>
    <n v="32.130000000000003"/>
    <x v="2"/>
    <x v="2"/>
  </r>
  <r>
    <x v="2"/>
    <n v="14"/>
    <x v="1"/>
    <s v="USD"/>
    <n v="1336194000"/>
    <n v="1337490000"/>
    <b v="0"/>
    <b v="1"/>
    <s v="publishing/nonfiction"/>
    <n v="1.729268292682927E-2"/>
    <n v="50.64"/>
    <x v="5"/>
    <x v="9"/>
  </r>
  <r>
    <x v="0"/>
    <n v="16"/>
    <x v="1"/>
    <s v="USD"/>
    <n v="1349326800"/>
    <n v="1349672400"/>
    <b v="0"/>
    <b v="0"/>
    <s v="publishing/radio &amp; podcasts"/>
    <n v="0.12230769230769231"/>
    <n v="49.69"/>
    <x v="5"/>
    <x v="15"/>
  </r>
  <r>
    <x v="1"/>
    <n v="236"/>
    <x v="1"/>
    <s v="USD"/>
    <n v="1379566800"/>
    <n v="1379826000"/>
    <b v="0"/>
    <b v="0"/>
    <s v="theater/plays"/>
    <n v="1.6398734177215191"/>
    <n v="54.89"/>
    <x v="3"/>
    <x v="3"/>
  </r>
  <r>
    <x v="1"/>
    <n v="191"/>
    <x v="1"/>
    <s v="USD"/>
    <n v="1494651600"/>
    <n v="1497762000"/>
    <b v="1"/>
    <b v="1"/>
    <s v="film &amp; video/documentary"/>
    <n v="1.6298181818181818"/>
    <n v="46.93"/>
    <x v="4"/>
    <x v="4"/>
  </r>
  <r>
    <x v="0"/>
    <n v="41"/>
    <x v="1"/>
    <s v="USD"/>
    <n v="1303880400"/>
    <n v="1304485200"/>
    <b v="0"/>
    <b v="0"/>
    <s v="theater/plays"/>
    <n v="0.20252747252747252"/>
    <n v="44.95"/>
    <x v="3"/>
    <x v="3"/>
  </r>
  <r>
    <x v="1"/>
    <n v="3934"/>
    <x v="1"/>
    <s v="USD"/>
    <n v="1335934800"/>
    <n v="1336885200"/>
    <b v="0"/>
    <b v="0"/>
    <s v="games/video games"/>
    <n v="3.1924083769633507"/>
    <n v="31"/>
    <x v="6"/>
    <x v="11"/>
  </r>
  <r>
    <x v="1"/>
    <n v="80"/>
    <x v="0"/>
    <s v="CAD"/>
    <n v="1528088400"/>
    <n v="1530421200"/>
    <b v="0"/>
    <b v="1"/>
    <s v="theater/plays"/>
    <n v="4.7894444444444444"/>
    <n v="107.76"/>
    <x v="3"/>
    <x v="3"/>
  </r>
  <r>
    <x v="3"/>
    <n v="296"/>
    <x v="1"/>
    <s v="USD"/>
    <n v="1421906400"/>
    <n v="1421992800"/>
    <b v="0"/>
    <b v="0"/>
    <s v="theater/plays"/>
    <n v="0.19556634304207121"/>
    <n v="102.08"/>
    <x v="3"/>
    <x v="3"/>
  </r>
  <r>
    <x v="1"/>
    <n v="462"/>
    <x v="1"/>
    <s v="USD"/>
    <n v="1568005200"/>
    <n v="1568178000"/>
    <b v="1"/>
    <b v="0"/>
    <s v="technology/web"/>
    <n v="1.9894827586206896"/>
    <n v="24.98"/>
    <x v="2"/>
    <x v="2"/>
  </r>
  <r>
    <x v="1"/>
    <n v="179"/>
    <x v="1"/>
    <s v="USD"/>
    <n v="1346821200"/>
    <n v="1347944400"/>
    <b v="1"/>
    <b v="0"/>
    <s v="film &amp; video/drama"/>
    <n v="7.95"/>
    <n v="79.94"/>
    <x v="4"/>
    <x v="6"/>
  </r>
  <r>
    <x v="0"/>
    <n v="523"/>
    <x v="2"/>
    <s v="AUD"/>
    <n v="1557637200"/>
    <n v="1558760400"/>
    <b v="0"/>
    <b v="0"/>
    <s v="film &amp; video/drama"/>
    <n v="0.50621082621082625"/>
    <n v="67.95"/>
    <x v="4"/>
    <x v="6"/>
  </r>
  <r>
    <x v="0"/>
    <n v="141"/>
    <x v="4"/>
    <s v="GBP"/>
    <n v="1375592400"/>
    <n v="1376629200"/>
    <b v="0"/>
    <b v="0"/>
    <s v="theater/plays"/>
    <n v="0.57437499999999997"/>
    <n v="26.07"/>
    <x v="3"/>
    <x v="3"/>
  </r>
  <r>
    <x v="1"/>
    <n v="1866"/>
    <x v="4"/>
    <s v="GBP"/>
    <n v="1503982800"/>
    <n v="1504760400"/>
    <b v="0"/>
    <b v="0"/>
    <s v="film &amp; video/television"/>
    <n v="1.5562827640984909"/>
    <n v="105"/>
    <x v="4"/>
    <x v="19"/>
  </r>
  <r>
    <x v="0"/>
    <n v="52"/>
    <x v="1"/>
    <s v="USD"/>
    <n v="1418882400"/>
    <n v="1419660000"/>
    <b v="0"/>
    <b v="0"/>
    <s v="photography/photography books"/>
    <n v="0.36297297297297298"/>
    <n v="25.83"/>
    <x v="7"/>
    <x v="14"/>
  </r>
  <r>
    <x v="2"/>
    <n v="27"/>
    <x v="4"/>
    <s v="GBP"/>
    <n v="1309237200"/>
    <n v="1311310800"/>
    <b v="0"/>
    <b v="1"/>
    <s v="film &amp; video/shorts"/>
    <n v="0.58250000000000002"/>
    <n v="77.67"/>
    <x v="4"/>
    <x v="12"/>
  </r>
  <r>
    <x v="1"/>
    <n v="156"/>
    <x v="5"/>
    <s v="CHF"/>
    <n v="1343365200"/>
    <n v="1344315600"/>
    <b v="0"/>
    <b v="0"/>
    <s v="publishing/radio &amp; podcasts"/>
    <n v="2.3739473684210526"/>
    <n v="57.83"/>
    <x v="5"/>
    <x v="15"/>
  </r>
  <r>
    <x v="0"/>
    <n v="225"/>
    <x v="2"/>
    <s v="AUD"/>
    <n v="1507957200"/>
    <n v="1510725600"/>
    <b v="0"/>
    <b v="1"/>
    <s v="theater/plays"/>
    <n v="0.58750000000000002"/>
    <n v="92.96"/>
    <x v="3"/>
    <x v="3"/>
  </r>
  <r>
    <x v="1"/>
    <n v="255"/>
    <x v="1"/>
    <s v="USD"/>
    <n v="1549519200"/>
    <n v="1551247200"/>
    <b v="1"/>
    <b v="0"/>
    <s v="film &amp; video/animation"/>
    <n v="1.8256603773584905"/>
    <n v="37.950000000000003"/>
    <x v="4"/>
    <x v="10"/>
  </r>
  <r>
    <x v="0"/>
    <n v="38"/>
    <x v="1"/>
    <s v="USD"/>
    <n v="1329026400"/>
    <n v="1330236000"/>
    <b v="0"/>
    <b v="0"/>
    <s v="technology/web"/>
    <n v="7.5436408977556111E-3"/>
    <n v="31.84"/>
    <x v="2"/>
    <x v="2"/>
  </r>
  <r>
    <x v="1"/>
    <n v="2261"/>
    <x v="1"/>
    <s v="USD"/>
    <n v="1544335200"/>
    <n v="1545112800"/>
    <b v="0"/>
    <b v="1"/>
    <s v="music/world music"/>
    <n v="1.7595330739299611"/>
    <n v="40"/>
    <x v="1"/>
    <x v="21"/>
  </r>
  <r>
    <x v="1"/>
    <n v="40"/>
    <x v="1"/>
    <s v="USD"/>
    <n v="1279083600"/>
    <n v="1279170000"/>
    <b v="0"/>
    <b v="0"/>
    <s v="theater/plays"/>
    <n v="2.3788235294117648"/>
    <n v="101.1"/>
    <x v="3"/>
    <x v="3"/>
  </r>
  <r>
    <x v="1"/>
    <n v="2289"/>
    <x v="6"/>
    <s v="EUR"/>
    <n v="1572498000"/>
    <n v="1573452000"/>
    <b v="0"/>
    <b v="0"/>
    <s v="theater/plays"/>
    <n v="4.8805076142131982"/>
    <n v="84.01"/>
    <x v="3"/>
    <x v="3"/>
  </r>
  <r>
    <x v="1"/>
    <n v="65"/>
    <x v="1"/>
    <s v="USD"/>
    <n v="1506056400"/>
    <n v="1507093200"/>
    <b v="0"/>
    <b v="0"/>
    <s v="theater/plays"/>
    <n v="2.2406666666666668"/>
    <n v="103.42"/>
    <x v="3"/>
    <x v="3"/>
  </r>
  <r>
    <x v="0"/>
    <n v="15"/>
    <x v="1"/>
    <s v="USD"/>
    <n v="1463029200"/>
    <n v="1463374800"/>
    <b v="0"/>
    <b v="0"/>
    <s v="food/food trucks"/>
    <n v="0.18126436781609195"/>
    <n v="105.13"/>
    <x v="0"/>
    <x v="0"/>
  </r>
  <r>
    <x v="0"/>
    <n v="37"/>
    <x v="1"/>
    <s v="USD"/>
    <n v="1342069200"/>
    <n v="1344574800"/>
    <b v="0"/>
    <b v="0"/>
    <s v="theater/plays"/>
    <n v="0.45847222222222223"/>
    <n v="89.22"/>
    <x v="3"/>
    <x v="3"/>
  </r>
  <r>
    <x v="1"/>
    <n v="3777"/>
    <x v="6"/>
    <s v="EUR"/>
    <n v="1388296800"/>
    <n v="1389074400"/>
    <b v="0"/>
    <b v="0"/>
    <s v="technology/web"/>
    <n v="1.1731541218637993"/>
    <n v="52"/>
    <x v="2"/>
    <x v="2"/>
  </r>
  <r>
    <x v="1"/>
    <n v="184"/>
    <x v="4"/>
    <s v="GBP"/>
    <n v="1493787600"/>
    <n v="1494997200"/>
    <b v="0"/>
    <b v="0"/>
    <s v="theater/plays"/>
    <n v="2.173090909090909"/>
    <n v="64.959999999999994"/>
    <x v="3"/>
    <x v="3"/>
  </r>
  <r>
    <x v="1"/>
    <n v="85"/>
    <x v="1"/>
    <s v="USD"/>
    <n v="1424844000"/>
    <n v="1425448800"/>
    <b v="0"/>
    <b v="1"/>
    <s v="theater/plays"/>
    <n v="1.1228571428571428"/>
    <n v="46.24"/>
    <x v="3"/>
    <x v="3"/>
  </r>
  <r>
    <x v="0"/>
    <n v="112"/>
    <x v="1"/>
    <s v="USD"/>
    <n v="1403931600"/>
    <n v="1404104400"/>
    <b v="0"/>
    <b v="1"/>
    <s v="theater/plays"/>
    <n v="0.72518987341772156"/>
    <n v="51.15"/>
    <x v="3"/>
    <x v="3"/>
  </r>
  <r>
    <x v="1"/>
    <n v="144"/>
    <x v="1"/>
    <s v="USD"/>
    <n v="1394514000"/>
    <n v="1394773200"/>
    <b v="0"/>
    <b v="0"/>
    <s v="music/rock"/>
    <n v="2.1230434782608696"/>
    <n v="33.909999999999997"/>
    <x v="1"/>
    <x v="1"/>
  </r>
  <r>
    <x v="1"/>
    <n v="1902"/>
    <x v="1"/>
    <s v="USD"/>
    <n v="1365397200"/>
    <n v="1366520400"/>
    <b v="0"/>
    <b v="0"/>
    <s v="theater/plays"/>
    <n v="2.3974657534246577"/>
    <n v="92.02"/>
    <x v="3"/>
    <x v="3"/>
  </r>
  <r>
    <x v="1"/>
    <n v="105"/>
    <x v="1"/>
    <s v="USD"/>
    <n v="1456120800"/>
    <n v="1456639200"/>
    <b v="0"/>
    <b v="0"/>
    <s v="theater/plays"/>
    <n v="1.8193548387096774"/>
    <n v="107.43"/>
    <x v="3"/>
    <x v="3"/>
  </r>
  <r>
    <x v="1"/>
    <n v="132"/>
    <x v="1"/>
    <s v="USD"/>
    <n v="1437714000"/>
    <n v="1438318800"/>
    <b v="0"/>
    <b v="0"/>
    <s v="theater/plays"/>
    <n v="1.6413114754098361"/>
    <n v="75.849999999999994"/>
    <x v="3"/>
    <x v="3"/>
  </r>
  <r>
    <x v="0"/>
    <n v="21"/>
    <x v="1"/>
    <s v="USD"/>
    <n v="1563771600"/>
    <n v="1564030800"/>
    <b v="1"/>
    <b v="0"/>
    <s v="theater/plays"/>
    <n v="1.6375968992248063E-2"/>
    <n v="80.48"/>
    <x v="3"/>
    <x v="3"/>
  </r>
  <r>
    <x v="3"/>
    <n v="976"/>
    <x v="1"/>
    <s v="USD"/>
    <n v="1448517600"/>
    <n v="1449295200"/>
    <b v="0"/>
    <b v="0"/>
    <s v="film &amp; video/documentary"/>
    <n v="0.49643859649122807"/>
    <n v="86.98"/>
    <x v="4"/>
    <x v="4"/>
  </r>
  <r>
    <x v="1"/>
    <n v="96"/>
    <x v="1"/>
    <s v="USD"/>
    <n v="1528779600"/>
    <n v="1531890000"/>
    <b v="0"/>
    <b v="1"/>
    <s v="publishing/fiction"/>
    <n v="1.0970652173913042"/>
    <n v="105.14"/>
    <x v="5"/>
    <x v="13"/>
  </r>
  <r>
    <x v="0"/>
    <n v="67"/>
    <x v="1"/>
    <s v="USD"/>
    <n v="1304744400"/>
    <n v="1306213200"/>
    <b v="0"/>
    <b v="1"/>
    <s v="games/video games"/>
    <n v="0.49217948717948717"/>
    <n v="57.3"/>
    <x v="6"/>
    <x v="11"/>
  </r>
  <r>
    <x v="2"/>
    <n v="66"/>
    <x v="0"/>
    <s v="CAD"/>
    <n v="1354341600"/>
    <n v="1356242400"/>
    <b v="0"/>
    <b v="0"/>
    <s v="technology/web"/>
    <n v="0.62232323232323228"/>
    <n v="93.35"/>
    <x v="2"/>
    <x v="2"/>
  </r>
  <r>
    <x v="0"/>
    <n v="78"/>
    <x v="1"/>
    <s v="USD"/>
    <n v="1294552800"/>
    <n v="1297576800"/>
    <b v="1"/>
    <b v="0"/>
    <s v="theater/plays"/>
    <n v="0.1305813953488372"/>
    <n v="71.989999999999995"/>
    <x v="3"/>
    <x v="3"/>
  </r>
  <r>
    <x v="0"/>
    <n v="67"/>
    <x v="2"/>
    <s v="AUD"/>
    <n v="1295935200"/>
    <n v="1296194400"/>
    <b v="0"/>
    <b v="0"/>
    <s v="theater/plays"/>
    <n v="0.64635416666666667"/>
    <n v="92.61"/>
    <x v="3"/>
    <x v="3"/>
  </r>
  <r>
    <x v="1"/>
    <n v="114"/>
    <x v="1"/>
    <s v="USD"/>
    <n v="1411534800"/>
    <n v="1414558800"/>
    <b v="0"/>
    <b v="0"/>
    <s v="food/food trucks"/>
    <n v="1.5958666666666668"/>
    <n v="104.99"/>
    <x v="0"/>
    <x v="0"/>
  </r>
  <r>
    <x v="0"/>
    <n v="263"/>
    <x v="2"/>
    <s v="AUD"/>
    <n v="1486706400"/>
    <n v="1488348000"/>
    <b v="0"/>
    <b v="0"/>
    <s v="photography/photography books"/>
    <n v="0.81420000000000003"/>
    <n v="30.96"/>
    <x v="7"/>
    <x v="14"/>
  </r>
  <r>
    <x v="0"/>
    <n v="1691"/>
    <x v="1"/>
    <s v="USD"/>
    <n v="1333602000"/>
    <n v="1334898000"/>
    <b v="1"/>
    <b v="0"/>
    <s v="photography/photography books"/>
    <n v="0.32444767441860467"/>
    <n v="33"/>
    <x v="7"/>
    <x v="14"/>
  </r>
  <r>
    <x v="0"/>
    <n v="181"/>
    <x v="1"/>
    <s v="USD"/>
    <n v="1308200400"/>
    <n v="1308373200"/>
    <b v="0"/>
    <b v="0"/>
    <s v="theater/plays"/>
    <n v="9.9141184124918666E-2"/>
    <n v="84.19"/>
    <x v="3"/>
    <x v="3"/>
  </r>
  <r>
    <x v="0"/>
    <n v="13"/>
    <x v="1"/>
    <s v="USD"/>
    <n v="1411707600"/>
    <n v="1412312400"/>
    <b v="0"/>
    <b v="0"/>
    <s v="theater/plays"/>
    <n v="0.26694444444444443"/>
    <n v="73.92"/>
    <x v="3"/>
    <x v="3"/>
  </r>
  <r>
    <x v="3"/>
    <n v="160"/>
    <x v="1"/>
    <s v="USD"/>
    <n v="1418364000"/>
    <n v="1419228000"/>
    <b v="1"/>
    <b v="1"/>
    <s v="film &amp; video/documentary"/>
    <n v="0.62957446808510642"/>
    <n v="36.99"/>
    <x v="4"/>
    <x v="4"/>
  </r>
  <r>
    <x v="1"/>
    <n v="203"/>
    <x v="1"/>
    <s v="USD"/>
    <n v="1429333200"/>
    <n v="1430974800"/>
    <b v="0"/>
    <b v="0"/>
    <s v="technology/web"/>
    <n v="1.6135593220338984"/>
    <n v="46.9"/>
    <x v="2"/>
    <x v="2"/>
  </r>
  <r>
    <x v="0"/>
    <n v="1"/>
    <x v="1"/>
    <s v="USD"/>
    <n v="1555390800"/>
    <n v="1555822800"/>
    <b v="0"/>
    <b v="1"/>
    <s v="theater/plays"/>
    <n v="0.05"/>
    <n v="5"/>
    <x v="3"/>
    <x v="3"/>
  </r>
  <r>
    <x v="1"/>
    <n v="1559"/>
    <x v="1"/>
    <s v="USD"/>
    <n v="1482732000"/>
    <n v="1482818400"/>
    <b v="0"/>
    <b v="1"/>
    <s v="music/rock"/>
    <n v="10.969379310344827"/>
    <n v="102.02"/>
    <x v="1"/>
    <x v="1"/>
  </r>
  <r>
    <x v="3"/>
    <n v="2266"/>
    <x v="1"/>
    <s v="USD"/>
    <n v="1470718800"/>
    <n v="1471928400"/>
    <b v="0"/>
    <b v="0"/>
    <s v="film &amp; video/documentary"/>
    <n v="0.70094158075601376"/>
    <n v="45.01"/>
    <x v="4"/>
    <x v="4"/>
  </r>
  <r>
    <x v="0"/>
    <n v="21"/>
    <x v="1"/>
    <s v="USD"/>
    <n v="1450591200"/>
    <n v="1453701600"/>
    <b v="0"/>
    <b v="1"/>
    <s v="film &amp; video/science fiction"/>
    <n v="0.6"/>
    <n v="94.29"/>
    <x v="4"/>
    <x v="22"/>
  </r>
  <r>
    <x v="1"/>
    <n v="1548"/>
    <x v="2"/>
    <s v="AUD"/>
    <n v="1348290000"/>
    <n v="1350363600"/>
    <b v="0"/>
    <b v="0"/>
    <s v="technology/web"/>
    <n v="3.6709859154929578"/>
    <n v="101.02"/>
    <x v="2"/>
    <x v="2"/>
  </r>
  <r>
    <x v="1"/>
    <n v="80"/>
    <x v="1"/>
    <s v="USD"/>
    <n v="1353823200"/>
    <n v="1353996000"/>
    <b v="0"/>
    <b v="0"/>
    <s v="theater/plays"/>
    <n v="11.09"/>
    <n v="97.04"/>
    <x v="3"/>
    <x v="3"/>
  </r>
  <r>
    <x v="0"/>
    <n v="830"/>
    <x v="1"/>
    <s v="USD"/>
    <n v="1450764000"/>
    <n v="1451109600"/>
    <b v="0"/>
    <b v="0"/>
    <s v="film &amp; video/science fiction"/>
    <n v="0.19028784648187633"/>
    <n v="43.01"/>
    <x v="4"/>
    <x v="22"/>
  </r>
  <r>
    <x v="1"/>
    <n v="131"/>
    <x v="1"/>
    <s v="USD"/>
    <n v="1329372000"/>
    <n v="1329631200"/>
    <b v="0"/>
    <b v="0"/>
    <s v="theater/plays"/>
    <n v="1.2687755102040816"/>
    <n v="94.92"/>
    <x v="3"/>
    <x v="3"/>
  </r>
  <r>
    <x v="1"/>
    <n v="112"/>
    <x v="1"/>
    <s v="USD"/>
    <n v="1277096400"/>
    <n v="1278997200"/>
    <b v="0"/>
    <b v="0"/>
    <s v="film &amp; video/animation"/>
    <n v="7.3463636363636367"/>
    <n v="72.150000000000006"/>
    <x v="4"/>
    <x v="10"/>
  </r>
  <r>
    <x v="0"/>
    <n v="130"/>
    <x v="1"/>
    <s v="USD"/>
    <n v="1277701200"/>
    <n v="1280120400"/>
    <b v="0"/>
    <b v="0"/>
    <s v="publishing/translations"/>
    <n v="4.5731034482758622E-2"/>
    <n v="51.01"/>
    <x v="5"/>
    <x v="18"/>
  </r>
  <r>
    <x v="0"/>
    <n v="55"/>
    <x v="1"/>
    <s v="USD"/>
    <n v="1454911200"/>
    <n v="1458104400"/>
    <b v="0"/>
    <b v="0"/>
    <s v="technology/web"/>
    <n v="0.85054545454545449"/>
    <n v="85.05"/>
    <x v="2"/>
    <x v="2"/>
  </r>
  <r>
    <x v="1"/>
    <n v="155"/>
    <x v="1"/>
    <s v="USD"/>
    <n v="1297922400"/>
    <n v="1298268000"/>
    <b v="0"/>
    <b v="0"/>
    <s v="publishing/translations"/>
    <n v="1.1929824561403508"/>
    <n v="43.87"/>
    <x v="5"/>
    <x v="18"/>
  </r>
  <r>
    <x v="1"/>
    <n v="266"/>
    <x v="1"/>
    <s v="USD"/>
    <n v="1384408800"/>
    <n v="1386223200"/>
    <b v="0"/>
    <b v="0"/>
    <s v="food/food trucks"/>
    <n v="2.9602777777777778"/>
    <n v="40.06"/>
    <x v="0"/>
    <x v="0"/>
  </r>
  <r>
    <x v="0"/>
    <n v="114"/>
    <x v="6"/>
    <s v="EUR"/>
    <n v="1299304800"/>
    <n v="1299823200"/>
    <b v="0"/>
    <b v="1"/>
    <s v="photography/photography books"/>
    <n v="0.84694915254237291"/>
    <n v="43.83"/>
    <x v="7"/>
    <x v="14"/>
  </r>
  <r>
    <x v="1"/>
    <n v="155"/>
    <x v="1"/>
    <s v="USD"/>
    <n v="1431320400"/>
    <n v="1431752400"/>
    <b v="0"/>
    <b v="0"/>
    <s v="theater/plays"/>
    <n v="3.5578378378378379"/>
    <n v="84.93"/>
    <x v="3"/>
    <x v="3"/>
  </r>
  <r>
    <x v="1"/>
    <n v="207"/>
    <x v="4"/>
    <s v="GBP"/>
    <n v="1264399200"/>
    <n v="1267855200"/>
    <b v="0"/>
    <b v="0"/>
    <s v="music/rock"/>
    <n v="3.8640909090909092"/>
    <n v="41.07"/>
    <x v="1"/>
    <x v="1"/>
  </r>
  <r>
    <x v="1"/>
    <n v="245"/>
    <x v="1"/>
    <s v="USD"/>
    <n v="1497502800"/>
    <n v="1497675600"/>
    <b v="0"/>
    <b v="0"/>
    <s v="theater/plays"/>
    <n v="7.9223529411764702"/>
    <n v="54.97"/>
    <x v="3"/>
    <x v="3"/>
  </r>
  <r>
    <x v="1"/>
    <n v="1573"/>
    <x v="1"/>
    <s v="USD"/>
    <n v="1333688400"/>
    <n v="1336885200"/>
    <b v="0"/>
    <b v="0"/>
    <s v="music/world music"/>
    <n v="1.3703393665158372"/>
    <n v="77.010000000000005"/>
    <x v="1"/>
    <x v="21"/>
  </r>
  <r>
    <x v="1"/>
    <n v="114"/>
    <x v="1"/>
    <s v="USD"/>
    <n v="1293861600"/>
    <n v="1295157600"/>
    <b v="0"/>
    <b v="0"/>
    <s v="food/food trucks"/>
    <n v="3.3820833333333336"/>
    <n v="71.2"/>
    <x v="0"/>
    <x v="0"/>
  </r>
  <r>
    <x v="1"/>
    <n v="93"/>
    <x v="1"/>
    <s v="USD"/>
    <n v="1576994400"/>
    <n v="1577599200"/>
    <b v="0"/>
    <b v="0"/>
    <s v="theater/plays"/>
    <n v="1.0822784810126582"/>
    <n v="91.94"/>
    <x v="3"/>
    <x v="3"/>
  </r>
  <r>
    <x v="0"/>
    <n v="594"/>
    <x v="1"/>
    <s v="USD"/>
    <n v="1304917200"/>
    <n v="1305003600"/>
    <b v="0"/>
    <b v="0"/>
    <s v="theater/plays"/>
    <n v="0.60757639620653314"/>
    <n v="97.07"/>
    <x v="3"/>
    <x v="3"/>
  </r>
  <r>
    <x v="0"/>
    <n v="24"/>
    <x v="1"/>
    <s v="USD"/>
    <n v="1381208400"/>
    <n v="1381726800"/>
    <b v="0"/>
    <b v="0"/>
    <s v="film &amp; video/television"/>
    <n v="0.27725490196078434"/>
    <n v="58.92"/>
    <x v="4"/>
    <x v="19"/>
  </r>
  <r>
    <x v="1"/>
    <n v="1681"/>
    <x v="1"/>
    <s v="USD"/>
    <n v="1401685200"/>
    <n v="1402462800"/>
    <b v="0"/>
    <b v="1"/>
    <s v="technology/web"/>
    <n v="2.283934426229508"/>
    <n v="58.02"/>
    <x v="2"/>
    <x v="2"/>
  </r>
  <r>
    <x v="0"/>
    <n v="252"/>
    <x v="1"/>
    <s v="USD"/>
    <n v="1291960800"/>
    <n v="1292133600"/>
    <b v="0"/>
    <b v="1"/>
    <s v="theater/plays"/>
    <n v="0.21615194054500414"/>
    <n v="103.87"/>
    <x v="3"/>
    <x v="3"/>
  </r>
  <r>
    <x v="1"/>
    <n v="32"/>
    <x v="1"/>
    <s v="USD"/>
    <n v="1368853200"/>
    <n v="1368939600"/>
    <b v="0"/>
    <b v="0"/>
    <s v="music/indie rock"/>
    <n v="3.73875"/>
    <n v="93.47"/>
    <x v="1"/>
    <x v="7"/>
  </r>
  <r>
    <x v="1"/>
    <n v="135"/>
    <x v="1"/>
    <s v="USD"/>
    <n v="1448776800"/>
    <n v="1452146400"/>
    <b v="0"/>
    <b v="1"/>
    <s v="theater/plays"/>
    <n v="1.5492592592592593"/>
    <n v="61.97"/>
    <x v="3"/>
    <x v="3"/>
  </r>
  <r>
    <x v="1"/>
    <n v="140"/>
    <x v="1"/>
    <s v="USD"/>
    <n v="1296194400"/>
    <n v="1296712800"/>
    <b v="0"/>
    <b v="1"/>
    <s v="theater/plays"/>
    <n v="3.2214999999999998"/>
    <n v="92.04"/>
    <x v="3"/>
    <x v="3"/>
  </r>
  <r>
    <x v="0"/>
    <n v="67"/>
    <x v="1"/>
    <s v="USD"/>
    <n v="1517983200"/>
    <n v="1520748000"/>
    <b v="0"/>
    <b v="0"/>
    <s v="food/food trucks"/>
    <n v="0.73957142857142855"/>
    <n v="77.27"/>
    <x v="0"/>
    <x v="0"/>
  </r>
  <r>
    <x v="1"/>
    <n v="92"/>
    <x v="1"/>
    <s v="USD"/>
    <n v="1478930400"/>
    <n v="1480831200"/>
    <b v="0"/>
    <b v="0"/>
    <s v="games/video games"/>
    <n v="8.641"/>
    <n v="93.92"/>
    <x v="6"/>
    <x v="11"/>
  </r>
  <r>
    <x v="1"/>
    <n v="1015"/>
    <x v="4"/>
    <s v="GBP"/>
    <n v="1426395600"/>
    <n v="1426914000"/>
    <b v="0"/>
    <b v="0"/>
    <s v="theater/plays"/>
    <n v="1.432624584717608"/>
    <n v="84.97"/>
    <x v="3"/>
    <x v="3"/>
  </r>
  <r>
    <x v="0"/>
    <n v="742"/>
    <x v="1"/>
    <s v="USD"/>
    <n v="1446181200"/>
    <n v="1446616800"/>
    <b v="1"/>
    <b v="0"/>
    <s v="publishing/nonfiction"/>
    <n v="0.40281762295081969"/>
    <n v="105.97"/>
    <x v="5"/>
    <x v="9"/>
  </r>
  <r>
    <x v="1"/>
    <n v="323"/>
    <x v="1"/>
    <s v="USD"/>
    <n v="1514181600"/>
    <n v="1517032800"/>
    <b v="0"/>
    <b v="0"/>
    <s v="technology/web"/>
    <n v="1.7822388059701493"/>
    <n v="36.97"/>
    <x v="2"/>
    <x v="2"/>
  </r>
  <r>
    <x v="0"/>
    <n v="75"/>
    <x v="1"/>
    <s v="USD"/>
    <n v="1311051600"/>
    <n v="1311224400"/>
    <b v="0"/>
    <b v="1"/>
    <s v="film &amp; video/documentary"/>
    <n v="0.84930555555555554"/>
    <n v="81.53"/>
    <x v="4"/>
    <x v="4"/>
  </r>
  <r>
    <x v="1"/>
    <n v="2326"/>
    <x v="1"/>
    <s v="USD"/>
    <n v="1564894800"/>
    <n v="1566190800"/>
    <b v="0"/>
    <b v="0"/>
    <s v="film &amp; video/documentary"/>
    <n v="1.4593648334624323"/>
    <n v="81"/>
    <x v="4"/>
    <x v="4"/>
  </r>
  <r>
    <x v="1"/>
    <n v="381"/>
    <x v="1"/>
    <s v="USD"/>
    <n v="1567918800"/>
    <n v="1570165200"/>
    <b v="0"/>
    <b v="0"/>
    <s v="theater/plays"/>
    <n v="1.5246153846153847"/>
    <n v="26.01"/>
    <x v="3"/>
    <x v="3"/>
  </r>
  <r>
    <x v="0"/>
    <n v="4405"/>
    <x v="1"/>
    <s v="USD"/>
    <n v="1386309600"/>
    <n v="1388556000"/>
    <b v="0"/>
    <b v="1"/>
    <s v="music/rock"/>
    <n v="0.67129542790152408"/>
    <n v="26"/>
    <x v="1"/>
    <x v="1"/>
  </r>
  <r>
    <x v="0"/>
    <n v="92"/>
    <x v="1"/>
    <s v="USD"/>
    <n v="1301979600"/>
    <n v="1303189200"/>
    <b v="0"/>
    <b v="0"/>
    <s v="music/rock"/>
    <n v="0.40307692307692305"/>
    <n v="34.17"/>
    <x v="1"/>
    <x v="1"/>
  </r>
  <r>
    <x v="1"/>
    <n v="480"/>
    <x v="1"/>
    <s v="USD"/>
    <n v="1493269200"/>
    <n v="1494478800"/>
    <b v="0"/>
    <b v="0"/>
    <s v="film &amp; video/documentary"/>
    <n v="2.1679032258064517"/>
    <n v="28"/>
    <x v="4"/>
    <x v="4"/>
  </r>
  <r>
    <x v="0"/>
    <n v="64"/>
    <x v="1"/>
    <s v="USD"/>
    <n v="1478930400"/>
    <n v="1480744800"/>
    <b v="0"/>
    <b v="0"/>
    <s v="publishing/radio &amp; podcasts"/>
    <n v="0.52117021276595743"/>
    <n v="76.55"/>
    <x v="5"/>
    <x v="15"/>
  </r>
  <r>
    <x v="1"/>
    <n v="226"/>
    <x v="1"/>
    <s v="USD"/>
    <n v="1555390800"/>
    <n v="1555822800"/>
    <b v="0"/>
    <b v="0"/>
    <s v="publishing/translations"/>
    <n v="4.9958333333333336"/>
    <n v="53.05"/>
    <x v="5"/>
    <x v="18"/>
  </r>
  <r>
    <x v="0"/>
    <n v="64"/>
    <x v="1"/>
    <s v="USD"/>
    <n v="1456984800"/>
    <n v="1458882000"/>
    <b v="0"/>
    <b v="1"/>
    <s v="film &amp; video/drama"/>
    <n v="0.87679487179487181"/>
    <n v="106.86"/>
    <x v="4"/>
    <x v="6"/>
  </r>
  <r>
    <x v="1"/>
    <n v="241"/>
    <x v="1"/>
    <s v="USD"/>
    <n v="1411621200"/>
    <n v="1411966800"/>
    <b v="0"/>
    <b v="1"/>
    <s v="music/rock"/>
    <n v="1.131734693877551"/>
    <n v="46.02"/>
    <x v="1"/>
    <x v="1"/>
  </r>
  <r>
    <x v="1"/>
    <n v="132"/>
    <x v="1"/>
    <s v="USD"/>
    <n v="1525669200"/>
    <n v="1526878800"/>
    <b v="0"/>
    <b v="1"/>
    <s v="film &amp; video/drama"/>
    <n v="4.2654838709677421"/>
    <n v="100.17"/>
    <x v="4"/>
    <x v="6"/>
  </r>
  <r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x v="0"/>
    <n v="842"/>
    <x v="1"/>
    <s v="USD"/>
    <n v="1413522000"/>
    <n v="1414040400"/>
    <b v="0"/>
    <b v="1"/>
    <s v="publishing/translations"/>
    <n v="0.52496810772501767"/>
    <n v="87.97"/>
    <x v="5"/>
    <x v="18"/>
  </r>
  <r>
    <x v="1"/>
    <n v="2043"/>
    <x v="1"/>
    <s v="USD"/>
    <n v="1541307600"/>
    <n v="1543816800"/>
    <b v="0"/>
    <b v="1"/>
    <s v="food/food trucks"/>
    <n v="1.5746762589928058"/>
    <n v="75"/>
    <x v="0"/>
    <x v="0"/>
  </r>
  <r>
    <x v="0"/>
    <n v="112"/>
    <x v="1"/>
    <s v="USD"/>
    <n v="1357106400"/>
    <n v="1359698400"/>
    <b v="0"/>
    <b v="0"/>
    <s v="theater/plays"/>
    <n v="0.72939393939393937"/>
    <n v="42.98"/>
    <x v="3"/>
    <x v="3"/>
  </r>
  <r>
    <x v="3"/>
    <n v="139"/>
    <x v="6"/>
    <s v="EUR"/>
    <n v="1390197600"/>
    <n v="1390629600"/>
    <b v="0"/>
    <b v="0"/>
    <s v="theater/plays"/>
    <n v="0.60565789473684206"/>
    <n v="33.119999999999997"/>
    <x v="3"/>
    <x v="3"/>
  </r>
  <r>
    <x v="0"/>
    <n v="374"/>
    <x v="1"/>
    <s v="USD"/>
    <n v="1265868000"/>
    <n v="1267077600"/>
    <b v="0"/>
    <b v="1"/>
    <s v="music/indie rock"/>
    <n v="0.5679129129129129"/>
    <n v="101.13"/>
    <x v="1"/>
    <x v="7"/>
  </r>
  <r>
    <x v="3"/>
    <n v="1122"/>
    <x v="1"/>
    <s v="USD"/>
    <n v="1467176400"/>
    <n v="1467781200"/>
    <b v="0"/>
    <b v="0"/>
    <s v="food/food trucks"/>
    <n v="0.56542754275427543"/>
    <n v="55.99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food/food trucks"/>
    <n v="0"/>
    <s v="No Backers"/>
    <x v="0"/>
    <s v="food trucks"/>
    <d v="2015-11-28T06:00:00"/>
    <d v="2015-12-15T06:00:00"/>
    <x v="0"/>
    <n v="11"/>
    <x v="0"/>
    <x v="0"/>
  </r>
  <r>
    <s v="music/rock"/>
    <n v="10.4"/>
    <n v="92.15"/>
    <x v="1"/>
    <s v="rock"/>
    <d v="2014-08-19T05:00:00"/>
    <d v="2014-08-21T05:00:00"/>
    <x v="1"/>
    <n v="8"/>
    <x v="1"/>
    <x v="1"/>
  </r>
  <r>
    <s v="technology/web"/>
    <n v="1.3147878228782288"/>
    <n v="100.02"/>
    <x v="2"/>
    <s v="web"/>
    <d v="2013-11-17T06:00:00"/>
    <d v="2013-11-19T06:00:00"/>
    <x v="2"/>
    <n v="11"/>
    <x v="0"/>
    <x v="1"/>
  </r>
  <r>
    <s v="music/rock"/>
    <n v="0.58976190476190471"/>
    <n v="103.21"/>
    <x v="1"/>
    <s v="rock"/>
    <d v="2019-08-11T05:00:00"/>
    <d v="2019-09-20T05:00:00"/>
    <x v="3"/>
    <n v="8"/>
    <x v="1"/>
    <x v="0"/>
  </r>
  <r>
    <s v="theater/plays"/>
    <n v="0.69276315789473686"/>
    <n v="99.34"/>
    <x v="3"/>
    <s v="plays"/>
    <d v="2019-01-20T06:00:00"/>
    <d v="2019-01-24T06:00:00"/>
    <x v="3"/>
    <n v="1"/>
    <x v="2"/>
    <x v="0"/>
  </r>
  <r>
    <s v="theater/plays"/>
    <n v="1.7361842105263159"/>
    <n v="75.83"/>
    <x v="3"/>
    <s v="plays"/>
    <d v="2012-08-28T05:00:00"/>
    <d v="2012-09-08T05:00:00"/>
    <x v="4"/>
    <n v="8"/>
    <x v="1"/>
    <x v="1"/>
  </r>
  <r>
    <s v="film &amp; video/documentary"/>
    <n v="0.20961538461538462"/>
    <n v="60.56"/>
    <x v="4"/>
    <s v="documentary"/>
    <d v="2017-09-13T05:00:00"/>
    <d v="2017-09-14T05:00:00"/>
    <x v="5"/>
    <n v="9"/>
    <x v="3"/>
    <x v="0"/>
  </r>
  <r>
    <s v="theater/plays"/>
    <n v="3.2757777777777779"/>
    <n v="64.94"/>
    <x v="3"/>
    <s v="plays"/>
    <d v="2015-08-13T05:00:00"/>
    <d v="2015-08-15T05:00:00"/>
    <x v="0"/>
    <n v="8"/>
    <x v="1"/>
    <x v="1"/>
  </r>
  <r>
    <s v="theater/plays"/>
    <n v="0.19932788374205268"/>
    <n v="31"/>
    <x v="3"/>
    <s v="plays"/>
    <d v="2010-08-09T05:00:00"/>
    <d v="2010-08-11T05:00:00"/>
    <x v="6"/>
    <n v="8"/>
    <x v="1"/>
    <x v="2"/>
  </r>
  <r>
    <s v="music/electric music"/>
    <n v="0.51741935483870971"/>
    <n v="72.91"/>
    <x v="1"/>
    <s v="electric music"/>
    <d v="2013-09-19T05:00:00"/>
    <d v="2013-11-07T06:00:00"/>
    <x v="2"/>
    <n v="9"/>
    <x v="3"/>
    <x v="0"/>
  </r>
  <r>
    <s v="film &amp; video/drama"/>
    <n v="2.6611538461538462"/>
    <n v="62.9"/>
    <x v="4"/>
    <s v="drama"/>
    <d v="2010-08-14T05:00:00"/>
    <d v="2010-10-01T05:00:00"/>
    <x v="6"/>
    <n v="8"/>
    <x v="1"/>
    <x v="1"/>
  </r>
  <r>
    <s v="theater/plays"/>
    <n v="0.48095238095238096"/>
    <n v="112.22"/>
    <x v="3"/>
    <s v="plays"/>
    <d v="2010-09-21T05:00:00"/>
    <d v="2010-09-27T05:00:00"/>
    <x v="6"/>
    <n v="9"/>
    <x v="3"/>
    <x v="0"/>
  </r>
  <r>
    <s v="film &amp; video/drama"/>
    <n v="0.89349206349206345"/>
    <n v="102.35"/>
    <x v="4"/>
    <s v="drama"/>
    <d v="2019-10-22T05:00:00"/>
    <d v="2019-10-30T05:00:00"/>
    <x v="3"/>
    <n v="10"/>
    <x v="4"/>
    <x v="0"/>
  </r>
  <r>
    <s v="music/indie rock"/>
    <n v="2.4511904761904764"/>
    <n v="105.05"/>
    <x v="1"/>
    <s v="indie rock"/>
    <d v="2016-06-11T05:00:00"/>
    <d v="2016-06-23T05:00:00"/>
    <x v="7"/>
    <n v="6"/>
    <x v="5"/>
    <x v="1"/>
  </r>
  <r>
    <s v="music/indie rock"/>
    <n v="0.66769503546099296"/>
    <n v="94.15"/>
    <x v="1"/>
    <s v="indie rock"/>
    <d v="2012-03-06T06:00:00"/>
    <d v="2012-04-02T05:00:00"/>
    <x v="4"/>
    <n v="3"/>
    <x v="6"/>
    <x v="0"/>
  </r>
  <r>
    <s v="technology/wearables"/>
    <n v="0.47307881773399013"/>
    <n v="84.99"/>
    <x v="2"/>
    <s v="wearables"/>
    <d v="2019-12-10T06:00:00"/>
    <d v="2019-12-14T06:00:00"/>
    <x v="3"/>
    <n v="12"/>
    <x v="7"/>
    <x v="0"/>
  </r>
  <r>
    <s v="publishing/nonfiction"/>
    <n v="6.4947058823529416"/>
    <n v="110.41"/>
    <x v="5"/>
    <s v="nonfiction"/>
    <d v="2014-01-22T06:00:00"/>
    <d v="2014-02-13T06:00:00"/>
    <x v="1"/>
    <n v="1"/>
    <x v="2"/>
    <x v="1"/>
  </r>
  <r>
    <s v="film &amp; video/animation"/>
    <n v="1.5939125295508274"/>
    <n v="107.96"/>
    <x v="4"/>
    <s v="animation"/>
    <d v="2011-01-12T06:00:00"/>
    <d v="2011-01-13T06:00:00"/>
    <x v="8"/>
    <n v="1"/>
    <x v="2"/>
    <x v="1"/>
  </r>
  <r>
    <s v="theater/plays"/>
    <n v="0.66912087912087914"/>
    <n v="45.1"/>
    <x v="3"/>
    <s v="plays"/>
    <d v="2018-09-08T05:00:00"/>
    <d v="2018-09-16T05:00:00"/>
    <x v="9"/>
    <n v="9"/>
    <x v="3"/>
    <x v="3"/>
  </r>
  <r>
    <s v="theater/plays"/>
    <n v="0.48529600000000001"/>
    <n v="45"/>
    <x v="3"/>
    <s v="plays"/>
    <d v="2019-03-04T06:00:00"/>
    <d v="2019-03-25T05:00:00"/>
    <x v="3"/>
    <n v="3"/>
    <x v="6"/>
    <x v="0"/>
  </r>
  <r>
    <s v="film &amp; video/drama"/>
    <n v="1.1224279210925645"/>
    <n v="105.97"/>
    <x v="4"/>
    <s v="drama"/>
    <d v="2014-07-28T05:00:00"/>
    <d v="2014-07-28T05:00:00"/>
    <x v="1"/>
    <n v="7"/>
    <x v="8"/>
    <x v="1"/>
  </r>
  <r>
    <s v="theater/plays"/>
    <n v="0.40992553191489361"/>
    <n v="69.06"/>
    <x v="3"/>
    <s v="plays"/>
    <d v="2011-08-15T05:00:00"/>
    <d v="2011-09-18T05:00:00"/>
    <x v="8"/>
    <n v="8"/>
    <x v="1"/>
    <x v="0"/>
  </r>
  <r>
    <s v="theater/plays"/>
    <n v="1.2807106598984772"/>
    <n v="85.04"/>
    <x v="3"/>
    <s v="plays"/>
    <d v="2018-04-03T05:00:00"/>
    <d v="2018-04-18T05:00:00"/>
    <x v="9"/>
    <n v="4"/>
    <x v="9"/>
    <x v="1"/>
  </r>
  <r>
    <s v="film &amp; video/documentary"/>
    <n v="3.3204444444444445"/>
    <n v="105.23"/>
    <x v="4"/>
    <s v="documentary"/>
    <d v="2019-02-14T06:00:00"/>
    <d v="2019-04-08T05:00:00"/>
    <x v="3"/>
    <n v="2"/>
    <x v="10"/>
    <x v="1"/>
  </r>
  <r>
    <s v="technology/wearables"/>
    <n v="1.1283225108225108"/>
    <n v="39"/>
    <x v="2"/>
    <s v="wearables"/>
    <d v="2014-06-21T05:00:00"/>
    <d v="2014-06-23T05:00:00"/>
    <x v="1"/>
    <n v="6"/>
    <x v="5"/>
    <x v="1"/>
  </r>
  <r>
    <s v="games/video games"/>
    <n v="2.1643636363636363"/>
    <n v="73.03"/>
    <x v="6"/>
    <s v="video games"/>
    <d v="2011-05-18T05:00:00"/>
    <d v="2011-06-07T05:00:00"/>
    <x v="8"/>
    <n v="5"/>
    <x v="11"/>
    <x v="1"/>
  </r>
  <r>
    <s v="theater/plays"/>
    <n v="0.4819906976744186"/>
    <n v="35.01"/>
    <x v="3"/>
    <s v="plays"/>
    <d v="2018-07-31T05:00:00"/>
    <d v="2018-08-27T05:00:00"/>
    <x v="9"/>
    <n v="7"/>
    <x v="8"/>
    <x v="3"/>
  </r>
  <r>
    <s v="music/rock"/>
    <n v="0.79949999999999999"/>
    <n v="106.6"/>
    <x v="1"/>
    <s v="rock"/>
    <d v="2015-10-03T05:00:00"/>
    <d v="2015-10-11T05:00:00"/>
    <x v="0"/>
    <n v="10"/>
    <x v="4"/>
    <x v="0"/>
  </r>
  <r>
    <s v="theater/plays"/>
    <n v="1.0522553516819573"/>
    <n v="62"/>
    <x v="3"/>
    <s v="plays"/>
    <d v="2010-02-09T06:00:00"/>
    <d v="2010-03-04T06:00:00"/>
    <x v="6"/>
    <n v="2"/>
    <x v="10"/>
    <x v="1"/>
  </r>
  <r>
    <s v="film &amp; video/shorts"/>
    <n v="3.2889978213507627"/>
    <n v="94"/>
    <x v="4"/>
    <s v="shorts"/>
    <d v="2018-07-20T05:00:00"/>
    <d v="2018-08-29T05:00:00"/>
    <x v="9"/>
    <n v="7"/>
    <x v="8"/>
    <x v="1"/>
  </r>
  <r>
    <s v="film &amp; video/animation"/>
    <n v="1.606111111111111"/>
    <n v="112.05"/>
    <x v="4"/>
    <s v="animation"/>
    <d v="2019-05-24T05:00:00"/>
    <d v="2019-05-29T05:00:00"/>
    <x v="3"/>
    <n v="5"/>
    <x v="11"/>
    <x v="1"/>
  </r>
  <r>
    <s v="games/video games"/>
    <n v="3.1"/>
    <n v="48.01"/>
    <x v="6"/>
    <s v="video games"/>
    <d v="2016-01-05T06:00:00"/>
    <d v="2016-02-02T06:00:00"/>
    <x v="7"/>
    <n v="1"/>
    <x v="2"/>
    <x v="1"/>
  </r>
  <r>
    <s v="film &amp; video/documentary"/>
    <n v="0.86807920792079207"/>
    <n v="38"/>
    <x v="4"/>
    <s v="documentary"/>
    <d v="2018-01-10T06:00:00"/>
    <d v="2018-02-06T06:00:00"/>
    <x v="9"/>
    <n v="1"/>
    <x v="2"/>
    <x v="0"/>
  </r>
  <r>
    <s v="theater/plays"/>
    <n v="3.7782071713147412"/>
    <n v="35"/>
    <x v="3"/>
    <s v="plays"/>
    <d v="2014-10-05T05:00:00"/>
    <d v="2014-11-11T06:00:00"/>
    <x v="1"/>
    <n v="10"/>
    <x v="4"/>
    <x v="1"/>
  </r>
  <r>
    <s v="film &amp; video/documentary"/>
    <n v="1.5080645161290323"/>
    <n v="85"/>
    <x v="4"/>
    <s v="documentary"/>
    <d v="2017-03-23T05:00:00"/>
    <d v="2017-03-28T05:00:00"/>
    <x v="5"/>
    <n v="3"/>
    <x v="6"/>
    <x v="1"/>
  </r>
  <r>
    <s v="film &amp; video/drama"/>
    <n v="1.5030119521912351"/>
    <n v="95.99"/>
    <x v="4"/>
    <s v="drama"/>
    <d v="2019-01-19T06:00:00"/>
    <d v="2019-03-02T06:00:00"/>
    <x v="3"/>
    <n v="1"/>
    <x v="2"/>
    <x v="1"/>
  </r>
  <r>
    <s v="theater/plays"/>
    <n v="1.572857142857143"/>
    <n v="68.81"/>
    <x v="3"/>
    <s v="plays"/>
    <d v="2011-02-26T06:00:00"/>
    <d v="2011-03-23T05:00:00"/>
    <x v="8"/>
    <n v="2"/>
    <x v="10"/>
    <x v="1"/>
  </r>
  <r>
    <s v="publishing/fiction"/>
    <n v="1.3998765432098765"/>
    <n v="105.97"/>
    <x v="5"/>
    <s v="fiction"/>
    <d v="2019-10-06T05:00:00"/>
    <d v="2019-11-08T06:00:00"/>
    <x v="3"/>
    <n v="10"/>
    <x v="4"/>
    <x v="1"/>
  </r>
  <r>
    <s v="photography/photography books"/>
    <n v="3.2532258064516131"/>
    <n v="75.260000000000005"/>
    <x v="7"/>
    <s v="photography books"/>
    <d v="2010-10-18T05:00:00"/>
    <d v="2010-10-23T05:00:00"/>
    <x v="6"/>
    <n v="10"/>
    <x v="4"/>
    <x v="1"/>
  </r>
  <r>
    <s v="theater/plays"/>
    <n v="0.50777777777777777"/>
    <n v="57.13"/>
    <x v="3"/>
    <s v="plays"/>
    <d v="2013-02-25T06:00:00"/>
    <d v="2013-03-11T05:00:00"/>
    <x v="2"/>
    <n v="2"/>
    <x v="10"/>
    <x v="0"/>
  </r>
  <r>
    <s v="technology/wearables"/>
    <n v="1.6906818181818182"/>
    <n v="75.14"/>
    <x v="2"/>
    <s v="wearables"/>
    <d v="2010-06-05T05:00:00"/>
    <d v="2010-06-24T05:00:00"/>
    <x v="6"/>
    <n v="6"/>
    <x v="5"/>
    <x v="1"/>
  </r>
  <r>
    <s v="music/rock"/>
    <n v="2.1292857142857144"/>
    <n v="107.42"/>
    <x v="1"/>
    <s v="rock"/>
    <d v="2012-09-04T05:00:00"/>
    <d v="2012-09-30T05:00:00"/>
    <x v="4"/>
    <n v="9"/>
    <x v="3"/>
    <x v="1"/>
  </r>
  <r>
    <s v="food/food trucks"/>
    <n v="4.4394444444444447"/>
    <n v="36"/>
    <x v="0"/>
    <s v="food trucks"/>
    <d v="2011-07-04T05:00:00"/>
    <d v="2011-07-13T05:00:00"/>
    <x v="8"/>
    <n v="7"/>
    <x v="8"/>
    <x v="1"/>
  </r>
  <r>
    <s v="publishing/radio &amp; podcasts"/>
    <n v="1.859390243902439"/>
    <n v="27"/>
    <x v="5"/>
    <s v="radio &amp; podcasts"/>
    <d v="2014-07-24T05:00:00"/>
    <d v="2014-08-09T05:00:00"/>
    <x v="1"/>
    <n v="7"/>
    <x v="8"/>
    <x v="1"/>
  </r>
  <r>
    <s v="publishing/fiction"/>
    <n v="6.5881249999999998"/>
    <n v="107.56"/>
    <x v="5"/>
    <s v="fiction"/>
    <d v="2019-03-17T05:00:00"/>
    <d v="2019-03-18T05:00:00"/>
    <x v="3"/>
    <n v="3"/>
    <x v="6"/>
    <x v="1"/>
  </r>
  <r>
    <s v="theater/plays"/>
    <n v="0.4768421052631579"/>
    <n v="94.38"/>
    <x v="3"/>
    <s v="plays"/>
    <d v="2016-11-02T05:00:00"/>
    <d v="2016-11-17T06:00:00"/>
    <x v="7"/>
    <n v="11"/>
    <x v="0"/>
    <x v="0"/>
  </r>
  <r>
    <s v="music/rock"/>
    <n v="1.1478378378378378"/>
    <n v="46.16"/>
    <x v="1"/>
    <s v="rock"/>
    <d v="2010-07-08T05:00:00"/>
    <d v="2010-07-31T05:00:00"/>
    <x v="6"/>
    <n v="7"/>
    <x v="8"/>
    <x v="1"/>
  </r>
  <r>
    <s v="theater/plays"/>
    <n v="4.7526666666666664"/>
    <n v="47.85"/>
    <x v="3"/>
    <s v="plays"/>
    <d v="2014-03-29T05:00:00"/>
    <d v="2014-04-28T05:00:00"/>
    <x v="1"/>
    <n v="3"/>
    <x v="6"/>
    <x v="1"/>
  </r>
  <r>
    <s v="theater/plays"/>
    <n v="3.86972972972973"/>
    <n v="53.01"/>
    <x v="3"/>
    <s v="plays"/>
    <d v="2015-06-25T05:00:00"/>
    <d v="2015-07-07T05:00:00"/>
    <x v="0"/>
    <n v="6"/>
    <x v="5"/>
    <x v="1"/>
  </r>
  <r>
    <s v="music/rock"/>
    <n v="1.89625"/>
    <n v="45.06"/>
    <x v="1"/>
    <s v="rock"/>
    <d v="2019-10-20T05:00:00"/>
    <d v="2019-12-04T06:00:00"/>
    <x v="3"/>
    <n v="10"/>
    <x v="4"/>
    <x v="1"/>
  </r>
  <r>
    <s v="music/metal"/>
    <n v="0.02"/>
    <n v="2"/>
    <x v="1"/>
    <s v="metal"/>
    <d v="2013-08-01T05:00:00"/>
    <d v="2013-08-29T05:00:00"/>
    <x v="2"/>
    <n v="8"/>
    <x v="1"/>
    <x v="0"/>
  </r>
  <r>
    <s v="technology/wearables"/>
    <n v="0.91867805186590767"/>
    <n v="99.01"/>
    <x v="2"/>
    <s v="wearables"/>
    <d v="2012-03-27T05:00:00"/>
    <d v="2012-04-12T05:00:00"/>
    <x v="4"/>
    <n v="3"/>
    <x v="6"/>
    <x v="0"/>
  </r>
  <r>
    <s v="theater/plays"/>
    <n v="0.34152777777777776"/>
    <n v="32.79"/>
    <x v="3"/>
    <s v="plays"/>
    <d v="2010-09-15T05:00:00"/>
    <d v="2010-09-19T05:00:00"/>
    <x v="6"/>
    <n v="9"/>
    <x v="3"/>
    <x v="0"/>
  </r>
  <r>
    <s v="film &amp; video/drama"/>
    <n v="1.4040909090909091"/>
    <n v="59.12"/>
    <x v="4"/>
    <s v="drama"/>
    <d v="2014-05-20T05:00:00"/>
    <d v="2014-06-28T05:00:00"/>
    <x v="1"/>
    <n v="5"/>
    <x v="11"/>
    <x v="1"/>
  </r>
  <r>
    <s v="technology/wearables"/>
    <n v="0.89866666666666661"/>
    <n v="44.93"/>
    <x v="2"/>
    <s v="wearables"/>
    <d v="2018-03-11T06:00:00"/>
    <d v="2018-03-17T05:00:00"/>
    <x v="9"/>
    <n v="3"/>
    <x v="6"/>
    <x v="0"/>
  </r>
  <r>
    <s v="music/jazz"/>
    <n v="1.7796969696969698"/>
    <n v="89.66"/>
    <x v="1"/>
    <s v="jazz"/>
    <d v="2018-07-30T05:00:00"/>
    <d v="2018-08-04T05:00:00"/>
    <x v="9"/>
    <n v="7"/>
    <x v="8"/>
    <x v="1"/>
  </r>
  <r>
    <s v="technology/wearables"/>
    <n v="1.436625"/>
    <n v="70.08"/>
    <x v="2"/>
    <s v="wearables"/>
    <d v="2015-01-10T06:00:00"/>
    <d v="2015-01-17T06:00:00"/>
    <x v="0"/>
    <n v="1"/>
    <x v="2"/>
    <x v="1"/>
  </r>
  <r>
    <s v="games/video games"/>
    <n v="2.1527586206896552"/>
    <n v="31.06"/>
    <x v="6"/>
    <s v="video games"/>
    <d v="2017-09-01T05:00:00"/>
    <d v="2017-09-13T05:00:00"/>
    <x v="5"/>
    <n v="9"/>
    <x v="3"/>
    <x v="1"/>
  </r>
  <r>
    <s v="theater/plays"/>
    <n v="2.2711111111111113"/>
    <n v="29.06"/>
    <x v="3"/>
    <s v="plays"/>
    <d v="2015-09-21T05:00:00"/>
    <d v="2015-10-04T05:00:00"/>
    <x v="0"/>
    <n v="9"/>
    <x v="3"/>
    <x v="1"/>
  </r>
  <r>
    <s v="theater/plays"/>
    <n v="2.7507142857142859"/>
    <n v="30.09"/>
    <x v="3"/>
    <s v="plays"/>
    <d v="2017-06-12T05:00:00"/>
    <d v="2017-06-27T05:00:00"/>
    <x v="5"/>
    <n v="6"/>
    <x v="5"/>
    <x v="1"/>
  </r>
  <r>
    <s v="theater/plays"/>
    <n v="1.4437048832271762"/>
    <n v="85"/>
    <x v="3"/>
    <s v="plays"/>
    <d v="2012-07-17T05:00:00"/>
    <d v="2012-07-20T05:00:00"/>
    <x v="4"/>
    <n v="7"/>
    <x v="8"/>
    <x v="1"/>
  </r>
  <r>
    <s v="theater/plays"/>
    <n v="0.92745983935742971"/>
    <n v="82"/>
    <x v="3"/>
    <s v="plays"/>
    <d v="2011-02-21T06:00:00"/>
    <d v="2011-04-02T05:00:00"/>
    <x v="8"/>
    <n v="2"/>
    <x v="10"/>
    <x v="0"/>
  </r>
  <r>
    <s v="technology/web"/>
    <n v="7.226"/>
    <n v="58.04"/>
    <x v="2"/>
    <s v="web"/>
    <d v="2015-06-05T05:00:00"/>
    <d v="2015-06-06T05:00:00"/>
    <x v="0"/>
    <n v="6"/>
    <x v="5"/>
    <x v="1"/>
  </r>
  <r>
    <s v="theater/plays"/>
    <n v="0.11851063829787234"/>
    <n v="111.4"/>
    <x v="3"/>
    <s v="plays"/>
    <d v="2017-04-28T05:00:00"/>
    <d v="2017-05-04T05:00:00"/>
    <x v="5"/>
    <n v="4"/>
    <x v="9"/>
    <x v="0"/>
  </r>
  <r>
    <s v="technology/web"/>
    <n v="0.97642857142857142"/>
    <n v="71.95"/>
    <x v="2"/>
    <s v="web"/>
    <d v="2018-07-02T05:00:00"/>
    <d v="2018-07-17T05:00:00"/>
    <x v="9"/>
    <n v="7"/>
    <x v="8"/>
    <x v="0"/>
  </r>
  <r>
    <s v="theater/plays"/>
    <n v="2.3614754098360655"/>
    <n v="61.04"/>
    <x v="3"/>
    <s v="plays"/>
    <d v="2011-01-27T06:00:00"/>
    <d v="2011-02-03T06:00:00"/>
    <x v="8"/>
    <n v="1"/>
    <x v="2"/>
    <x v="1"/>
  </r>
  <r>
    <s v="theater/plays"/>
    <n v="0.45068965517241377"/>
    <n v="108.92"/>
    <x v="3"/>
    <s v="plays"/>
    <d v="2015-04-08T05:00:00"/>
    <d v="2015-04-13T05:00:00"/>
    <x v="0"/>
    <n v="4"/>
    <x v="9"/>
    <x v="0"/>
  </r>
  <r>
    <s v="technology/wearables"/>
    <n v="1.6238567493112948"/>
    <n v="29"/>
    <x v="2"/>
    <s v="wearables"/>
    <d v="2010-01-25T06:00:00"/>
    <d v="2010-01-30T06:00:00"/>
    <x v="6"/>
    <n v="1"/>
    <x v="2"/>
    <x v="1"/>
  </r>
  <r>
    <s v="theater/plays"/>
    <n v="2.5452631578947367"/>
    <n v="58.98"/>
    <x v="3"/>
    <s v="plays"/>
    <d v="2017-07-27T05:00:00"/>
    <d v="2017-09-12T05:00:00"/>
    <x v="5"/>
    <n v="7"/>
    <x v="8"/>
    <x v="1"/>
  </r>
  <r>
    <s v="theater/plays"/>
    <n v="0.24063291139240506"/>
    <n v="111.82"/>
    <x v="3"/>
    <s v="plays"/>
    <d v="2010-12-19T06:00:00"/>
    <d v="2011-01-22T06:00:00"/>
    <x v="6"/>
    <n v="12"/>
    <x v="7"/>
    <x v="3"/>
  </r>
  <r>
    <s v="theater/plays"/>
    <n v="1.2374140625000001"/>
    <n v="64"/>
    <x v="3"/>
    <s v="plays"/>
    <d v="2010-11-02T05:00:00"/>
    <d v="2010-12-21T06:00:00"/>
    <x v="6"/>
    <n v="11"/>
    <x v="0"/>
    <x v="1"/>
  </r>
  <r>
    <s v="theater/plays"/>
    <n v="1.0806666666666667"/>
    <n v="85.32"/>
    <x v="3"/>
    <s v="plays"/>
    <d v="2019-11-30T06:00:00"/>
    <d v="2019-12-04T06:00:00"/>
    <x v="3"/>
    <n v="11"/>
    <x v="0"/>
    <x v="1"/>
  </r>
  <r>
    <s v="film &amp; video/animation"/>
    <n v="6.7033333333333331"/>
    <n v="74.48"/>
    <x v="4"/>
    <s v="animation"/>
    <d v="2015-07-01T05:00:00"/>
    <d v="2015-08-06T05:00:00"/>
    <x v="0"/>
    <n v="7"/>
    <x v="8"/>
    <x v="1"/>
  </r>
  <r>
    <s v="music/jazz"/>
    <n v="6.609285714285714"/>
    <n v="105.15"/>
    <x v="1"/>
    <s v="jazz"/>
    <d v="2016-11-27T06:00:00"/>
    <d v="2016-11-30T06:00:00"/>
    <x v="7"/>
    <n v="11"/>
    <x v="0"/>
    <x v="1"/>
  </r>
  <r>
    <s v="music/metal"/>
    <n v="1.2246153846153847"/>
    <n v="56.19"/>
    <x v="1"/>
    <s v="metal"/>
    <d v="2016-03-27T05:00:00"/>
    <d v="2016-03-28T05:00:00"/>
    <x v="7"/>
    <n v="3"/>
    <x v="6"/>
    <x v="1"/>
  </r>
  <r>
    <s v="photography/photography books"/>
    <n v="1.5057731958762886"/>
    <n v="85.92"/>
    <x v="7"/>
    <s v="photography books"/>
    <d v="2018-07-15T05:00:00"/>
    <d v="2018-07-23T05:00:00"/>
    <x v="9"/>
    <n v="7"/>
    <x v="8"/>
    <x v="1"/>
  </r>
  <r>
    <s v="theater/plays"/>
    <n v="0.78106590724165992"/>
    <n v="57"/>
    <x v="3"/>
    <s v="plays"/>
    <d v="2015-01-23T06:00:00"/>
    <d v="2015-03-13T05:00:00"/>
    <x v="0"/>
    <n v="1"/>
    <x v="2"/>
    <x v="0"/>
  </r>
  <r>
    <s v="film &amp; video/animation"/>
    <n v="0.46947368421052632"/>
    <n v="79.64"/>
    <x v="4"/>
    <s v="animation"/>
    <d v="2010-09-27T05:00:00"/>
    <d v="2010-10-11T05:00:00"/>
    <x v="6"/>
    <n v="9"/>
    <x v="3"/>
    <x v="0"/>
  </r>
  <r>
    <s v="publishing/translations"/>
    <n v="3.008"/>
    <n v="41.02"/>
    <x v="5"/>
    <s v="translations"/>
    <d v="2018-04-16T05:00:00"/>
    <d v="2018-04-17T05:00:00"/>
    <x v="9"/>
    <n v="4"/>
    <x v="9"/>
    <x v="1"/>
  </r>
  <r>
    <s v="theater/plays"/>
    <n v="0.6959861591695502"/>
    <n v="48"/>
    <x v="3"/>
    <s v="plays"/>
    <d v="2018-06-16T05:00:00"/>
    <d v="2018-06-21T05:00:00"/>
    <x v="9"/>
    <n v="6"/>
    <x v="5"/>
    <x v="0"/>
  </r>
  <r>
    <s v="games/video games"/>
    <n v="6.374545454545455"/>
    <n v="55.21"/>
    <x v="6"/>
    <s v="video games"/>
    <d v="2017-08-29T05:00:00"/>
    <d v="2017-09-28T05:00:00"/>
    <x v="5"/>
    <n v="8"/>
    <x v="1"/>
    <x v="1"/>
  </r>
  <r>
    <s v="music/rock"/>
    <n v="2.253392857142857"/>
    <n v="92.11"/>
    <x v="1"/>
    <s v="rock"/>
    <d v="2017-11-23T06:00:00"/>
    <d v="2017-12-18T06:00:00"/>
    <x v="5"/>
    <n v="11"/>
    <x v="0"/>
    <x v="1"/>
  </r>
  <r>
    <s v="games/video games"/>
    <n v="14.973000000000001"/>
    <n v="83.18"/>
    <x v="6"/>
    <s v="video games"/>
    <d v="2019-01-17T06:00:00"/>
    <d v="2019-01-24T06:00:00"/>
    <x v="3"/>
    <n v="1"/>
    <x v="2"/>
    <x v="1"/>
  </r>
  <r>
    <s v="music/electric music"/>
    <n v="0.37590225563909774"/>
    <n v="40"/>
    <x v="1"/>
    <s v="electric music"/>
    <d v="2016-07-28T05:00:00"/>
    <d v="2016-08-19T05:00:00"/>
    <x v="7"/>
    <n v="7"/>
    <x v="8"/>
    <x v="0"/>
  </r>
  <r>
    <s v="technology/wearables"/>
    <n v="1.3236942675159236"/>
    <n v="111.13"/>
    <x v="2"/>
    <s v="wearables"/>
    <d v="2012-07-28T05:00:00"/>
    <d v="2012-08-07T05:00:00"/>
    <x v="4"/>
    <n v="7"/>
    <x v="8"/>
    <x v="1"/>
  </r>
  <r>
    <s v="music/indie rock"/>
    <n v="1.3122448979591836"/>
    <n v="90.56"/>
    <x v="1"/>
    <s v="indie rock"/>
    <d v="2011-09-11T05:00:00"/>
    <d v="2011-09-19T05:00:00"/>
    <x v="8"/>
    <n v="9"/>
    <x v="3"/>
    <x v="1"/>
  </r>
  <r>
    <s v="theater/plays"/>
    <n v="1.6763513513513513"/>
    <n v="61.11"/>
    <x v="3"/>
    <s v="plays"/>
    <d v="2015-05-04T05:00:00"/>
    <d v="2015-05-17T05:00:00"/>
    <x v="0"/>
    <n v="5"/>
    <x v="11"/>
    <x v="1"/>
  </r>
  <r>
    <s v="music/rock"/>
    <n v="0.6198488664987406"/>
    <n v="83.02"/>
    <x v="1"/>
    <s v="rock"/>
    <d v="2011-03-08T06:00:00"/>
    <d v="2011-03-19T05:00:00"/>
    <x v="8"/>
    <n v="3"/>
    <x v="6"/>
    <x v="0"/>
  </r>
  <r>
    <s v="publishing/translations"/>
    <n v="2.6074999999999999"/>
    <n v="110.76"/>
    <x v="5"/>
    <s v="translations"/>
    <d v="2015-04-16T05:00:00"/>
    <d v="2015-05-08T05:00:00"/>
    <x v="0"/>
    <n v="4"/>
    <x v="9"/>
    <x v="1"/>
  </r>
  <r>
    <s v="theater/plays"/>
    <n v="2.5258823529411765"/>
    <n v="89.46"/>
    <x v="3"/>
    <s v="plays"/>
    <d v="2010-04-15T05:00:00"/>
    <d v="2010-04-17T05:00:00"/>
    <x v="6"/>
    <n v="4"/>
    <x v="9"/>
    <x v="1"/>
  </r>
  <r>
    <s v="theater/plays"/>
    <n v="0.7861538461538462"/>
    <n v="57.85"/>
    <x v="3"/>
    <s v="plays"/>
    <d v="2016-02-25T06:00:00"/>
    <d v="2016-02-25T06:00:00"/>
    <x v="7"/>
    <n v="2"/>
    <x v="10"/>
    <x v="0"/>
  </r>
  <r>
    <s v="publishing/translations"/>
    <n v="0.48404406999351912"/>
    <n v="110"/>
    <x v="5"/>
    <s v="translations"/>
    <d v="2016-08-06T05:00:00"/>
    <d v="2016-09-03T05:00:00"/>
    <x v="7"/>
    <n v="8"/>
    <x v="1"/>
    <x v="0"/>
  </r>
  <r>
    <s v="games/video games"/>
    <n v="2.5887500000000001"/>
    <n v="103.97"/>
    <x v="6"/>
    <s v="video games"/>
    <d v="2010-06-23T05:00:00"/>
    <d v="2010-06-24T05:00:00"/>
    <x v="6"/>
    <n v="6"/>
    <x v="5"/>
    <x v="1"/>
  </r>
  <r>
    <s v="theater/plays"/>
    <n v="0.60548713235294116"/>
    <n v="108"/>
    <x v="3"/>
    <s v="plays"/>
    <d v="2012-10-20T05:00:00"/>
    <d v="2012-10-24T05:00:00"/>
    <x v="4"/>
    <n v="10"/>
    <x v="4"/>
    <x v="3"/>
  </r>
  <r>
    <s v="technology/web"/>
    <n v="3.036896551724138"/>
    <n v="48.93"/>
    <x v="2"/>
    <s v="web"/>
    <d v="2019-04-07T05:00:00"/>
    <d v="2019-04-18T05:00:00"/>
    <x v="3"/>
    <n v="4"/>
    <x v="9"/>
    <x v="1"/>
  </r>
  <r>
    <s v="film &amp; video/documentary"/>
    <n v="1.1299999999999999"/>
    <n v="37.67"/>
    <x v="4"/>
    <s v="documentary"/>
    <d v="2019-10-14T05:00:00"/>
    <d v="2019-10-21T05:00:00"/>
    <x v="3"/>
    <n v="10"/>
    <x v="4"/>
    <x v="1"/>
  </r>
  <r>
    <s v="theater/plays"/>
    <n v="2.1737876614060259"/>
    <n v="65"/>
    <x v="3"/>
    <s v="plays"/>
    <d v="2011-03-10T06:00:00"/>
    <d v="2011-03-23T05:00:00"/>
    <x v="8"/>
    <n v="3"/>
    <x v="6"/>
    <x v="1"/>
  </r>
  <r>
    <s v="food/food trucks"/>
    <n v="9.2669230769230762"/>
    <n v="106.61"/>
    <x v="0"/>
    <s v="food trucks"/>
    <d v="2015-06-25T05:00:00"/>
    <d v="2015-08-18T05:00:00"/>
    <x v="0"/>
    <n v="6"/>
    <x v="5"/>
    <x v="1"/>
  </r>
  <r>
    <s v="games/video games"/>
    <n v="0.33692229038854804"/>
    <n v="27.01"/>
    <x v="6"/>
    <s v="video games"/>
    <d v="2015-07-27T05:00:00"/>
    <d v="2015-07-31T05:00:00"/>
    <x v="0"/>
    <n v="7"/>
    <x v="8"/>
    <x v="0"/>
  </r>
  <r>
    <s v="theater/plays"/>
    <n v="1.9672368421052631"/>
    <n v="91.16"/>
    <x v="3"/>
    <s v="plays"/>
    <d v="2014-11-25T06:00:00"/>
    <d v="2014-12-24T06:00:00"/>
    <x v="1"/>
    <n v="11"/>
    <x v="0"/>
    <x v="1"/>
  </r>
  <r>
    <s v="theater/plays"/>
    <n v="0.01"/>
    <n v="1"/>
    <x v="3"/>
    <s v="plays"/>
    <d v="2011-10-19T05:00:00"/>
    <d v="2011-11-06T05:00:00"/>
    <x v="8"/>
    <n v="10"/>
    <x v="4"/>
    <x v="0"/>
  </r>
  <r>
    <s v="music/electric music"/>
    <n v="10.214444444444444"/>
    <n v="56.05"/>
    <x v="1"/>
    <s v="electric music"/>
    <d v="2015-02-21T06:00:00"/>
    <d v="2015-02-28T06:00:00"/>
    <x v="0"/>
    <n v="2"/>
    <x v="10"/>
    <x v="1"/>
  </r>
  <r>
    <s v="technology/wearables"/>
    <n v="2.8167567567567566"/>
    <n v="31.02"/>
    <x v="2"/>
    <s v="wearables"/>
    <d v="2018-05-14T05:00:00"/>
    <d v="2018-05-21T05:00:00"/>
    <x v="9"/>
    <n v="5"/>
    <x v="11"/>
    <x v="1"/>
  </r>
  <r>
    <s v="music/electric music"/>
    <n v="0.24610000000000001"/>
    <n v="66.510000000000005"/>
    <x v="1"/>
    <s v="electric music"/>
    <d v="2010-10-24T05:00:00"/>
    <d v="2010-11-02T05:00:00"/>
    <x v="6"/>
    <n v="10"/>
    <x v="4"/>
    <x v="0"/>
  </r>
  <r>
    <s v="music/indie rock"/>
    <n v="1.4314010067114094"/>
    <n v="89.01"/>
    <x v="1"/>
    <s v="indie rock"/>
    <d v="2017-05-23T05:00:00"/>
    <d v="2017-05-24T05:00:00"/>
    <x v="5"/>
    <n v="5"/>
    <x v="11"/>
    <x v="1"/>
  </r>
  <r>
    <s v="technology/web"/>
    <n v="1.4454411764705883"/>
    <n v="103.46"/>
    <x v="2"/>
    <s v="web"/>
    <d v="2013-04-02T05:00:00"/>
    <d v="2013-04-20T05:00:00"/>
    <x v="2"/>
    <n v="4"/>
    <x v="9"/>
    <x v="1"/>
  </r>
  <r>
    <s v="theater/plays"/>
    <n v="3.5912820512820511"/>
    <n v="95.28"/>
    <x v="3"/>
    <s v="plays"/>
    <d v="2019-09-08T05:00:00"/>
    <d v="2019-09-13T05:00:00"/>
    <x v="3"/>
    <n v="9"/>
    <x v="3"/>
    <x v="1"/>
  </r>
  <r>
    <s v="theater/plays"/>
    <n v="1.8648571428571428"/>
    <n v="75.900000000000006"/>
    <x v="3"/>
    <s v="plays"/>
    <d v="2018-04-23T05:00:00"/>
    <d v="2018-05-10T05:00:00"/>
    <x v="9"/>
    <n v="4"/>
    <x v="9"/>
    <x v="1"/>
  </r>
  <r>
    <s v="film &amp; video/documentary"/>
    <n v="5.9526666666666666"/>
    <n v="107.58"/>
    <x v="4"/>
    <s v="documentary"/>
    <d v="2012-04-06T05:00:00"/>
    <d v="2012-05-13T05:00:00"/>
    <x v="4"/>
    <n v="4"/>
    <x v="9"/>
    <x v="1"/>
  </r>
  <r>
    <s v="film &amp; video/television"/>
    <n v="0.5921153846153846"/>
    <n v="51.32"/>
    <x v="4"/>
    <s v="television"/>
    <d v="2014-01-12T06:00:00"/>
    <d v="2014-01-14T06:00:00"/>
    <x v="1"/>
    <n v="1"/>
    <x v="2"/>
    <x v="0"/>
  </r>
  <r>
    <s v="food/food trucks"/>
    <n v="0.14962780898876404"/>
    <n v="71.98"/>
    <x v="0"/>
    <s v="food trucks"/>
    <d v="2018-09-11T05:00:00"/>
    <d v="2018-09-30T05:00:00"/>
    <x v="9"/>
    <n v="9"/>
    <x v="3"/>
    <x v="0"/>
  </r>
  <r>
    <s v="publishing/radio &amp; podcasts"/>
    <n v="1.1995602605863191"/>
    <n v="108.95"/>
    <x v="5"/>
    <s v="radio &amp; podcasts"/>
    <d v="2012-09-22T05:00:00"/>
    <d v="2012-09-28T05:00:00"/>
    <x v="4"/>
    <n v="9"/>
    <x v="3"/>
    <x v="1"/>
  </r>
  <r>
    <s v="technology/web"/>
    <n v="2.6882978723404256"/>
    <n v="35"/>
    <x v="2"/>
    <s v="web"/>
    <d v="2014-08-24T05:00:00"/>
    <d v="2014-09-08T05:00:00"/>
    <x v="1"/>
    <n v="8"/>
    <x v="1"/>
    <x v="1"/>
  </r>
  <r>
    <s v="food/food trucks"/>
    <n v="3.7687878787878786"/>
    <n v="94.94"/>
    <x v="0"/>
    <s v="food trucks"/>
    <d v="2017-09-12T05:00:00"/>
    <d v="2017-09-19T05:00:00"/>
    <x v="5"/>
    <n v="9"/>
    <x v="3"/>
    <x v="1"/>
  </r>
  <r>
    <s v="technology/wearables"/>
    <n v="7.2715789473684209"/>
    <n v="109.65"/>
    <x v="2"/>
    <s v="wearables"/>
    <d v="2019-04-09T05:00:00"/>
    <d v="2019-04-10T05:00:00"/>
    <x v="3"/>
    <n v="4"/>
    <x v="9"/>
    <x v="1"/>
  </r>
  <r>
    <s v="publishing/fiction"/>
    <n v="0.87211757648470301"/>
    <n v="44"/>
    <x v="5"/>
    <s v="fiction"/>
    <d v="2017-11-17T06:00:00"/>
    <d v="2017-12-22T06:00:00"/>
    <x v="5"/>
    <n v="11"/>
    <x v="0"/>
    <x v="0"/>
  </r>
  <r>
    <s v="theater/plays"/>
    <n v="0.88"/>
    <n v="86.79"/>
    <x v="3"/>
    <s v="plays"/>
    <d v="2015-09-18T05:00:00"/>
    <d v="2015-09-19T05:00:00"/>
    <x v="0"/>
    <n v="9"/>
    <x v="3"/>
    <x v="0"/>
  </r>
  <r>
    <s v="film &amp; video/television"/>
    <n v="1.7393877551020409"/>
    <n v="30.99"/>
    <x v="4"/>
    <s v="television"/>
    <d v="2011-09-22T05:00:00"/>
    <d v="2011-09-28T05:00:00"/>
    <x v="8"/>
    <n v="9"/>
    <x v="3"/>
    <x v="1"/>
  </r>
  <r>
    <s v="photography/photography books"/>
    <n v="1.1761111111111111"/>
    <n v="94.79"/>
    <x v="7"/>
    <s v="photography books"/>
    <d v="2014-01-26T06:00:00"/>
    <d v="2014-02-01T06:00:00"/>
    <x v="1"/>
    <n v="1"/>
    <x v="2"/>
    <x v="1"/>
  </r>
  <r>
    <s v="film &amp; video/documentary"/>
    <n v="2.1496"/>
    <n v="69.790000000000006"/>
    <x v="4"/>
    <s v="documentary"/>
    <d v="2014-06-16T05:00:00"/>
    <d v="2014-07-03T05:00:00"/>
    <x v="1"/>
    <n v="6"/>
    <x v="5"/>
    <x v="1"/>
  </r>
  <r>
    <s v="games/mobile games"/>
    <n v="1.4949667110519307"/>
    <n v="63"/>
    <x v="6"/>
    <s v="mobile games"/>
    <d v="2015-04-17T05:00:00"/>
    <d v="2015-04-21T05:00:00"/>
    <x v="0"/>
    <n v="4"/>
    <x v="9"/>
    <x v="1"/>
  </r>
  <r>
    <s v="games/video games"/>
    <n v="2.1933995584988963"/>
    <n v="110.03"/>
    <x v="6"/>
    <s v="video games"/>
    <d v="2014-10-05T05:00:00"/>
    <d v="2014-10-18T05:00:00"/>
    <x v="1"/>
    <n v="10"/>
    <x v="4"/>
    <x v="1"/>
  </r>
  <r>
    <s v="publishing/fiction"/>
    <n v="0.64367690058479532"/>
    <n v="26"/>
    <x v="5"/>
    <s v="fiction"/>
    <d v="2014-11-27T06:00:00"/>
    <d v="2014-12-24T06:00:00"/>
    <x v="1"/>
    <n v="11"/>
    <x v="0"/>
    <x v="0"/>
  </r>
  <r>
    <s v="theater/plays"/>
    <n v="0.18622397298818233"/>
    <n v="49.99"/>
    <x v="3"/>
    <s v="plays"/>
    <d v="2015-11-24T06:00:00"/>
    <d v="2015-11-27T06:00:00"/>
    <x v="0"/>
    <n v="11"/>
    <x v="0"/>
    <x v="0"/>
  </r>
  <r>
    <s v="photography/photography books"/>
    <n v="3.6776923076923076"/>
    <n v="101.72"/>
    <x v="7"/>
    <s v="photography books"/>
    <d v="2019-05-13T05:00:00"/>
    <d v="2019-07-05T05:00:00"/>
    <x v="3"/>
    <n v="5"/>
    <x v="11"/>
    <x v="1"/>
  </r>
  <r>
    <s v="theater/plays"/>
    <n v="1.5990566037735849"/>
    <n v="47.08"/>
    <x v="3"/>
    <s v="plays"/>
    <d v="2018-09-19T05:00:00"/>
    <d v="2018-09-23T05:00:00"/>
    <x v="9"/>
    <n v="9"/>
    <x v="3"/>
    <x v="1"/>
  </r>
  <r>
    <s v="theater/plays"/>
    <n v="0.38633185349611543"/>
    <n v="89.94"/>
    <x v="3"/>
    <s v="plays"/>
    <d v="2016-08-14T05:00:00"/>
    <d v="2016-09-11T05:00:00"/>
    <x v="7"/>
    <n v="8"/>
    <x v="1"/>
    <x v="0"/>
  </r>
  <r>
    <s v="theater/plays"/>
    <n v="0.51421511627906979"/>
    <n v="78.97"/>
    <x v="3"/>
    <s v="plays"/>
    <d v="2010-05-12T05:00:00"/>
    <d v="2010-05-15T05:00:00"/>
    <x v="6"/>
    <n v="5"/>
    <x v="11"/>
    <x v="0"/>
  </r>
  <r>
    <s v="music/rock"/>
    <n v="0.60334277620396604"/>
    <n v="80.069999999999993"/>
    <x v="1"/>
    <s v="rock"/>
    <d v="2010-08-27T05:00:00"/>
    <d v="2010-09-09T05:00:00"/>
    <x v="6"/>
    <n v="8"/>
    <x v="1"/>
    <x v="3"/>
  </r>
  <r>
    <s v="food/food trucks"/>
    <n v="3.2026936026936029E-2"/>
    <n v="86.47"/>
    <x v="0"/>
    <s v="food trucks"/>
    <d v="2015-02-03T06:00:00"/>
    <d v="2015-02-28T06:00:00"/>
    <x v="0"/>
    <n v="2"/>
    <x v="10"/>
    <x v="3"/>
  </r>
  <r>
    <s v="film &amp; video/drama"/>
    <n v="1.5546875"/>
    <n v="28"/>
    <x v="4"/>
    <s v="drama"/>
    <d v="2011-10-26T05:00:00"/>
    <d v="2011-11-11T06:00:00"/>
    <x v="8"/>
    <n v="10"/>
    <x v="4"/>
    <x v="1"/>
  </r>
  <r>
    <s v="technology/web"/>
    <n v="1.0085974499089254"/>
    <n v="68"/>
    <x v="2"/>
    <s v="web"/>
    <d v="2013-11-29T06:00:00"/>
    <d v="2013-12-12T06:00:00"/>
    <x v="2"/>
    <n v="11"/>
    <x v="0"/>
    <x v="1"/>
  </r>
  <r>
    <s v="theater/plays"/>
    <n v="1.1618181818181819"/>
    <n v="43.08"/>
    <x v="3"/>
    <s v="plays"/>
    <d v="2018-01-12T06:00:00"/>
    <d v="2018-01-28T06:00:00"/>
    <x v="9"/>
    <n v="1"/>
    <x v="2"/>
    <x v="1"/>
  </r>
  <r>
    <s v="music/world music"/>
    <n v="3.1077777777777778"/>
    <n v="87.96"/>
    <x v="1"/>
    <s v="world music"/>
    <d v="2011-08-12T05:00:00"/>
    <d v="2011-09-03T05:00:00"/>
    <x v="8"/>
    <n v="8"/>
    <x v="1"/>
    <x v="1"/>
  </r>
  <r>
    <s v="film &amp; video/documentary"/>
    <n v="0.89736683417085428"/>
    <n v="94.99"/>
    <x v="4"/>
    <s v="documentary"/>
    <d v="2011-06-19T05:00:00"/>
    <d v="2011-08-07T05:00:00"/>
    <x v="8"/>
    <n v="6"/>
    <x v="5"/>
    <x v="0"/>
  </r>
  <r>
    <s v="theater/plays"/>
    <n v="0.71272727272727276"/>
    <n v="46.91"/>
    <x v="3"/>
    <s v="plays"/>
    <d v="2013-03-07T06:00:00"/>
    <d v="2013-03-12T05:00:00"/>
    <x v="2"/>
    <n v="3"/>
    <x v="6"/>
    <x v="0"/>
  </r>
  <r>
    <s v="film &amp; video/drama"/>
    <n v="3.2862318840579711E-2"/>
    <n v="46.91"/>
    <x v="4"/>
    <s v="drama"/>
    <d v="2014-06-07T05:00:00"/>
    <d v="2014-06-19T05:00:00"/>
    <x v="1"/>
    <n v="6"/>
    <x v="5"/>
    <x v="3"/>
  </r>
  <r>
    <s v="publishing/nonfiction"/>
    <n v="2.617777777777778"/>
    <n v="94.24"/>
    <x v="5"/>
    <s v="nonfiction"/>
    <d v="2010-10-06T05:00:00"/>
    <d v="2010-10-12T05:00:00"/>
    <x v="6"/>
    <n v="10"/>
    <x v="4"/>
    <x v="1"/>
  </r>
  <r>
    <s v="games/mobile games"/>
    <n v="0.96"/>
    <n v="80.14"/>
    <x v="6"/>
    <s v="mobile games"/>
    <d v="2012-09-28T05:00:00"/>
    <d v="2012-10-04T05:00:00"/>
    <x v="4"/>
    <n v="9"/>
    <x v="3"/>
    <x v="0"/>
  </r>
  <r>
    <s v="technology/wearables"/>
    <n v="0.20896851248642778"/>
    <n v="59.04"/>
    <x v="2"/>
    <s v="wearables"/>
    <d v="2015-04-21T05:00:00"/>
    <d v="2015-05-07T05:00:00"/>
    <x v="0"/>
    <n v="4"/>
    <x v="9"/>
    <x v="0"/>
  </r>
  <r>
    <s v="film &amp; video/documentary"/>
    <n v="2.2316363636363636"/>
    <n v="65.989999999999995"/>
    <x v="4"/>
    <s v="documentary"/>
    <d v="2018-02-25T06:00:00"/>
    <d v="2018-03-02T06:00:00"/>
    <x v="9"/>
    <n v="2"/>
    <x v="10"/>
    <x v="1"/>
  </r>
  <r>
    <s v="technology/web"/>
    <n v="1.0159097978227061"/>
    <n v="60.99"/>
    <x v="2"/>
    <s v="web"/>
    <d v="2015-06-12T05:00:00"/>
    <d v="2015-06-18T05:00:00"/>
    <x v="0"/>
    <n v="6"/>
    <x v="5"/>
    <x v="1"/>
  </r>
  <r>
    <s v="technology/web"/>
    <n v="2.3003999999999998"/>
    <n v="98.31"/>
    <x v="2"/>
    <s v="web"/>
    <d v="2012-04-06T05:00:00"/>
    <d v="2012-05-17T05:00:00"/>
    <x v="4"/>
    <n v="4"/>
    <x v="9"/>
    <x v="1"/>
  </r>
  <r>
    <s v="music/indie rock"/>
    <n v="1.355925925925926"/>
    <n v="104.6"/>
    <x v="1"/>
    <s v="indie rock"/>
    <d v="2010-06-28T05:00:00"/>
    <d v="2010-07-18T05:00:00"/>
    <x v="6"/>
    <n v="6"/>
    <x v="5"/>
    <x v="1"/>
  </r>
  <r>
    <s v="theater/plays"/>
    <n v="1.2909999999999999"/>
    <n v="86.07"/>
    <x v="3"/>
    <s v="plays"/>
    <d v="2019-06-17T05:00:00"/>
    <d v="2019-06-25T05:00:00"/>
    <x v="3"/>
    <n v="6"/>
    <x v="5"/>
    <x v="1"/>
  </r>
  <r>
    <s v="technology/wearables"/>
    <n v="2.3651200000000001"/>
    <n v="76.989999999999995"/>
    <x v="2"/>
    <s v="wearables"/>
    <d v="2014-09-07T05:00:00"/>
    <d v="2014-09-12T05:00:00"/>
    <x v="1"/>
    <n v="9"/>
    <x v="3"/>
    <x v="1"/>
  </r>
  <r>
    <s v="theater/plays"/>
    <n v="0.17249999999999999"/>
    <n v="29.76"/>
    <x v="3"/>
    <s v="plays"/>
    <d v="2011-11-08T06:00:00"/>
    <d v="2011-11-28T06:00:00"/>
    <x v="8"/>
    <n v="11"/>
    <x v="0"/>
    <x v="3"/>
  </r>
  <r>
    <s v="theater/plays"/>
    <n v="1.1249397590361445"/>
    <n v="46.92"/>
    <x v="3"/>
    <s v="plays"/>
    <d v="2016-06-13T05:00:00"/>
    <d v="2016-06-19T05:00:00"/>
    <x v="7"/>
    <n v="6"/>
    <x v="5"/>
    <x v="1"/>
  </r>
  <r>
    <s v="technology/wearables"/>
    <n v="1.2102150537634409"/>
    <n v="105.19"/>
    <x v="2"/>
    <s v="wearables"/>
    <d v="2017-07-25T05:00:00"/>
    <d v="2017-08-03T05:00:00"/>
    <x v="5"/>
    <n v="7"/>
    <x v="8"/>
    <x v="1"/>
  </r>
  <r>
    <s v="music/indie rock"/>
    <n v="2.1987096774193549"/>
    <n v="69.91"/>
    <x v="1"/>
    <s v="indie rock"/>
    <d v="2013-01-01T06:00:00"/>
    <d v="2013-02-22T06:00:00"/>
    <x v="2"/>
    <n v="1"/>
    <x v="2"/>
    <x v="1"/>
  </r>
  <r>
    <s v="music/rock"/>
    <n v="0.01"/>
    <n v="1"/>
    <x v="1"/>
    <s v="rock"/>
    <d v="2018-12-16T06:00:00"/>
    <d v="2018-12-17T06:00:00"/>
    <x v="9"/>
    <n v="12"/>
    <x v="7"/>
    <x v="0"/>
  </r>
  <r>
    <s v="music/electric music"/>
    <n v="0.64166909620991253"/>
    <n v="60.01"/>
    <x v="1"/>
    <s v="electric music"/>
    <d v="2014-06-09T05:00:00"/>
    <d v="2014-07-30T05:00:00"/>
    <x v="1"/>
    <n v="6"/>
    <x v="5"/>
    <x v="0"/>
  </r>
  <r>
    <s v="music/indie rock"/>
    <n v="4.2306746987951804"/>
    <n v="52.01"/>
    <x v="1"/>
    <s v="indie rock"/>
    <d v="2017-02-17T06:00:00"/>
    <d v="2017-02-24T06:00:00"/>
    <x v="5"/>
    <n v="2"/>
    <x v="10"/>
    <x v="1"/>
  </r>
  <r>
    <s v="theater/plays"/>
    <n v="0.92984160506863778"/>
    <n v="31"/>
    <x v="3"/>
    <s v="plays"/>
    <d v="2012-10-19T05:00:00"/>
    <d v="2012-10-25T05:00:00"/>
    <x v="4"/>
    <n v="10"/>
    <x v="4"/>
    <x v="0"/>
  </r>
  <r>
    <s v="music/indie rock"/>
    <n v="0.58756567425569173"/>
    <n v="95.04"/>
    <x v="1"/>
    <s v="indie rock"/>
    <d v="2016-05-12T05:00:00"/>
    <d v="2016-06-04T05:00:00"/>
    <x v="7"/>
    <n v="5"/>
    <x v="11"/>
    <x v="0"/>
  </r>
  <r>
    <s v="theater/plays"/>
    <n v="0.65022222222222226"/>
    <n v="75.97"/>
    <x v="3"/>
    <s v="plays"/>
    <d v="2010-03-25T05:00:00"/>
    <d v="2010-04-09T05:00:00"/>
    <x v="6"/>
    <n v="3"/>
    <x v="6"/>
    <x v="0"/>
  </r>
  <r>
    <s v="music/rock"/>
    <n v="0.73939560439560437"/>
    <n v="71.010000000000005"/>
    <x v="1"/>
    <s v="rock"/>
    <d v="2019-10-05T05:00:00"/>
    <d v="2019-10-29T05:00:00"/>
    <x v="3"/>
    <n v="10"/>
    <x v="4"/>
    <x v="3"/>
  </r>
  <r>
    <s v="photography/photography books"/>
    <n v="0.52666666666666662"/>
    <n v="73.73"/>
    <x v="7"/>
    <s v="photography books"/>
    <d v="2013-12-30T06:00:00"/>
    <d v="2014-01-11T06:00:00"/>
    <x v="2"/>
    <n v="12"/>
    <x v="7"/>
    <x v="0"/>
  </r>
  <r>
    <s v="music/rock"/>
    <n v="2.2095238095238097"/>
    <n v="113.17"/>
    <x v="1"/>
    <s v="rock"/>
    <d v="2015-12-08T06:00:00"/>
    <d v="2015-12-09T06:00:00"/>
    <x v="0"/>
    <n v="12"/>
    <x v="7"/>
    <x v="1"/>
  </r>
  <r>
    <s v="theater/plays"/>
    <n v="1.0001150627615063"/>
    <n v="105.01"/>
    <x v="3"/>
    <s v="plays"/>
    <d v="2019-03-27T05:00:00"/>
    <d v="2019-04-14T05:00:00"/>
    <x v="3"/>
    <n v="3"/>
    <x v="6"/>
    <x v="1"/>
  </r>
  <r>
    <s v="technology/wearables"/>
    <n v="1.6231249999999999"/>
    <n v="79.180000000000007"/>
    <x v="2"/>
    <s v="wearables"/>
    <d v="2019-04-27T05:00:00"/>
    <d v="2019-05-13T05:00:00"/>
    <x v="3"/>
    <n v="4"/>
    <x v="9"/>
    <x v="1"/>
  </r>
  <r>
    <s v="technology/web"/>
    <n v="0.78181818181818186"/>
    <n v="57.33"/>
    <x v="2"/>
    <s v="web"/>
    <d v="2015-09-23T05:00:00"/>
    <d v="2015-09-29T05:00:00"/>
    <x v="0"/>
    <n v="9"/>
    <x v="3"/>
    <x v="0"/>
  </r>
  <r>
    <s v="music/rock"/>
    <n v="1.4973770491803278"/>
    <n v="58.18"/>
    <x v="1"/>
    <s v="rock"/>
    <d v="2018-12-08T06:00:00"/>
    <d v="2019-01-07T06:00:00"/>
    <x v="9"/>
    <n v="12"/>
    <x v="7"/>
    <x v="1"/>
  </r>
  <r>
    <s v="photography/photography books"/>
    <n v="2.5325714285714285"/>
    <n v="36.03"/>
    <x v="7"/>
    <s v="photography books"/>
    <d v="2017-10-20T05:00:00"/>
    <d v="2017-12-08T06:00:00"/>
    <x v="5"/>
    <n v="10"/>
    <x v="4"/>
    <x v="1"/>
  </r>
  <r>
    <s v="theater/plays"/>
    <n v="1.0016943521594683"/>
    <n v="107.99"/>
    <x v="3"/>
    <s v="plays"/>
    <d v="2017-10-08T05:00:00"/>
    <d v="2017-10-09T05:00:00"/>
    <x v="5"/>
    <n v="10"/>
    <x v="4"/>
    <x v="1"/>
  </r>
  <r>
    <s v="technology/web"/>
    <n v="1.2199004424778761"/>
    <n v="44.01"/>
    <x v="2"/>
    <s v="web"/>
    <d v="2017-08-01T05:00:00"/>
    <d v="2017-09-02T05:00:00"/>
    <x v="5"/>
    <n v="8"/>
    <x v="1"/>
    <x v="1"/>
  </r>
  <r>
    <s v="photography/photography books"/>
    <n v="1.3713265306122449"/>
    <n v="55.08"/>
    <x v="7"/>
    <s v="photography books"/>
    <d v="2010-12-22T06:00:00"/>
    <d v="2010-12-26T06:00:00"/>
    <x v="6"/>
    <n v="12"/>
    <x v="7"/>
    <x v="1"/>
  </r>
  <r>
    <s v="theater/plays"/>
    <n v="4.155384615384615"/>
    <n v="74"/>
    <x v="3"/>
    <s v="plays"/>
    <d v="2013-06-10T05:00:00"/>
    <d v="2013-06-20T05:00:00"/>
    <x v="2"/>
    <n v="6"/>
    <x v="5"/>
    <x v="1"/>
  </r>
  <r>
    <s v="music/indie rock"/>
    <n v="0.3130913348946136"/>
    <n v="42"/>
    <x v="1"/>
    <s v="indie rock"/>
    <d v="2019-02-22T06:00:00"/>
    <d v="2019-03-17T05:00:00"/>
    <x v="3"/>
    <n v="2"/>
    <x v="10"/>
    <x v="0"/>
  </r>
  <r>
    <s v="film &amp; video/shorts"/>
    <n v="4.240815450643777"/>
    <n v="77.989999999999995"/>
    <x v="4"/>
    <s v="shorts"/>
    <d v="2012-06-17T05:00:00"/>
    <d v="2012-07-15T05:00:00"/>
    <x v="4"/>
    <n v="6"/>
    <x v="5"/>
    <x v="1"/>
  </r>
  <r>
    <s v="music/indie rock"/>
    <n v="2.9388623072833599E-2"/>
    <n v="82.51"/>
    <x v="1"/>
    <s v="indie rock"/>
    <d v="2017-08-03T05:00:00"/>
    <d v="2017-08-10T05:00:00"/>
    <x v="5"/>
    <n v="8"/>
    <x v="1"/>
    <x v="0"/>
  </r>
  <r>
    <s v="publishing/translations"/>
    <n v="0.1063265306122449"/>
    <n v="104.2"/>
    <x v="5"/>
    <s v="translations"/>
    <d v="2014-03-20T05:00:00"/>
    <d v="2014-04-11T05:00:00"/>
    <x v="1"/>
    <n v="3"/>
    <x v="6"/>
    <x v="0"/>
  </r>
  <r>
    <s v="film &amp; video/documentary"/>
    <n v="0.82874999999999999"/>
    <n v="25.5"/>
    <x v="4"/>
    <s v="documentary"/>
    <d v="2014-07-19T05:00:00"/>
    <d v="2014-08-03T05:00:00"/>
    <x v="1"/>
    <n v="7"/>
    <x v="8"/>
    <x v="0"/>
  </r>
  <r>
    <s v="theater/plays"/>
    <n v="1.6301447776628748"/>
    <n v="100.98"/>
    <x v="3"/>
    <s v="plays"/>
    <d v="2013-05-18T05:00:00"/>
    <d v="2013-05-24T05:00:00"/>
    <x v="2"/>
    <n v="5"/>
    <x v="11"/>
    <x v="1"/>
  </r>
  <r>
    <s v="technology/wearables"/>
    <n v="8.9466666666666672"/>
    <n v="111.83"/>
    <x v="2"/>
    <s v="wearables"/>
    <d v="2015-10-05T05:00:00"/>
    <d v="2015-10-06T05:00:00"/>
    <x v="0"/>
    <n v="10"/>
    <x v="4"/>
    <x v="1"/>
  </r>
  <r>
    <s v="theater/plays"/>
    <n v="0.26191501103752757"/>
    <n v="42"/>
    <x v="3"/>
    <s v="plays"/>
    <d v="2016-08-31T05:00:00"/>
    <d v="2016-09-19T05:00:00"/>
    <x v="7"/>
    <n v="8"/>
    <x v="1"/>
    <x v="0"/>
  </r>
  <r>
    <s v="theater/plays"/>
    <n v="0.74834782608695649"/>
    <n v="110.05"/>
    <x v="3"/>
    <s v="plays"/>
    <d v="2016-09-03T05:00:00"/>
    <d v="2016-09-12T05:00:00"/>
    <x v="7"/>
    <n v="9"/>
    <x v="3"/>
    <x v="0"/>
  </r>
  <r>
    <s v="theater/plays"/>
    <n v="4.1647680412371137"/>
    <n v="59"/>
    <x v="3"/>
    <s v="plays"/>
    <d v="2010-11-15T06:00:00"/>
    <d v="2010-12-10T06:00:00"/>
    <x v="6"/>
    <n v="11"/>
    <x v="0"/>
    <x v="1"/>
  </r>
  <r>
    <s v="food/food trucks"/>
    <n v="0.96208333333333329"/>
    <n v="32.99"/>
    <x v="0"/>
    <s v="food trucks"/>
    <d v="2017-09-21T05:00:00"/>
    <d v="2017-09-30T05:00:00"/>
    <x v="5"/>
    <n v="9"/>
    <x v="3"/>
    <x v="0"/>
  </r>
  <r>
    <s v="theater/plays"/>
    <n v="3.5771910112359548"/>
    <n v="45.01"/>
    <x v="3"/>
    <s v="plays"/>
    <d v="2013-03-17T05:00:00"/>
    <d v="2013-03-18T05:00:00"/>
    <x v="2"/>
    <n v="3"/>
    <x v="6"/>
    <x v="1"/>
  </r>
  <r>
    <s v="technology/wearables"/>
    <n v="3.0845714285714285"/>
    <n v="81.98"/>
    <x v="2"/>
    <s v="wearables"/>
    <d v="2010-03-22T05:00:00"/>
    <d v="2010-03-27T05:00:00"/>
    <x v="6"/>
    <n v="3"/>
    <x v="6"/>
    <x v="1"/>
  </r>
  <r>
    <s v="technology/web"/>
    <n v="0.61802325581395345"/>
    <n v="39.08"/>
    <x v="2"/>
    <s v="web"/>
    <d v="2017-10-04T05:00:00"/>
    <d v="2017-10-22T05:00:00"/>
    <x v="5"/>
    <n v="10"/>
    <x v="4"/>
    <x v="0"/>
  </r>
  <r>
    <s v="theater/plays"/>
    <n v="7.2232472324723247"/>
    <n v="59"/>
    <x v="3"/>
    <s v="plays"/>
    <d v="2019-06-15T05:00:00"/>
    <d v="2019-07-01T05:00:00"/>
    <x v="3"/>
    <n v="6"/>
    <x v="5"/>
    <x v="1"/>
  </r>
  <r>
    <s v="music/rock"/>
    <n v="0.69117647058823528"/>
    <n v="40.99"/>
    <x v="1"/>
    <s v="rock"/>
    <d v="2010-09-09T05:00:00"/>
    <d v="2010-09-22T05:00:00"/>
    <x v="6"/>
    <n v="9"/>
    <x v="3"/>
    <x v="0"/>
  </r>
  <r>
    <s v="theater/plays"/>
    <n v="2.9305555555555554"/>
    <n v="31.03"/>
    <x v="3"/>
    <s v="plays"/>
    <d v="2019-05-03T05:00:00"/>
    <d v="2019-05-04T05:00:00"/>
    <x v="3"/>
    <n v="5"/>
    <x v="11"/>
    <x v="1"/>
  </r>
  <r>
    <s v="film &amp; video/television"/>
    <n v="0.71799999999999997"/>
    <n v="37.79"/>
    <x v="4"/>
    <s v="television"/>
    <d v="2018-05-13T05:00:00"/>
    <d v="2018-05-24T05:00:00"/>
    <x v="9"/>
    <n v="5"/>
    <x v="11"/>
    <x v="0"/>
  </r>
  <r>
    <s v="theater/plays"/>
    <n v="0.31934684684684683"/>
    <n v="32.01"/>
    <x v="3"/>
    <s v="plays"/>
    <d v="2014-05-23T05:00:00"/>
    <d v="2014-06-07T05:00:00"/>
    <x v="1"/>
    <n v="5"/>
    <x v="11"/>
    <x v="0"/>
  </r>
  <r>
    <s v="film &amp; video/shorts"/>
    <n v="2.2987375415282392"/>
    <n v="95.97"/>
    <x v="4"/>
    <s v="shorts"/>
    <d v="2013-02-23T06:00:00"/>
    <d v="2013-03-23T05:00:00"/>
    <x v="2"/>
    <n v="2"/>
    <x v="10"/>
    <x v="1"/>
  </r>
  <r>
    <s v="theater/plays"/>
    <n v="0.3201219512195122"/>
    <n v="75"/>
    <x v="3"/>
    <s v="plays"/>
    <d v="2014-12-02T06:00:00"/>
    <d v="2014-12-03T06:00:00"/>
    <x v="1"/>
    <n v="12"/>
    <x v="7"/>
    <x v="0"/>
  </r>
  <r>
    <s v="theater/plays"/>
    <n v="0.23525352848928385"/>
    <n v="102.05"/>
    <x v="3"/>
    <s v="plays"/>
    <d v="2016-03-04T06:00:00"/>
    <d v="2016-03-04T06:00:00"/>
    <x v="7"/>
    <n v="3"/>
    <x v="6"/>
    <x v="3"/>
  </r>
  <r>
    <s v="theater/plays"/>
    <n v="0.68594594594594593"/>
    <n v="105.75"/>
    <x v="3"/>
    <s v="plays"/>
    <d v="2013-06-04T05:00:00"/>
    <d v="2013-06-05T05:00:00"/>
    <x v="2"/>
    <n v="6"/>
    <x v="5"/>
    <x v="0"/>
  </r>
  <r>
    <s v="theater/plays"/>
    <n v="0.37952380952380954"/>
    <n v="37.07"/>
    <x v="3"/>
    <s v="plays"/>
    <d v="2019-03-12T05:00:00"/>
    <d v="2019-03-15T05:00:00"/>
    <x v="3"/>
    <n v="3"/>
    <x v="6"/>
    <x v="0"/>
  </r>
  <r>
    <s v="music/rock"/>
    <n v="0.19992957746478873"/>
    <n v="35.049999999999997"/>
    <x v="1"/>
    <s v="rock"/>
    <d v="2014-06-27T05:00:00"/>
    <d v="2014-07-01T05:00:00"/>
    <x v="1"/>
    <n v="6"/>
    <x v="5"/>
    <x v="0"/>
  </r>
  <r>
    <s v="music/indie rock"/>
    <n v="0.45636363636363636"/>
    <n v="46.34"/>
    <x v="1"/>
    <s v="indie rock"/>
    <d v="2018-04-08T05:00:00"/>
    <d v="2018-04-12T05:00:00"/>
    <x v="9"/>
    <n v="4"/>
    <x v="9"/>
    <x v="0"/>
  </r>
  <r>
    <s v="music/metal"/>
    <n v="1.227605633802817"/>
    <n v="69.17"/>
    <x v="1"/>
    <s v="metal"/>
    <d v="2015-09-14T05:00:00"/>
    <d v="2015-09-30T05:00:00"/>
    <x v="0"/>
    <n v="9"/>
    <x v="3"/>
    <x v="1"/>
  </r>
  <r>
    <s v="music/electric music"/>
    <n v="3.61753164556962"/>
    <n v="109.08"/>
    <x v="1"/>
    <s v="electric music"/>
    <d v="2018-07-29T05:00:00"/>
    <d v="2018-08-05T05:00:00"/>
    <x v="9"/>
    <n v="7"/>
    <x v="8"/>
    <x v="1"/>
  </r>
  <r>
    <s v="technology/wearables"/>
    <n v="0.63146341463414635"/>
    <n v="51.78"/>
    <x v="2"/>
    <s v="wearables"/>
    <d v="2016-09-03T05:00:00"/>
    <d v="2016-09-22T05:00:00"/>
    <x v="7"/>
    <n v="9"/>
    <x v="3"/>
    <x v="0"/>
  </r>
  <r>
    <s v="film &amp; video/drama"/>
    <n v="2.9820475319926874"/>
    <n v="82.01"/>
    <x v="4"/>
    <s v="drama"/>
    <d v="2017-06-23T05:00:00"/>
    <d v="2017-07-07T05:00:00"/>
    <x v="5"/>
    <n v="6"/>
    <x v="5"/>
    <x v="1"/>
  </r>
  <r>
    <s v="music/electric music"/>
    <n v="9.5585443037974685E-2"/>
    <n v="35.96"/>
    <x v="1"/>
    <s v="electric music"/>
    <d v="2010-08-06T05:00:00"/>
    <d v="2010-09-04T05:00:00"/>
    <x v="6"/>
    <n v="8"/>
    <x v="1"/>
    <x v="0"/>
  </r>
  <r>
    <s v="music/rock"/>
    <n v="0.5377777777777778"/>
    <n v="74.459999999999994"/>
    <x v="1"/>
    <s v="rock"/>
    <d v="2015-07-07T05:00:00"/>
    <d v="2015-07-11T05:00:00"/>
    <x v="0"/>
    <n v="7"/>
    <x v="8"/>
    <x v="0"/>
  </r>
  <r>
    <s v="theater/plays"/>
    <n v="0.02"/>
    <n v="2"/>
    <x v="3"/>
    <s v="plays"/>
    <d v="2010-03-25T05:00:00"/>
    <d v="2010-04-05T05:00:00"/>
    <x v="6"/>
    <n v="3"/>
    <x v="6"/>
    <x v="0"/>
  </r>
  <r>
    <s v="technology/web"/>
    <n v="6.8119047619047617"/>
    <n v="91.11"/>
    <x v="2"/>
    <s v="web"/>
    <d v="2014-07-25T05:00:00"/>
    <d v="2014-08-12T05:00:00"/>
    <x v="1"/>
    <n v="7"/>
    <x v="8"/>
    <x v="1"/>
  </r>
  <r>
    <s v="food/food trucks"/>
    <n v="0.78831325301204824"/>
    <n v="79.790000000000006"/>
    <x v="0"/>
    <s v="food trucks"/>
    <d v="2011-10-02T05:00:00"/>
    <d v="2011-10-06T05:00:00"/>
    <x v="8"/>
    <n v="10"/>
    <x v="4"/>
    <x v="3"/>
  </r>
  <r>
    <s v="theater/plays"/>
    <n v="1.3440792216817234"/>
    <n v="43"/>
    <x v="3"/>
    <s v="plays"/>
    <d v="2017-01-17T06:00:00"/>
    <d v="2017-01-19T06:00:00"/>
    <x v="5"/>
    <n v="1"/>
    <x v="2"/>
    <x v="1"/>
  </r>
  <r>
    <s v="music/jazz"/>
    <n v="3.372E-2"/>
    <n v="63.23"/>
    <x v="1"/>
    <s v="jazz"/>
    <d v="2011-04-03T05:00:00"/>
    <d v="2011-04-13T05:00:00"/>
    <x v="8"/>
    <n v="4"/>
    <x v="9"/>
    <x v="0"/>
  </r>
  <r>
    <s v="theater/plays"/>
    <n v="4.3184615384615386"/>
    <n v="70.180000000000007"/>
    <x v="3"/>
    <s v="plays"/>
    <d v="2018-10-17T05:00:00"/>
    <d v="2018-10-29T05:00:00"/>
    <x v="9"/>
    <n v="10"/>
    <x v="4"/>
    <x v="1"/>
  </r>
  <r>
    <s v="publishing/fiction"/>
    <n v="0.38844444444444443"/>
    <n v="61.33"/>
    <x v="5"/>
    <s v="fiction"/>
    <d v="2010-02-27T06:00:00"/>
    <d v="2010-03-08T06:00:00"/>
    <x v="6"/>
    <n v="2"/>
    <x v="10"/>
    <x v="3"/>
  </r>
  <r>
    <s v="music/rock"/>
    <n v="4.2569999999999997"/>
    <n v="99"/>
    <x v="1"/>
    <s v="rock"/>
    <d v="2018-08-28T05:00:00"/>
    <d v="2018-09-17T05:00:00"/>
    <x v="9"/>
    <n v="8"/>
    <x v="1"/>
    <x v="1"/>
  </r>
  <r>
    <s v="film &amp; video/documentary"/>
    <n v="1.0112239715591671"/>
    <n v="96.98"/>
    <x v="4"/>
    <s v="documentary"/>
    <d v="2017-11-09T06:00:00"/>
    <d v="2017-12-03T06:00:00"/>
    <x v="5"/>
    <n v="11"/>
    <x v="0"/>
    <x v="1"/>
  </r>
  <r>
    <s v="film &amp; video/documentary"/>
    <n v="0.21188688946015424"/>
    <n v="51"/>
    <x v="4"/>
    <s v="documentary"/>
    <d v="2016-05-06T05:00:00"/>
    <d v="2016-05-13T05:00:00"/>
    <x v="7"/>
    <n v="5"/>
    <x v="11"/>
    <x v="2"/>
  </r>
  <r>
    <s v="film &amp; video/science fiction"/>
    <n v="0.67425531914893622"/>
    <n v="28.04"/>
    <x v="4"/>
    <s v="science fiction"/>
    <d v="2017-03-03T06:00:00"/>
    <d v="2017-03-30T05:00:00"/>
    <x v="5"/>
    <n v="3"/>
    <x v="6"/>
    <x v="0"/>
  </r>
  <r>
    <s v="theater/plays"/>
    <n v="0.9492337164750958"/>
    <n v="60.98"/>
    <x v="3"/>
    <s v="plays"/>
    <d v="2013-08-27T05:00:00"/>
    <d v="2013-09-20T05:00:00"/>
    <x v="2"/>
    <n v="8"/>
    <x v="1"/>
    <x v="0"/>
  </r>
  <r>
    <s v="theater/plays"/>
    <n v="1.5185185185185186"/>
    <n v="73.209999999999994"/>
    <x v="3"/>
    <s v="plays"/>
    <d v="2019-12-15T06:00:00"/>
    <d v="2020-01-30T06:00:00"/>
    <x v="3"/>
    <n v="12"/>
    <x v="7"/>
    <x v="1"/>
  </r>
  <r>
    <s v="music/indie rock"/>
    <n v="1.9516382252559727"/>
    <n v="40"/>
    <x v="1"/>
    <s v="indie rock"/>
    <d v="2010-11-06T05:00:00"/>
    <d v="2010-11-14T06:00:00"/>
    <x v="6"/>
    <n v="11"/>
    <x v="0"/>
    <x v="1"/>
  </r>
  <r>
    <s v="music/rock"/>
    <n v="10.231428571428571"/>
    <n v="86.81"/>
    <x v="1"/>
    <s v="rock"/>
    <d v="2010-08-19T05:00:00"/>
    <d v="2010-08-25T05:00:00"/>
    <x v="6"/>
    <n v="8"/>
    <x v="1"/>
    <x v="1"/>
  </r>
  <r>
    <s v="theater/plays"/>
    <n v="3.8418367346938778E-2"/>
    <n v="42.13"/>
    <x v="3"/>
    <s v="plays"/>
    <d v="2019-02-13T06:00:00"/>
    <d v="2019-02-15T06:00:00"/>
    <x v="3"/>
    <n v="2"/>
    <x v="10"/>
    <x v="0"/>
  </r>
  <r>
    <s v="theater/plays"/>
    <n v="1.5507066557107643"/>
    <n v="103.98"/>
    <x v="3"/>
    <s v="plays"/>
    <d v="2011-11-22T06:00:00"/>
    <d v="2011-11-24T06:00:00"/>
    <x v="8"/>
    <n v="11"/>
    <x v="0"/>
    <x v="1"/>
  </r>
  <r>
    <s v="film &amp; video/science fiction"/>
    <n v="0.44753477588871715"/>
    <n v="62"/>
    <x v="4"/>
    <s v="science fiction"/>
    <d v="2019-04-28T05:00:00"/>
    <d v="2019-05-07T05:00:00"/>
    <x v="3"/>
    <n v="4"/>
    <x v="9"/>
    <x v="0"/>
  </r>
  <r>
    <s v="film &amp; video/shorts"/>
    <n v="2.1594736842105262"/>
    <n v="31.01"/>
    <x v="4"/>
    <s v="shorts"/>
    <d v="2011-11-11T06:00:00"/>
    <d v="2011-12-15T06:00:00"/>
    <x v="8"/>
    <n v="11"/>
    <x v="0"/>
    <x v="1"/>
  </r>
  <r>
    <s v="film &amp; video/animation"/>
    <n v="3.3212709832134291"/>
    <n v="89.99"/>
    <x v="4"/>
    <s v="animation"/>
    <d v="2012-08-16T05:00:00"/>
    <d v="2012-08-28T05:00:00"/>
    <x v="4"/>
    <n v="8"/>
    <x v="1"/>
    <x v="1"/>
  </r>
  <r>
    <s v="theater/plays"/>
    <n v="8.4430379746835441E-2"/>
    <n v="39.24"/>
    <x v="3"/>
    <s v="plays"/>
    <d v="2011-07-01T05:00:00"/>
    <d v="2011-07-19T05:00:00"/>
    <x v="8"/>
    <n v="7"/>
    <x v="8"/>
    <x v="0"/>
  </r>
  <r>
    <s v="food/food trucks"/>
    <n v="0.9862551440329218"/>
    <n v="54.99"/>
    <x v="0"/>
    <s v="food trucks"/>
    <d v="2012-06-21T05:00:00"/>
    <d v="2012-06-23T05:00:00"/>
    <x v="4"/>
    <n v="6"/>
    <x v="5"/>
    <x v="0"/>
  </r>
  <r>
    <s v="photography/photography books"/>
    <n v="1.3797916666666667"/>
    <n v="47.99"/>
    <x v="7"/>
    <s v="photography books"/>
    <d v="2014-10-02T05:00:00"/>
    <d v="2014-10-03T05:00:00"/>
    <x v="1"/>
    <n v="10"/>
    <x v="4"/>
    <x v="1"/>
  </r>
  <r>
    <s v="theater/plays"/>
    <n v="0.93810996563573879"/>
    <n v="87.97"/>
    <x v="3"/>
    <s v="plays"/>
    <d v="2016-03-16T05:00:00"/>
    <d v="2016-03-30T05:00:00"/>
    <x v="7"/>
    <n v="3"/>
    <x v="6"/>
    <x v="0"/>
  </r>
  <r>
    <s v="film &amp; video/science fiction"/>
    <n v="4.0363930885529156"/>
    <n v="52"/>
    <x v="4"/>
    <s v="science fiction"/>
    <d v="2014-09-24T05:00:00"/>
    <d v="2014-11-08T06:00:00"/>
    <x v="1"/>
    <n v="9"/>
    <x v="3"/>
    <x v="1"/>
  </r>
  <r>
    <s v="music/rock"/>
    <n v="2.6017404129793511"/>
    <n v="30"/>
    <x v="1"/>
    <s v="rock"/>
    <d v="2014-05-03T05:00:00"/>
    <d v="2014-05-03T05:00:00"/>
    <x v="1"/>
    <n v="5"/>
    <x v="11"/>
    <x v="1"/>
  </r>
  <r>
    <s v="photography/photography books"/>
    <n v="3.6663333333333332"/>
    <n v="98.21"/>
    <x v="7"/>
    <s v="photography books"/>
    <d v="2010-04-08T05:00:00"/>
    <d v="2010-05-15T05:00:00"/>
    <x v="6"/>
    <n v="4"/>
    <x v="9"/>
    <x v="1"/>
  </r>
  <r>
    <s v="games/mobile games"/>
    <n v="1.687208538587849"/>
    <n v="108.96"/>
    <x v="6"/>
    <s v="mobile games"/>
    <d v="2015-05-15T05:00:00"/>
    <d v="2015-05-21T05:00:00"/>
    <x v="0"/>
    <n v="5"/>
    <x v="11"/>
    <x v="1"/>
  </r>
  <r>
    <s v="film &amp; video/animation"/>
    <n v="1.1990717911530093"/>
    <n v="67"/>
    <x v="4"/>
    <s v="animation"/>
    <d v="2016-08-31T05:00:00"/>
    <d v="2016-09-25T05:00:00"/>
    <x v="7"/>
    <n v="8"/>
    <x v="1"/>
    <x v="1"/>
  </r>
  <r>
    <s v="games/mobile games"/>
    <n v="1.936892523364486"/>
    <n v="64.989999999999995"/>
    <x v="6"/>
    <s v="mobile games"/>
    <d v="2017-06-01T05:00:00"/>
    <d v="2017-07-19T05:00:00"/>
    <x v="5"/>
    <n v="6"/>
    <x v="5"/>
    <x v="1"/>
  </r>
  <r>
    <s v="games/video games"/>
    <n v="4.2016666666666671"/>
    <n v="99.84"/>
    <x v="6"/>
    <s v="video games"/>
    <d v="2019-12-06T06:00:00"/>
    <d v="2019-12-06T06:00:00"/>
    <x v="3"/>
    <n v="12"/>
    <x v="7"/>
    <x v="1"/>
  </r>
  <r>
    <s v="theater/plays"/>
    <n v="0.76708333333333334"/>
    <n v="82.43"/>
    <x v="3"/>
    <s v="plays"/>
    <d v="2013-05-21T05:00:00"/>
    <d v="2013-07-18T05:00:00"/>
    <x v="2"/>
    <n v="5"/>
    <x v="11"/>
    <x v="3"/>
  </r>
  <r>
    <s v="theater/plays"/>
    <n v="1.7126470588235294"/>
    <n v="63.29"/>
    <x v="3"/>
    <s v="plays"/>
    <d v="2016-07-25T05:00:00"/>
    <d v="2016-07-26T05:00:00"/>
    <x v="7"/>
    <n v="7"/>
    <x v="8"/>
    <x v="1"/>
  </r>
  <r>
    <s v="film &amp; video/animation"/>
    <n v="1.5789473684210527"/>
    <n v="96.77"/>
    <x v="4"/>
    <s v="animation"/>
    <d v="2011-06-12T05:00:00"/>
    <d v="2011-06-28T05:00:00"/>
    <x v="8"/>
    <n v="6"/>
    <x v="5"/>
    <x v="1"/>
  </r>
  <r>
    <s v="games/video games"/>
    <n v="1.0908"/>
    <n v="54.91"/>
    <x v="6"/>
    <s v="video games"/>
    <d v="2017-08-22T05:00:00"/>
    <d v="2017-08-29T05:00:00"/>
    <x v="5"/>
    <n v="8"/>
    <x v="1"/>
    <x v="1"/>
  </r>
  <r>
    <s v="film &amp; video/animation"/>
    <n v="0.41732558139534881"/>
    <n v="39.01"/>
    <x v="4"/>
    <s v="animation"/>
    <d v="2017-02-13T06:00:00"/>
    <d v="2017-02-18T06:00:00"/>
    <x v="5"/>
    <n v="2"/>
    <x v="10"/>
    <x v="0"/>
  </r>
  <r>
    <s v="music/rock"/>
    <n v="0.10944303797468355"/>
    <n v="75.84"/>
    <x v="1"/>
    <s v="rock"/>
    <d v="2019-06-25T05:00:00"/>
    <d v="2019-07-02T05:00:00"/>
    <x v="3"/>
    <n v="6"/>
    <x v="5"/>
    <x v="0"/>
  </r>
  <r>
    <s v="film &amp; video/animation"/>
    <n v="1.593763440860215"/>
    <n v="45.05"/>
    <x v="4"/>
    <s v="animation"/>
    <d v="2014-04-25T05:00:00"/>
    <d v="2014-04-27T05:00:00"/>
    <x v="1"/>
    <n v="4"/>
    <x v="9"/>
    <x v="1"/>
  </r>
  <r>
    <s v="theater/plays"/>
    <n v="4.2241666666666671"/>
    <n v="104.52"/>
    <x v="3"/>
    <s v="plays"/>
    <d v="2017-12-14T06:00:00"/>
    <d v="2018-01-08T06:00:00"/>
    <x v="5"/>
    <n v="12"/>
    <x v="7"/>
    <x v="1"/>
  </r>
  <r>
    <s v="technology/wearables"/>
    <n v="0.97718749999999999"/>
    <n v="76.27"/>
    <x v="2"/>
    <s v="wearables"/>
    <d v="2015-08-29T05:00:00"/>
    <d v="2015-09-02T05:00:00"/>
    <x v="0"/>
    <n v="8"/>
    <x v="1"/>
    <x v="0"/>
  </r>
  <r>
    <s v="theater/plays"/>
    <n v="4.1878911564625847"/>
    <n v="69.02"/>
    <x v="3"/>
    <s v="plays"/>
    <d v="2010-08-06T05:00:00"/>
    <d v="2010-08-07T05:00:00"/>
    <x v="6"/>
    <n v="8"/>
    <x v="1"/>
    <x v="1"/>
  </r>
  <r>
    <s v="publishing/nonfiction"/>
    <n v="1.0191632047477746"/>
    <n v="101.98"/>
    <x v="5"/>
    <s v="nonfiction"/>
    <d v="2014-04-13T05:00:00"/>
    <d v="2014-04-23T05:00:00"/>
    <x v="1"/>
    <n v="4"/>
    <x v="9"/>
    <x v="1"/>
  </r>
  <r>
    <s v="music/rock"/>
    <n v="1.2772619047619047"/>
    <n v="42.92"/>
    <x v="1"/>
    <s v="rock"/>
    <d v="2017-05-10T05:00:00"/>
    <d v="2017-05-20T05:00:00"/>
    <x v="5"/>
    <n v="5"/>
    <x v="11"/>
    <x v="1"/>
  </r>
  <r>
    <s v="theater/plays"/>
    <n v="4.4521739130434783"/>
    <n v="43.03"/>
    <x v="3"/>
    <s v="plays"/>
    <d v="2018-03-04T06:00:00"/>
    <d v="2018-03-07T06:00:00"/>
    <x v="9"/>
    <n v="3"/>
    <x v="6"/>
    <x v="1"/>
  </r>
  <r>
    <s v="theater/plays"/>
    <n v="5.6971428571428575"/>
    <n v="75.25"/>
    <x v="3"/>
    <s v="plays"/>
    <d v="2014-07-14T05:00:00"/>
    <d v="2014-09-04T05:00:00"/>
    <x v="1"/>
    <n v="7"/>
    <x v="8"/>
    <x v="1"/>
  </r>
  <r>
    <s v="theater/plays"/>
    <n v="5.0934482758620687"/>
    <n v="69.02"/>
    <x v="3"/>
    <s v="plays"/>
    <d v="2014-04-07T05:00:00"/>
    <d v="2014-04-08T05:00:00"/>
    <x v="1"/>
    <n v="4"/>
    <x v="9"/>
    <x v="1"/>
  </r>
  <r>
    <s v="technology/web"/>
    <n v="3.2553333333333332"/>
    <n v="65.989999999999995"/>
    <x v="2"/>
    <s v="web"/>
    <d v="2013-08-05T05:00:00"/>
    <d v="2013-08-09T05:00:00"/>
    <x v="2"/>
    <n v="8"/>
    <x v="1"/>
    <x v="1"/>
  </r>
  <r>
    <s v="publishing/fiction"/>
    <n v="9.3261616161616168"/>
    <n v="98.01"/>
    <x v="5"/>
    <s v="fiction"/>
    <d v="2016-12-22T06:00:00"/>
    <d v="2017-01-06T06:00:00"/>
    <x v="7"/>
    <n v="12"/>
    <x v="7"/>
    <x v="1"/>
  </r>
  <r>
    <s v="games/mobile games"/>
    <n v="2.1133870967741935"/>
    <n v="60.11"/>
    <x v="6"/>
    <s v="mobile games"/>
    <d v="2014-12-31T06:00:00"/>
    <d v="2015-01-05T06:00:00"/>
    <x v="1"/>
    <n v="12"/>
    <x v="7"/>
    <x v="1"/>
  </r>
  <r>
    <s v="publishing/translations"/>
    <n v="2.7332520325203253"/>
    <n v="26"/>
    <x v="5"/>
    <s v="translations"/>
    <d v="2015-01-02T06:00:00"/>
    <d v="2015-01-09T06:00:00"/>
    <x v="0"/>
    <n v="1"/>
    <x v="2"/>
    <x v="1"/>
  </r>
  <r>
    <s v="music/rock"/>
    <n v="0.03"/>
    <n v="3"/>
    <x v="1"/>
    <s v="rock"/>
    <d v="2010-01-25T06:00:00"/>
    <d v="2010-03-01T06:00:00"/>
    <x v="6"/>
    <n v="1"/>
    <x v="2"/>
    <x v="0"/>
  </r>
  <r>
    <s v="theater/plays"/>
    <n v="0.54084507042253516"/>
    <n v="38.020000000000003"/>
    <x v="3"/>
    <s v="plays"/>
    <d v="2012-12-09T06:00:00"/>
    <d v="2012-12-11T06:00:00"/>
    <x v="4"/>
    <n v="12"/>
    <x v="7"/>
    <x v="0"/>
  </r>
  <r>
    <s v="theater/plays"/>
    <n v="6.2629999999999999"/>
    <n v="106.15"/>
    <x v="3"/>
    <s v="plays"/>
    <d v="2013-10-25T05:00:00"/>
    <d v="2013-10-30T05:00:00"/>
    <x v="2"/>
    <n v="10"/>
    <x v="4"/>
    <x v="1"/>
  </r>
  <r>
    <s v="film &amp; video/drama"/>
    <n v="0.8902139917695473"/>
    <n v="81.02"/>
    <x v="4"/>
    <s v="drama"/>
    <d v="2011-04-08T05:00:00"/>
    <d v="2011-04-20T05:00:00"/>
    <x v="8"/>
    <n v="4"/>
    <x v="9"/>
    <x v="0"/>
  </r>
  <r>
    <s v="publishing/nonfiction"/>
    <n v="1.8489130434782608"/>
    <n v="96.65"/>
    <x v="5"/>
    <s v="nonfiction"/>
    <d v="2017-02-21T06:00:00"/>
    <d v="2017-02-23T06:00:00"/>
    <x v="5"/>
    <n v="2"/>
    <x v="10"/>
    <x v="1"/>
  </r>
  <r>
    <s v="music/rock"/>
    <n v="1.2016770186335404"/>
    <n v="57"/>
    <x v="1"/>
    <s v="rock"/>
    <d v="2011-02-16T06:00:00"/>
    <d v="2011-02-21T06:00:00"/>
    <x v="8"/>
    <n v="2"/>
    <x v="10"/>
    <x v="1"/>
  </r>
  <r>
    <s v="music/rock"/>
    <n v="0.23390243902439026"/>
    <n v="63.93"/>
    <x v="1"/>
    <s v="rock"/>
    <d v="2016-01-24T06:00:00"/>
    <d v="2016-03-01T06:00:00"/>
    <x v="7"/>
    <n v="1"/>
    <x v="2"/>
    <x v="0"/>
  </r>
  <r>
    <s v="theater/plays"/>
    <n v="1.46"/>
    <n v="90.46"/>
    <x v="3"/>
    <s v="plays"/>
    <d v="2013-03-05T06:00:00"/>
    <d v="2013-03-19T05:00:00"/>
    <x v="2"/>
    <n v="3"/>
    <x v="6"/>
    <x v="1"/>
  </r>
  <r>
    <s v="theater/plays"/>
    <n v="2.6848000000000001"/>
    <n v="72.17"/>
    <x v="3"/>
    <s v="plays"/>
    <d v="2016-12-08T06:00:00"/>
    <d v="2016-12-28T06:00:00"/>
    <x v="7"/>
    <n v="12"/>
    <x v="7"/>
    <x v="1"/>
  </r>
  <r>
    <s v="photography/photography books"/>
    <n v="5.9749999999999996"/>
    <n v="77.930000000000007"/>
    <x v="7"/>
    <s v="photography books"/>
    <d v="2012-12-08T06:00:00"/>
    <d v="2012-12-27T06:00:00"/>
    <x v="4"/>
    <n v="12"/>
    <x v="7"/>
    <x v="1"/>
  </r>
  <r>
    <s v="music/rock"/>
    <n v="1.5769841269841269"/>
    <n v="38.07"/>
    <x v="1"/>
    <s v="rock"/>
    <d v="2012-09-28T05:00:00"/>
    <d v="2012-10-10T05:00:00"/>
    <x v="4"/>
    <n v="9"/>
    <x v="3"/>
    <x v="1"/>
  </r>
  <r>
    <s v="music/rock"/>
    <n v="0.31201660735468567"/>
    <n v="57.94"/>
    <x v="1"/>
    <s v="rock"/>
    <d v="2010-08-25T05:00:00"/>
    <d v="2010-08-29T05:00:00"/>
    <x v="6"/>
    <n v="8"/>
    <x v="1"/>
    <x v="0"/>
  </r>
  <r>
    <s v="music/indie rock"/>
    <n v="3.1341176470588237"/>
    <n v="49.79"/>
    <x v="1"/>
    <s v="indie rock"/>
    <d v="2011-04-05T05:00:00"/>
    <d v="2011-05-01T05:00:00"/>
    <x v="8"/>
    <n v="4"/>
    <x v="9"/>
    <x v="1"/>
  </r>
  <r>
    <s v="photography/photography books"/>
    <n v="3.7089655172413791"/>
    <n v="54.05"/>
    <x v="7"/>
    <s v="photography books"/>
    <d v="2010-01-09T06:00:00"/>
    <d v="2010-01-09T06:00:00"/>
    <x v="6"/>
    <n v="1"/>
    <x v="2"/>
    <x v="1"/>
  </r>
  <r>
    <s v="theater/plays"/>
    <n v="3.6266447368421053"/>
    <n v="30"/>
    <x v="3"/>
    <s v="plays"/>
    <d v="2013-02-12T06:00:00"/>
    <d v="2013-02-28T06:00:00"/>
    <x v="2"/>
    <n v="2"/>
    <x v="10"/>
    <x v="1"/>
  </r>
  <r>
    <s v="theater/plays"/>
    <n v="1.2308163265306122"/>
    <n v="70.13"/>
    <x v="3"/>
    <s v="plays"/>
    <d v="2016-01-03T06:00:00"/>
    <d v="2016-02-16T06:00:00"/>
    <x v="7"/>
    <n v="1"/>
    <x v="2"/>
    <x v="1"/>
  </r>
  <r>
    <s v="music/jazz"/>
    <n v="0.76766756032171579"/>
    <n v="27"/>
    <x v="1"/>
    <s v="jazz"/>
    <d v="2014-11-07T06:00:00"/>
    <d v="2014-12-10T06:00:00"/>
    <x v="1"/>
    <n v="11"/>
    <x v="0"/>
    <x v="0"/>
  </r>
  <r>
    <s v="theater/plays"/>
    <n v="2.3362012987012988"/>
    <n v="51.99"/>
    <x v="3"/>
    <s v="plays"/>
    <d v="2012-10-24T05:00:00"/>
    <d v="2012-11-09T06:00:00"/>
    <x v="4"/>
    <n v="10"/>
    <x v="4"/>
    <x v="1"/>
  </r>
  <r>
    <s v="film &amp; video/documentary"/>
    <n v="1.8053333333333332"/>
    <n v="56.42"/>
    <x v="4"/>
    <s v="documentary"/>
    <d v="2012-10-04T05:00:00"/>
    <d v="2012-11-19T06:00:00"/>
    <x v="4"/>
    <n v="10"/>
    <x v="4"/>
    <x v="1"/>
  </r>
  <r>
    <s v="film &amp; video/television"/>
    <n v="2.5262857142857142"/>
    <n v="101.63"/>
    <x v="4"/>
    <s v="television"/>
    <d v="2019-01-31T06:00:00"/>
    <d v="2019-02-21T06:00:00"/>
    <x v="3"/>
    <n v="1"/>
    <x v="2"/>
    <x v="1"/>
  </r>
  <r>
    <s v="games/video games"/>
    <n v="0.27176538240368026"/>
    <n v="25.01"/>
    <x v="6"/>
    <s v="video games"/>
    <d v="2010-12-02T06:00:00"/>
    <d v="2010-12-04T06:00:00"/>
    <x v="6"/>
    <n v="12"/>
    <x v="7"/>
    <x v="3"/>
  </r>
  <r>
    <s v="photography/photography books"/>
    <n v="1.2706571242680547E-2"/>
    <n v="32.020000000000003"/>
    <x v="7"/>
    <s v="photography books"/>
    <d v="2015-12-07T06:00:00"/>
    <d v="2016-01-07T06:00:00"/>
    <x v="0"/>
    <n v="12"/>
    <x v="7"/>
    <x v="2"/>
  </r>
  <r>
    <s v="theater/plays"/>
    <n v="3.0400978473581213"/>
    <n v="82.02"/>
    <x v="3"/>
    <s v="plays"/>
    <d v="2019-07-10T05:00:00"/>
    <d v="2019-08-04T05:00:00"/>
    <x v="3"/>
    <n v="7"/>
    <x v="8"/>
    <x v="1"/>
  </r>
  <r>
    <s v="theater/plays"/>
    <n v="1.3723076923076922"/>
    <n v="37.96"/>
    <x v="3"/>
    <s v="plays"/>
    <d v="2017-09-17T05:00:00"/>
    <d v="2017-09-20T05:00:00"/>
    <x v="5"/>
    <n v="9"/>
    <x v="3"/>
    <x v="1"/>
  </r>
  <r>
    <s v="theater/plays"/>
    <n v="0.32208333333333333"/>
    <n v="51.53"/>
    <x v="3"/>
    <s v="plays"/>
    <d v="2017-11-06T06:00:00"/>
    <d v="2017-11-11T06:00:00"/>
    <x v="5"/>
    <n v="11"/>
    <x v="0"/>
    <x v="0"/>
  </r>
  <r>
    <s v="publishing/translations"/>
    <n v="2.4151282051282053"/>
    <n v="81.2"/>
    <x v="5"/>
    <s v="translations"/>
    <d v="2019-04-06T05:00:00"/>
    <d v="2019-04-14T05:00:00"/>
    <x v="3"/>
    <n v="4"/>
    <x v="9"/>
    <x v="1"/>
  </r>
  <r>
    <s v="games/video games"/>
    <n v="0.96799999999999997"/>
    <n v="40.03"/>
    <x v="6"/>
    <s v="video games"/>
    <d v="2012-04-19T05:00:00"/>
    <d v="2012-04-24T05:00:00"/>
    <x v="4"/>
    <n v="4"/>
    <x v="9"/>
    <x v="0"/>
  </r>
  <r>
    <s v="theater/plays"/>
    <n v="10.664285714285715"/>
    <n v="89.94"/>
    <x v="3"/>
    <s v="plays"/>
    <d v="2010-07-19T05:00:00"/>
    <d v="2010-07-21T05:00:00"/>
    <x v="6"/>
    <n v="7"/>
    <x v="8"/>
    <x v="1"/>
  </r>
  <r>
    <s v="technology/web"/>
    <n v="3.2588888888888889"/>
    <n v="96.69"/>
    <x v="2"/>
    <s v="web"/>
    <d v="2012-11-26T06:00:00"/>
    <d v="2012-12-21T06:00:00"/>
    <x v="4"/>
    <n v="11"/>
    <x v="0"/>
    <x v="1"/>
  </r>
  <r>
    <s v="theater/plays"/>
    <n v="1.7070000000000001"/>
    <n v="25.01"/>
    <x v="3"/>
    <s v="plays"/>
    <d v="2018-09-03T05:00:00"/>
    <d v="2018-09-06T05:00:00"/>
    <x v="9"/>
    <n v="9"/>
    <x v="3"/>
    <x v="1"/>
  </r>
  <r>
    <s v="film &amp; video/animation"/>
    <n v="5.8144"/>
    <n v="36.99"/>
    <x v="4"/>
    <s v="animation"/>
    <d v="2017-11-21T06:00:00"/>
    <d v="2017-11-27T06:00:00"/>
    <x v="5"/>
    <n v="11"/>
    <x v="0"/>
    <x v="1"/>
  </r>
  <r>
    <s v="theater/plays"/>
    <n v="0.91520972644376897"/>
    <n v="73.010000000000005"/>
    <x v="3"/>
    <s v="plays"/>
    <d v="2012-03-11T06:00:00"/>
    <d v="2012-04-01T05:00:00"/>
    <x v="4"/>
    <n v="3"/>
    <x v="6"/>
    <x v="0"/>
  </r>
  <r>
    <s v="film &amp; video/television"/>
    <n v="1.0804761904761904"/>
    <n v="68.239999999999995"/>
    <x v="4"/>
    <s v="television"/>
    <d v="2016-11-27T06:00:00"/>
    <d v="2016-12-03T06:00:00"/>
    <x v="7"/>
    <n v="11"/>
    <x v="0"/>
    <x v="1"/>
  </r>
  <r>
    <s v="music/rock"/>
    <n v="0.18728395061728395"/>
    <n v="52.31"/>
    <x v="1"/>
    <s v="rock"/>
    <d v="2016-05-30T05:00:00"/>
    <d v="2016-06-04T05:00:00"/>
    <x v="7"/>
    <n v="5"/>
    <x v="11"/>
    <x v="0"/>
  </r>
  <r>
    <s v="technology/web"/>
    <n v="0.83193877551020412"/>
    <n v="61.77"/>
    <x v="2"/>
    <s v="web"/>
    <d v="2012-05-01T05:00:00"/>
    <d v="2012-05-06T05:00:00"/>
    <x v="4"/>
    <n v="5"/>
    <x v="11"/>
    <x v="0"/>
  </r>
  <r>
    <s v="theater/plays"/>
    <n v="7.0633333333333335"/>
    <n v="25.03"/>
    <x v="3"/>
    <s v="plays"/>
    <d v="2016-09-10T05:00:00"/>
    <d v="2016-10-18T05:00:00"/>
    <x v="7"/>
    <n v="9"/>
    <x v="3"/>
    <x v="1"/>
  </r>
  <r>
    <s v="theater/plays"/>
    <n v="0.17446030330062445"/>
    <n v="106.29"/>
    <x v="3"/>
    <s v="plays"/>
    <d v="2016-11-23T06:00:00"/>
    <d v="2016-11-30T06:00:00"/>
    <x v="7"/>
    <n v="11"/>
    <x v="0"/>
    <x v="3"/>
  </r>
  <r>
    <s v="music/electric music"/>
    <n v="2.0973015873015872"/>
    <n v="75.069999999999993"/>
    <x v="1"/>
    <s v="electric music"/>
    <d v="2015-04-28T05:00:00"/>
    <d v="2015-04-28T05:00:00"/>
    <x v="0"/>
    <n v="4"/>
    <x v="9"/>
    <x v="1"/>
  </r>
  <r>
    <s v="music/metal"/>
    <n v="0.97785714285714287"/>
    <n v="39.97"/>
    <x v="1"/>
    <s v="metal"/>
    <d v="2012-03-14T05:00:00"/>
    <d v="2012-03-15T05:00:00"/>
    <x v="4"/>
    <n v="3"/>
    <x v="6"/>
    <x v="0"/>
  </r>
  <r>
    <s v="theater/plays"/>
    <n v="16.842500000000001"/>
    <n v="39.979999999999997"/>
    <x v="3"/>
    <s v="plays"/>
    <d v="2015-08-03T05:00:00"/>
    <d v="2015-08-06T05:00:00"/>
    <x v="0"/>
    <n v="8"/>
    <x v="1"/>
    <x v="1"/>
  </r>
  <r>
    <s v="film &amp; video/documentary"/>
    <n v="0.54402135231316728"/>
    <n v="101.02"/>
    <x v="4"/>
    <s v="documentary"/>
    <d v="2013-05-10T05:00:00"/>
    <d v="2013-06-11T05:00:00"/>
    <x v="2"/>
    <n v="5"/>
    <x v="11"/>
    <x v="0"/>
  </r>
  <r>
    <s v="technology/web"/>
    <n v="4.5661111111111108"/>
    <n v="76.81"/>
    <x v="2"/>
    <s v="web"/>
    <d v="2011-10-15T05:00:00"/>
    <d v="2011-10-19T05:00:00"/>
    <x v="8"/>
    <n v="10"/>
    <x v="4"/>
    <x v="1"/>
  </r>
  <r>
    <s v="food/food trucks"/>
    <n v="9.8219178082191785E-2"/>
    <n v="71.7"/>
    <x v="0"/>
    <s v="food trucks"/>
    <d v="2012-03-16T05:00:00"/>
    <d v="2012-04-03T05:00:00"/>
    <x v="4"/>
    <n v="3"/>
    <x v="6"/>
    <x v="0"/>
  </r>
  <r>
    <s v="theater/plays"/>
    <n v="0.16384615384615384"/>
    <n v="33.28"/>
    <x v="3"/>
    <s v="plays"/>
    <d v="2010-10-05T05:00:00"/>
    <d v="2010-10-14T05:00:00"/>
    <x v="6"/>
    <n v="10"/>
    <x v="4"/>
    <x v="3"/>
  </r>
  <r>
    <s v="theater/plays"/>
    <n v="13.396666666666667"/>
    <n v="43.92"/>
    <x v="3"/>
    <s v="plays"/>
    <d v="2018-10-26T05:00:00"/>
    <d v="2018-11-07T06:00:00"/>
    <x v="9"/>
    <n v="10"/>
    <x v="4"/>
    <x v="1"/>
  </r>
  <r>
    <s v="theater/plays"/>
    <n v="0.35650077760497667"/>
    <n v="36"/>
    <x v="3"/>
    <s v="plays"/>
    <d v="2013-10-15T05:00:00"/>
    <d v="2013-11-09T06:00:00"/>
    <x v="2"/>
    <n v="10"/>
    <x v="4"/>
    <x v="0"/>
  </r>
  <r>
    <s v="theater/plays"/>
    <n v="0.54950819672131146"/>
    <n v="88.21"/>
    <x v="3"/>
    <s v="plays"/>
    <d v="2019-01-28T06:00:00"/>
    <d v="2019-02-19T06:00:00"/>
    <x v="3"/>
    <n v="1"/>
    <x v="2"/>
    <x v="0"/>
  </r>
  <r>
    <s v="theater/plays"/>
    <n v="0.94236111111111109"/>
    <n v="65.239999999999995"/>
    <x v="3"/>
    <s v="plays"/>
    <d v="2014-01-14T06:00:00"/>
    <d v="2014-01-23T06:00:00"/>
    <x v="1"/>
    <n v="1"/>
    <x v="2"/>
    <x v="0"/>
  </r>
  <r>
    <s v="music/rock"/>
    <n v="1.4391428571428571"/>
    <n v="69.959999999999994"/>
    <x v="1"/>
    <s v="rock"/>
    <d v="2016-02-26T06:00:00"/>
    <d v="2016-03-15T05:00:00"/>
    <x v="7"/>
    <n v="2"/>
    <x v="10"/>
    <x v="1"/>
  </r>
  <r>
    <s v="food/food trucks"/>
    <n v="0.51421052631578945"/>
    <n v="39.880000000000003"/>
    <x v="0"/>
    <s v="food trucks"/>
    <d v="2016-03-03T06:00:00"/>
    <d v="2016-04-28T05:00:00"/>
    <x v="7"/>
    <n v="3"/>
    <x v="6"/>
    <x v="0"/>
  </r>
  <r>
    <s v="publishing/nonfiction"/>
    <n v="0.05"/>
    <n v="5"/>
    <x v="5"/>
    <s v="nonfiction"/>
    <d v="2017-08-30T05:00:00"/>
    <d v="2017-08-31T05:00:00"/>
    <x v="5"/>
    <n v="8"/>
    <x v="1"/>
    <x v="0"/>
  </r>
  <r>
    <s v="film &amp; video/documentary"/>
    <n v="13.446666666666667"/>
    <n v="41.02"/>
    <x v="4"/>
    <s v="documentary"/>
    <d v="2015-02-26T06:00:00"/>
    <d v="2015-03-15T05:00:00"/>
    <x v="0"/>
    <n v="2"/>
    <x v="10"/>
    <x v="1"/>
  </r>
  <r>
    <s v="theater/plays"/>
    <n v="0.31844940867279897"/>
    <n v="98.91"/>
    <x v="3"/>
    <s v="plays"/>
    <d v="2018-09-02T05:00:00"/>
    <d v="2018-09-16T05:00:00"/>
    <x v="9"/>
    <n v="9"/>
    <x v="3"/>
    <x v="0"/>
  </r>
  <r>
    <s v="music/indie rock"/>
    <n v="0.82617647058823529"/>
    <n v="87.78"/>
    <x v="1"/>
    <s v="indie rock"/>
    <d v="2016-01-07T06:00:00"/>
    <d v="2016-01-12T06:00:00"/>
    <x v="7"/>
    <n v="1"/>
    <x v="2"/>
    <x v="0"/>
  </r>
  <r>
    <s v="film &amp; video/documentary"/>
    <n v="5.4614285714285717"/>
    <n v="80.77"/>
    <x v="4"/>
    <s v="documentary"/>
    <d v="2016-08-07T05:00:00"/>
    <d v="2016-09-17T05:00:00"/>
    <x v="7"/>
    <n v="8"/>
    <x v="1"/>
    <x v="1"/>
  </r>
  <r>
    <s v="theater/plays"/>
    <n v="2.8621428571428571"/>
    <n v="94.28"/>
    <x v="3"/>
    <s v="plays"/>
    <d v="2016-03-19T05:00:00"/>
    <d v="2016-04-29T05:00:00"/>
    <x v="7"/>
    <n v="3"/>
    <x v="6"/>
    <x v="1"/>
  </r>
  <r>
    <s v="theater/plays"/>
    <n v="7.9076923076923072E-2"/>
    <n v="73.430000000000007"/>
    <x v="3"/>
    <s v="plays"/>
    <d v="2017-07-14T05:00:00"/>
    <d v="2017-07-17T05:00:00"/>
    <x v="5"/>
    <n v="7"/>
    <x v="8"/>
    <x v="0"/>
  </r>
  <r>
    <s v="publishing/fiction"/>
    <n v="1.3213677811550153"/>
    <n v="65.97"/>
    <x v="5"/>
    <s v="fiction"/>
    <d v="2012-06-06T05:00:00"/>
    <d v="2012-06-26T05:00:00"/>
    <x v="4"/>
    <n v="6"/>
    <x v="5"/>
    <x v="1"/>
  </r>
  <r>
    <s v="theater/plays"/>
    <n v="0.74077834179357027"/>
    <n v="109.04"/>
    <x v="3"/>
    <s v="plays"/>
    <d v="2011-04-18T05:00:00"/>
    <d v="2011-04-19T05:00:00"/>
    <x v="8"/>
    <n v="4"/>
    <x v="9"/>
    <x v="0"/>
  </r>
  <r>
    <s v="music/indie rock"/>
    <n v="0.75292682926829269"/>
    <n v="41.16"/>
    <x v="1"/>
    <s v="indie rock"/>
    <d v="2011-09-21T05:00:00"/>
    <d v="2011-10-11T05:00:00"/>
    <x v="8"/>
    <n v="9"/>
    <x v="3"/>
    <x v="3"/>
  </r>
  <r>
    <s v="games/video games"/>
    <n v="0.20333333333333334"/>
    <n v="99.13"/>
    <x v="6"/>
    <s v="video games"/>
    <d v="2010-04-09T05:00:00"/>
    <d v="2010-04-25T05:00:00"/>
    <x v="6"/>
    <n v="4"/>
    <x v="9"/>
    <x v="0"/>
  </r>
  <r>
    <s v="theater/plays"/>
    <n v="2.0336507936507937"/>
    <n v="105.88"/>
    <x v="3"/>
    <s v="plays"/>
    <d v="2011-02-16T06:00:00"/>
    <d v="2011-02-28T06:00:00"/>
    <x v="8"/>
    <n v="2"/>
    <x v="10"/>
    <x v="1"/>
  </r>
  <r>
    <s v="theater/plays"/>
    <n v="3.1022842639593908"/>
    <n v="49"/>
    <x v="3"/>
    <s v="plays"/>
    <d v="2013-10-25T05:00:00"/>
    <d v="2013-11-01T05:00:00"/>
    <x v="2"/>
    <n v="10"/>
    <x v="4"/>
    <x v="1"/>
  </r>
  <r>
    <s v="music/rock"/>
    <n v="3.9531818181818181"/>
    <n v="39"/>
    <x v="1"/>
    <s v="rock"/>
    <d v="2012-02-27T06:00:00"/>
    <d v="2012-02-29T06:00:00"/>
    <x v="4"/>
    <n v="2"/>
    <x v="10"/>
    <x v="1"/>
  </r>
  <r>
    <s v="film &amp; video/documentary"/>
    <n v="2.9471428571428571"/>
    <n v="31.02"/>
    <x v="4"/>
    <s v="documentary"/>
    <d v="2019-03-12T05:00:00"/>
    <d v="2019-03-17T05:00:00"/>
    <x v="3"/>
    <n v="3"/>
    <x v="6"/>
    <x v="1"/>
  </r>
  <r>
    <s v="theater/plays"/>
    <n v="0.33894736842105261"/>
    <n v="103.87"/>
    <x v="3"/>
    <s v="plays"/>
    <d v="2014-05-24T05:00:00"/>
    <d v="2014-06-22T05:00:00"/>
    <x v="1"/>
    <n v="5"/>
    <x v="11"/>
    <x v="0"/>
  </r>
  <r>
    <s v="food/food trucks"/>
    <n v="0.66677083333333331"/>
    <n v="59.27"/>
    <x v="0"/>
    <s v="food trucks"/>
    <d v="2019-11-19T06:00:00"/>
    <d v="2019-11-20T06:00:00"/>
    <x v="3"/>
    <n v="11"/>
    <x v="0"/>
    <x v="0"/>
  </r>
  <r>
    <s v="theater/plays"/>
    <n v="0.19227272727272726"/>
    <n v="42.3"/>
    <x v="3"/>
    <s v="plays"/>
    <d v="2017-05-14T05:00:00"/>
    <d v="2017-05-27T05:00:00"/>
    <x v="5"/>
    <n v="5"/>
    <x v="11"/>
    <x v="0"/>
  </r>
  <r>
    <s v="music/rock"/>
    <n v="0.15842105263157893"/>
    <n v="53.12"/>
    <x v="1"/>
    <s v="rock"/>
    <d v="2014-02-14T06:00:00"/>
    <d v="2014-02-16T06:00:00"/>
    <x v="1"/>
    <n v="2"/>
    <x v="10"/>
    <x v="0"/>
  </r>
  <r>
    <s v="technology/web"/>
    <n v="0.38702380952380955"/>
    <n v="50.8"/>
    <x v="2"/>
    <s v="web"/>
    <d v="2010-08-12T05:00:00"/>
    <d v="2010-09-05T05:00:00"/>
    <x v="6"/>
    <n v="8"/>
    <x v="1"/>
    <x v="3"/>
  </r>
  <r>
    <s v="publishing/fiction"/>
    <n v="9.5876777251184833E-2"/>
    <n v="101.15"/>
    <x v="5"/>
    <s v="fiction"/>
    <d v="2011-05-10T05:00:00"/>
    <d v="2011-05-19T05:00:00"/>
    <x v="8"/>
    <n v="5"/>
    <x v="11"/>
    <x v="0"/>
  </r>
  <r>
    <s v="film &amp; video/shorts"/>
    <n v="0.94144366197183094"/>
    <n v="65"/>
    <x v="4"/>
    <s v="shorts"/>
    <d v="2011-04-01T05:00:00"/>
    <d v="2011-04-09T05:00:00"/>
    <x v="8"/>
    <n v="4"/>
    <x v="9"/>
    <x v="0"/>
  </r>
  <r>
    <s v="theater/plays"/>
    <n v="1.6656234096692113"/>
    <n v="38"/>
    <x v="3"/>
    <s v="plays"/>
    <d v="2010-11-25T06:00:00"/>
    <d v="2010-12-08T06:00:00"/>
    <x v="6"/>
    <n v="11"/>
    <x v="0"/>
    <x v="1"/>
  </r>
  <r>
    <s v="film &amp; video/documentary"/>
    <n v="0.24134831460674158"/>
    <n v="82.62"/>
    <x v="4"/>
    <s v="documentary"/>
    <d v="2014-03-27T05:00:00"/>
    <d v="2014-03-29T05:00:00"/>
    <x v="1"/>
    <n v="3"/>
    <x v="6"/>
    <x v="0"/>
  </r>
  <r>
    <s v="theater/plays"/>
    <n v="1.6405633802816901"/>
    <n v="37.94"/>
    <x v="3"/>
    <s v="plays"/>
    <d v="2015-06-21T05:00:00"/>
    <d v="2015-07-03T05:00:00"/>
    <x v="0"/>
    <n v="6"/>
    <x v="5"/>
    <x v="1"/>
  </r>
  <r>
    <s v="theater/plays"/>
    <n v="0.90723076923076929"/>
    <n v="80.78"/>
    <x v="3"/>
    <s v="plays"/>
    <d v="2018-06-16T05:00:00"/>
    <d v="2018-07-09T05:00:00"/>
    <x v="9"/>
    <n v="6"/>
    <x v="5"/>
    <x v="0"/>
  </r>
  <r>
    <s v="film &amp; video/animation"/>
    <n v="0.46194444444444444"/>
    <n v="25.98"/>
    <x v="4"/>
    <s v="animation"/>
    <d v="2015-12-26T06:00:00"/>
    <d v="2016-01-01T06:00:00"/>
    <x v="0"/>
    <n v="12"/>
    <x v="7"/>
    <x v="0"/>
  </r>
  <r>
    <s v="theater/plays"/>
    <n v="0.38538461538461538"/>
    <n v="30.36"/>
    <x v="3"/>
    <s v="plays"/>
    <d v="2019-08-28T05:00:00"/>
    <d v="2019-09-01T05:00:00"/>
    <x v="3"/>
    <n v="8"/>
    <x v="1"/>
    <x v="0"/>
  </r>
  <r>
    <s v="music/rock"/>
    <n v="1.3356231003039514"/>
    <n v="54"/>
    <x v="1"/>
    <s v="rock"/>
    <d v="2018-11-30T06:00:00"/>
    <d v="2018-12-11T06:00:00"/>
    <x v="9"/>
    <n v="11"/>
    <x v="0"/>
    <x v="1"/>
  </r>
  <r>
    <s v="games/video games"/>
    <n v="0.22896588486140726"/>
    <n v="101.79"/>
    <x v="6"/>
    <s v="video games"/>
    <d v="2016-12-12T06:00:00"/>
    <d v="2016-12-23T06:00:00"/>
    <x v="7"/>
    <n v="12"/>
    <x v="7"/>
    <x v="2"/>
  </r>
  <r>
    <s v="film &amp; video/documentary"/>
    <n v="1.8495548961424333"/>
    <n v="45"/>
    <x v="4"/>
    <s v="documentary"/>
    <d v="2017-12-08T06:00:00"/>
    <d v="2017-12-09T06:00:00"/>
    <x v="5"/>
    <n v="12"/>
    <x v="7"/>
    <x v="1"/>
  </r>
  <r>
    <s v="food/food trucks"/>
    <n v="4.4372727272727275"/>
    <n v="77.069999999999993"/>
    <x v="0"/>
    <s v="food trucks"/>
    <d v="2011-12-19T06:00:00"/>
    <d v="2011-12-20T06:00:00"/>
    <x v="8"/>
    <n v="12"/>
    <x v="7"/>
    <x v="1"/>
  </r>
  <r>
    <s v="technology/wearables"/>
    <n v="1.999806763285024"/>
    <n v="88.08"/>
    <x v="2"/>
    <s v="wearables"/>
    <d v="2013-03-28T05:00:00"/>
    <d v="2013-03-29T05:00:00"/>
    <x v="2"/>
    <n v="3"/>
    <x v="6"/>
    <x v="1"/>
  </r>
  <r>
    <s v="theater/plays"/>
    <n v="1.2395833333333333"/>
    <n v="47.04"/>
    <x v="3"/>
    <s v="plays"/>
    <d v="2018-11-20T06:00:00"/>
    <d v="2018-12-18T06:00:00"/>
    <x v="9"/>
    <n v="11"/>
    <x v="0"/>
    <x v="1"/>
  </r>
  <r>
    <s v="music/rock"/>
    <n v="1.8661329305135952"/>
    <n v="111"/>
    <x v="1"/>
    <s v="rock"/>
    <d v="2018-01-10T06:00:00"/>
    <d v="2018-01-17T06:00:00"/>
    <x v="9"/>
    <n v="1"/>
    <x v="2"/>
    <x v="1"/>
  </r>
  <r>
    <s v="music/rock"/>
    <n v="1.1428538550057536"/>
    <n v="87"/>
    <x v="1"/>
    <s v="rock"/>
    <d v="2019-11-15T06:00:00"/>
    <d v="2019-11-28T06:00:00"/>
    <x v="3"/>
    <n v="11"/>
    <x v="0"/>
    <x v="1"/>
  </r>
  <r>
    <s v="music/rock"/>
    <n v="0.97032531824611035"/>
    <n v="63.99"/>
    <x v="1"/>
    <s v="rock"/>
    <d v="2010-12-15T06:00:00"/>
    <d v="2010-12-16T06:00:00"/>
    <x v="6"/>
    <n v="12"/>
    <x v="7"/>
    <x v="0"/>
  </r>
  <r>
    <s v="theater/plays"/>
    <n v="1.2281904761904763"/>
    <n v="105.99"/>
    <x v="3"/>
    <s v="plays"/>
    <d v="2019-11-11T06:00:00"/>
    <d v="2019-11-12T06:00:00"/>
    <x v="3"/>
    <n v="11"/>
    <x v="0"/>
    <x v="1"/>
  </r>
  <r>
    <s v="theater/plays"/>
    <n v="1.7914326647564469"/>
    <n v="73.989999999999995"/>
    <x v="3"/>
    <s v="plays"/>
    <d v="2011-10-05T05:00:00"/>
    <d v="2011-11-04T05:00:00"/>
    <x v="8"/>
    <n v="10"/>
    <x v="4"/>
    <x v="1"/>
  </r>
  <r>
    <s v="theater/plays"/>
    <n v="0.79951577402787966"/>
    <n v="84.02"/>
    <x v="3"/>
    <s v="plays"/>
    <d v="2017-08-02T05:00:00"/>
    <d v="2017-08-16T05:00:00"/>
    <x v="5"/>
    <n v="8"/>
    <x v="1"/>
    <x v="3"/>
  </r>
  <r>
    <s v="photography/photography books"/>
    <n v="0.94242587601078165"/>
    <n v="88.97"/>
    <x v="7"/>
    <s v="photography books"/>
    <d v="2011-12-12T06:00:00"/>
    <d v="2011-12-13T06:00:00"/>
    <x v="8"/>
    <n v="12"/>
    <x v="7"/>
    <x v="0"/>
  </r>
  <r>
    <s v="music/indie rock"/>
    <n v="0.84669291338582675"/>
    <n v="76.989999999999995"/>
    <x v="1"/>
    <s v="indie rock"/>
    <d v="2015-08-28T05:00:00"/>
    <d v="2015-09-04T05:00:00"/>
    <x v="0"/>
    <n v="8"/>
    <x v="1"/>
    <x v="0"/>
  </r>
  <r>
    <s v="theater/plays"/>
    <n v="0.66521920668058454"/>
    <n v="97.15"/>
    <x v="3"/>
    <s v="plays"/>
    <d v="2013-07-20T05:00:00"/>
    <d v="2013-08-01T05:00:00"/>
    <x v="2"/>
    <n v="7"/>
    <x v="8"/>
    <x v="0"/>
  </r>
  <r>
    <s v="theater/plays"/>
    <n v="0.53922222222222227"/>
    <n v="33.01"/>
    <x v="3"/>
    <s v="plays"/>
    <d v="2013-11-19T06:00:00"/>
    <d v="2014-01-11T06:00:00"/>
    <x v="2"/>
    <n v="11"/>
    <x v="0"/>
    <x v="0"/>
  </r>
  <r>
    <s v="games/video games"/>
    <n v="0.41983299595141699"/>
    <n v="99.95"/>
    <x v="6"/>
    <s v="video games"/>
    <d v="2018-01-22T06:00:00"/>
    <d v="2018-03-03T06:00:00"/>
    <x v="9"/>
    <n v="1"/>
    <x v="2"/>
    <x v="0"/>
  </r>
  <r>
    <s v="film &amp; video/drama"/>
    <n v="0.14694796954314721"/>
    <n v="69.97"/>
    <x v="4"/>
    <s v="drama"/>
    <d v="2015-07-09T05:00:00"/>
    <d v="2015-07-10T05:00:00"/>
    <x v="0"/>
    <n v="7"/>
    <x v="8"/>
    <x v="0"/>
  </r>
  <r>
    <s v="music/indie rock"/>
    <n v="0.34475"/>
    <n v="110.32"/>
    <x v="1"/>
    <s v="indie rock"/>
    <d v="2017-08-24T05:00:00"/>
    <d v="2017-10-18T05:00:00"/>
    <x v="5"/>
    <n v="8"/>
    <x v="1"/>
    <x v="0"/>
  </r>
  <r>
    <s v="technology/web"/>
    <n v="14.007777777777777"/>
    <n v="66.010000000000005"/>
    <x v="2"/>
    <s v="web"/>
    <d v="2015-02-11T06:00:00"/>
    <d v="2015-03-07T06:00:00"/>
    <x v="0"/>
    <n v="2"/>
    <x v="10"/>
    <x v="1"/>
  </r>
  <r>
    <s v="food/food trucks"/>
    <n v="0.71770351758793971"/>
    <n v="41.01"/>
    <x v="0"/>
    <s v="food trucks"/>
    <d v="2017-02-16T06:00:00"/>
    <d v="2017-03-01T06:00:00"/>
    <x v="5"/>
    <n v="2"/>
    <x v="10"/>
    <x v="0"/>
  </r>
  <r>
    <s v="theater/plays"/>
    <n v="0.53074115044247783"/>
    <n v="103.96"/>
    <x v="3"/>
    <s v="plays"/>
    <d v="2017-07-14T05:00:00"/>
    <d v="2017-08-13T05:00:00"/>
    <x v="5"/>
    <n v="7"/>
    <x v="8"/>
    <x v="0"/>
  </r>
  <r>
    <s v="music/jazz"/>
    <n v="0.05"/>
    <n v="5"/>
    <x v="1"/>
    <s v="jazz"/>
    <d v="2015-05-20T05:00:00"/>
    <d v="2015-06-07T05:00:00"/>
    <x v="0"/>
    <n v="5"/>
    <x v="11"/>
    <x v="0"/>
  </r>
  <r>
    <s v="music/rock"/>
    <n v="1.2770715249662619"/>
    <n v="47.01"/>
    <x v="1"/>
    <s v="rock"/>
    <d v="2015-08-24T05:00:00"/>
    <d v="2015-09-07T05:00:00"/>
    <x v="0"/>
    <n v="8"/>
    <x v="1"/>
    <x v="1"/>
  </r>
  <r>
    <s v="theater/plays"/>
    <n v="0.34892857142857142"/>
    <n v="29.61"/>
    <x v="3"/>
    <s v="plays"/>
    <d v="2015-11-07T06:00:00"/>
    <d v="2015-11-15T06:00:00"/>
    <x v="0"/>
    <n v="11"/>
    <x v="0"/>
    <x v="0"/>
  </r>
  <r>
    <s v="theater/plays"/>
    <n v="4.105982142857143"/>
    <n v="81.010000000000005"/>
    <x v="3"/>
    <s v="plays"/>
    <d v="2019-07-05T05:00:00"/>
    <d v="2019-07-06T05:00:00"/>
    <x v="3"/>
    <n v="7"/>
    <x v="8"/>
    <x v="1"/>
  </r>
  <r>
    <s v="film &amp; video/documentary"/>
    <n v="1.2373770491803278"/>
    <n v="94.35"/>
    <x v="4"/>
    <s v="documentary"/>
    <d v="2013-09-03T05:00:00"/>
    <d v="2013-09-10T05:00:00"/>
    <x v="2"/>
    <n v="9"/>
    <x v="3"/>
    <x v="1"/>
  </r>
  <r>
    <s v="technology/wearables"/>
    <n v="0.58973684210526311"/>
    <n v="26.06"/>
    <x v="2"/>
    <s v="wearables"/>
    <d v="2017-01-22T06:00:00"/>
    <d v="2017-03-03T06:00:00"/>
    <x v="5"/>
    <n v="1"/>
    <x v="2"/>
    <x v="2"/>
  </r>
  <r>
    <s v="theater/plays"/>
    <n v="0.36892473118279567"/>
    <n v="85.78"/>
    <x v="3"/>
    <s v="plays"/>
    <d v="2012-01-14T06:00:00"/>
    <d v="2012-01-23T06:00:00"/>
    <x v="4"/>
    <n v="1"/>
    <x v="2"/>
    <x v="0"/>
  </r>
  <r>
    <s v="games/video games"/>
    <n v="1.8491304347826087"/>
    <n v="103.73"/>
    <x v="6"/>
    <s v="video games"/>
    <d v="2015-09-03T05:00:00"/>
    <d v="2015-09-28T05:00:00"/>
    <x v="0"/>
    <n v="9"/>
    <x v="3"/>
    <x v="1"/>
  </r>
  <r>
    <s v="photography/photography books"/>
    <n v="0.11814432989690722"/>
    <n v="49.83"/>
    <x v="7"/>
    <s v="photography books"/>
    <d v="2018-08-10T05:00:00"/>
    <d v="2018-08-13T05:00:00"/>
    <x v="9"/>
    <n v="8"/>
    <x v="1"/>
    <x v="0"/>
  </r>
  <r>
    <s v="film &amp; video/animation"/>
    <n v="2.9870000000000001"/>
    <n v="63.89"/>
    <x v="4"/>
    <s v="animation"/>
    <d v="2011-08-27T05:00:00"/>
    <d v="2011-09-03T05:00:00"/>
    <x v="8"/>
    <n v="8"/>
    <x v="1"/>
    <x v="1"/>
  </r>
  <r>
    <s v="theater/plays"/>
    <n v="2.2635175879396985"/>
    <n v="47"/>
    <x v="3"/>
    <s v="plays"/>
    <d v="2011-01-01T06:00:00"/>
    <d v="2011-01-15T06:00:00"/>
    <x v="8"/>
    <n v="1"/>
    <x v="2"/>
    <x v="1"/>
  </r>
  <r>
    <s v="theater/plays"/>
    <n v="1.7356363636363636"/>
    <n v="108.48"/>
    <x v="3"/>
    <s v="plays"/>
    <d v="2017-10-07T05:00:00"/>
    <d v="2017-10-31T05:00:00"/>
    <x v="5"/>
    <n v="10"/>
    <x v="4"/>
    <x v="1"/>
  </r>
  <r>
    <s v="music/rock"/>
    <n v="3.7175675675675675"/>
    <n v="72.02"/>
    <x v="1"/>
    <s v="rock"/>
    <d v="2011-01-27T06:00:00"/>
    <d v="2011-03-06T06:00:00"/>
    <x v="8"/>
    <n v="1"/>
    <x v="2"/>
    <x v="1"/>
  </r>
  <r>
    <s v="music/rock"/>
    <n v="1.601923076923077"/>
    <n v="59.93"/>
    <x v="1"/>
    <s v="rock"/>
    <d v="2011-12-27T06:00:00"/>
    <d v="2011-12-28T06:00:00"/>
    <x v="8"/>
    <n v="12"/>
    <x v="7"/>
    <x v="1"/>
  </r>
  <r>
    <s v="music/indie rock"/>
    <n v="16.163333333333334"/>
    <n v="78.209999999999994"/>
    <x v="1"/>
    <s v="indie rock"/>
    <d v="2018-03-05T06:00:00"/>
    <d v="2018-04-04T05:00:00"/>
    <x v="9"/>
    <n v="3"/>
    <x v="6"/>
    <x v="1"/>
  </r>
  <r>
    <s v="theater/plays"/>
    <n v="7.3343749999999996"/>
    <n v="104.78"/>
    <x v="3"/>
    <s v="plays"/>
    <d v="2016-12-29T06:00:00"/>
    <d v="2017-01-25T06:00:00"/>
    <x v="7"/>
    <n v="12"/>
    <x v="7"/>
    <x v="1"/>
  </r>
  <r>
    <s v="theater/plays"/>
    <n v="5.9211111111111112"/>
    <n v="105.52"/>
    <x v="3"/>
    <s v="plays"/>
    <d v="2011-01-03T06:00:00"/>
    <d v="2011-01-04T06:00:00"/>
    <x v="8"/>
    <n v="1"/>
    <x v="2"/>
    <x v="1"/>
  </r>
  <r>
    <s v="theater/plays"/>
    <n v="0.18888888888888888"/>
    <n v="24.93"/>
    <x v="3"/>
    <s v="plays"/>
    <d v="2014-10-18T05:00:00"/>
    <d v="2014-11-11T06:00:00"/>
    <x v="1"/>
    <n v="10"/>
    <x v="4"/>
    <x v="0"/>
  </r>
  <r>
    <s v="film &amp; video/documentary"/>
    <n v="2.7680769230769231"/>
    <n v="69.87"/>
    <x v="4"/>
    <s v="documentary"/>
    <d v="2010-10-13T05:00:00"/>
    <d v="2010-11-05T05:00:00"/>
    <x v="6"/>
    <n v="10"/>
    <x v="4"/>
    <x v="1"/>
  </r>
  <r>
    <s v="film &amp; video/television"/>
    <n v="2.730185185185185"/>
    <n v="95.73"/>
    <x v="4"/>
    <s v="television"/>
    <d v="2013-02-03T06:00:00"/>
    <d v="2013-03-14T05:00:00"/>
    <x v="2"/>
    <n v="2"/>
    <x v="10"/>
    <x v="1"/>
  </r>
  <r>
    <s v="theater/plays"/>
    <n v="1.593633125556545"/>
    <n v="30"/>
    <x v="3"/>
    <s v="plays"/>
    <d v="2019-04-15T05:00:00"/>
    <d v="2019-04-21T05:00:00"/>
    <x v="3"/>
    <n v="4"/>
    <x v="9"/>
    <x v="1"/>
  </r>
  <r>
    <s v="theater/plays"/>
    <n v="0.67869978858350954"/>
    <n v="59.01"/>
    <x v="3"/>
    <s v="plays"/>
    <d v="2015-02-08T06:00:00"/>
    <d v="2015-03-31T05:00:00"/>
    <x v="0"/>
    <n v="2"/>
    <x v="10"/>
    <x v="0"/>
  </r>
  <r>
    <s v="film &amp; video/documentary"/>
    <n v="15.915555555555555"/>
    <n v="84.76"/>
    <x v="4"/>
    <s v="documentary"/>
    <d v="2015-01-08T06:00:00"/>
    <d v="2015-01-28T06:00:00"/>
    <x v="0"/>
    <n v="1"/>
    <x v="2"/>
    <x v="1"/>
  </r>
  <r>
    <s v="theater/plays"/>
    <n v="7.3018222222222224"/>
    <n v="78.010000000000005"/>
    <x v="3"/>
    <s v="plays"/>
    <d v="2017-08-17T05:00:00"/>
    <d v="2017-08-25T05:00:00"/>
    <x v="5"/>
    <n v="8"/>
    <x v="1"/>
    <x v="1"/>
  </r>
  <r>
    <s v="film &amp; video/documentary"/>
    <n v="0.13185782556750297"/>
    <n v="50.05"/>
    <x v="4"/>
    <s v="documentary"/>
    <d v="2019-01-11T06:00:00"/>
    <d v="2019-01-16T06:00:00"/>
    <x v="3"/>
    <n v="1"/>
    <x v="2"/>
    <x v="0"/>
  </r>
  <r>
    <s v="music/indie rock"/>
    <n v="0.54777777777777781"/>
    <n v="59.16"/>
    <x v="1"/>
    <s v="indie rock"/>
    <d v="2015-10-16T05:00:00"/>
    <d v="2015-12-12T06:00:00"/>
    <x v="0"/>
    <n v="10"/>
    <x v="4"/>
    <x v="0"/>
  </r>
  <r>
    <s v="music/rock"/>
    <n v="3.6102941176470589"/>
    <n v="93.7"/>
    <x v="1"/>
    <s v="rock"/>
    <d v="2014-07-06T05:00:00"/>
    <d v="2014-07-12T05:00:00"/>
    <x v="1"/>
    <n v="7"/>
    <x v="8"/>
    <x v="1"/>
  </r>
  <r>
    <s v="theater/plays"/>
    <n v="0.10257545271629778"/>
    <n v="40.14"/>
    <x v="3"/>
    <s v="plays"/>
    <d v="2019-10-22T05:00:00"/>
    <d v="2019-11-05T06:00:00"/>
    <x v="3"/>
    <n v="10"/>
    <x v="4"/>
    <x v="0"/>
  </r>
  <r>
    <s v="film &amp; video/documentary"/>
    <n v="0.13962962962962963"/>
    <n v="70.09"/>
    <x v="4"/>
    <s v="documentary"/>
    <d v="2018-05-21T05:00:00"/>
    <d v="2018-06-28T05:00:00"/>
    <x v="9"/>
    <n v="5"/>
    <x v="11"/>
    <x v="0"/>
  </r>
  <r>
    <s v="theater/plays"/>
    <n v="0.40444444444444444"/>
    <n v="66.180000000000007"/>
    <x v="3"/>
    <s v="plays"/>
    <d v="2011-10-27T05:00:00"/>
    <d v="2011-11-10T06:00:00"/>
    <x v="8"/>
    <n v="10"/>
    <x v="4"/>
    <x v="0"/>
  </r>
  <r>
    <s v="theater/plays"/>
    <n v="1.6032"/>
    <n v="47.71"/>
    <x v="3"/>
    <s v="plays"/>
    <d v="2013-06-23T05:00:00"/>
    <d v="2013-06-28T05:00:00"/>
    <x v="2"/>
    <n v="6"/>
    <x v="5"/>
    <x v="1"/>
  </r>
  <r>
    <s v="theater/plays"/>
    <n v="1.8394339622641509"/>
    <n v="62.9"/>
    <x v="3"/>
    <s v="plays"/>
    <d v="2015-06-08T05:00:00"/>
    <d v="2015-07-24T05:00:00"/>
    <x v="0"/>
    <n v="6"/>
    <x v="5"/>
    <x v="1"/>
  </r>
  <r>
    <s v="photography/photography books"/>
    <n v="0.63769230769230767"/>
    <n v="86.61"/>
    <x v="7"/>
    <s v="photography books"/>
    <d v="2017-10-16T05:00:00"/>
    <d v="2017-11-04T05:00:00"/>
    <x v="5"/>
    <n v="10"/>
    <x v="4"/>
    <x v="0"/>
  </r>
  <r>
    <s v="food/food trucks"/>
    <n v="2.2538095238095237"/>
    <n v="75.13"/>
    <x v="0"/>
    <s v="food trucks"/>
    <d v="2019-02-13T06:00:00"/>
    <d v="2019-02-19T06:00:00"/>
    <x v="3"/>
    <n v="2"/>
    <x v="10"/>
    <x v="1"/>
  </r>
  <r>
    <s v="film &amp; video/documentary"/>
    <n v="1.7200961538461539"/>
    <n v="41"/>
    <x v="4"/>
    <s v="documentary"/>
    <d v="2017-02-10T06:00:00"/>
    <d v="2017-03-09T06:00:00"/>
    <x v="5"/>
    <n v="2"/>
    <x v="10"/>
    <x v="1"/>
  </r>
  <r>
    <s v="publishing/nonfiction"/>
    <n v="1.4616709511568124"/>
    <n v="50.01"/>
    <x v="5"/>
    <s v="nonfiction"/>
    <d v="2019-03-29T05:00:00"/>
    <d v="2019-04-30T05:00:00"/>
    <x v="3"/>
    <n v="3"/>
    <x v="6"/>
    <x v="1"/>
  </r>
  <r>
    <s v="theater/plays"/>
    <n v="0.76423616236162362"/>
    <n v="96.96"/>
    <x v="3"/>
    <s v="plays"/>
    <d v="2010-06-26T05:00:00"/>
    <d v="2010-07-08T05:00:00"/>
    <x v="6"/>
    <n v="6"/>
    <x v="5"/>
    <x v="0"/>
  </r>
  <r>
    <s v="technology/wearables"/>
    <n v="0.39261467889908258"/>
    <n v="100.93"/>
    <x v="2"/>
    <s v="wearables"/>
    <d v="2012-06-12T05:00:00"/>
    <d v="2012-06-17T05:00:00"/>
    <x v="4"/>
    <n v="6"/>
    <x v="5"/>
    <x v="0"/>
  </r>
  <r>
    <s v="music/indie rock"/>
    <n v="0.11270034843205574"/>
    <n v="89.23"/>
    <x v="1"/>
    <s v="indie rock"/>
    <d v="2012-01-04T06:00:00"/>
    <d v="2012-01-06T06:00:00"/>
    <x v="4"/>
    <n v="1"/>
    <x v="2"/>
    <x v="3"/>
  </r>
  <r>
    <s v="theater/plays"/>
    <n v="1.2211084337349398"/>
    <n v="87.98"/>
    <x v="3"/>
    <s v="plays"/>
    <d v="2010-10-28T05:00:00"/>
    <d v="2010-11-24T06:00:00"/>
    <x v="6"/>
    <n v="10"/>
    <x v="4"/>
    <x v="1"/>
  </r>
  <r>
    <s v="photography/photography books"/>
    <n v="1.8654166666666667"/>
    <n v="89.54"/>
    <x v="7"/>
    <s v="photography books"/>
    <d v="2013-09-13T05:00:00"/>
    <d v="2013-09-28T05:00:00"/>
    <x v="2"/>
    <n v="9"/>
    <x v="3"/>
    <x v="1"/>
  </r>
  <r>
    <s v="publishing/nonfiction"/>
    <n v="7.27317880794702E-2"/>
    <n v="29.09"/>
    <x v="5"/>
    <s v="nonfiction"/>
    <d v="2014-01-14T06:00:00"/>
    <d v="2014-01-16T06:00:00"/>
    <x v="1"/>
    <n v="1"/>
    <x v="2"/>
    <x v="0"/>
  </r>
  <r>
    <s v="technology/wearables"/>
    <n v="0.65642371234207963"/>
    <n v="42.01"/>
    <x v="2"/>
    <s v="wearables"/>
    <d v="2011-01-06T06:00:00"/>
    <d v="2011-01-08T06:00:00"/>
    <x v="8"/>
    <n v="1"/>
    <x v="2"/>
    <x v="0"/>
  </r>
  <r>
    <s v="music/jazz"/>
    <n v="2.2896178343949045"/>
    <n v="47"/>
    <x v="1"/>
    <s v="jazz"/>
    <d v="2017-07-17T05:00:00"/>
    <d v="2017-07-18T05:00:00"/>
    <x v="5"/>
    <n v="7"/>
    <x v="8"/>
    <x v="1"/>
  </r>
  <r>
    <s v="film &amp; video/documentary"/>
    <n v="4.6937499999999996"/>
    <n v="110.44"/>
    <x v="4"/>
    <s v="documentary"/>
    <d v="2013-07-29T05:00:00"/>
    <d v="2013-08-08T05:00:00"/>
    <x v="2"/>
    <n v="7"/>
    <x v="8"/>
    <x v="1"/>
  </r>
  <r>
    <s v="theater/plays"/>
    <n v="1.3011267605633803"/>
    <n v="41.99"/>
    <x v="3"/>
    <s v="plays"/>
    <d v="2011-12-08T06:00:00"/>
    <d v="2011-12-09T06:00:00"/>
    <x v="8"/>
    <n v="12"/>
    <x v="7"/>
    <x v="1"/>
  </r>
  <r>
    <s v="film &amp; video/drama"/>
    <n v="1.6705422993492407"/>
    <n v="48.01"/>
    <x v="4"/>
    <s v="drama"/>
    <d v="2018-10-05T05:00:00"/>
    <d v="2018-10-13T05:00:00"/>
    <x v="9"/>
    <n v="10"/>
    <x v="4"/>
    <x v="1"/>
  </r>
  <r>
    <s v="music/rock"/>
    <n v="1.738641975308642"/>
    <n v="31.02"/>
    <x v="1"/>
    <s v="rock"/>
    <d v="2013-05-23T05:00:00"/>
    <d v="2013-05-29T05:00:00"/>
    <x v="2"/>
    <n v="5"/>
    <x v="11"/>
    <x v="1"/>
  </r>
  <r>
    <s v="film &amp; video/animation"/>
    <n v="7.1776470588235295"/>
    <n v="99.2"/>
    <x v="4"/>
    <s v="animation"/>
    <d v="2018-05-08T05:00:00"/>
    <d v="2018-05-10T05:00:00"/>
    <x v="9"/>
    <n v="5"/>
    <x v="11"/>
    <x v="1"/>
  </r>
  <r>
    <s v="music/indie rock"/>
    <n v="0.63850976361767731"/>
    <n v="66.02"/>
    <x v="1"/>
    <s v="indie rock"/>
    <d v="2011-02-02T06:00:00"/>
    <d v="2011-02-09T06:00:00"/>
    <x v="8"/>
    <n v="2"/>
    <x v="10"/>
    <x v="0"/>
  </r>
  <r>
    <s v="photography/photography books"/>
    <n v="0.02"/>
    <n v="2"/>
    <x v="7"/>
    <s v="photography books"/>
    <d v="2013-08-16T05:00:00"/>
    <d v="2013-09-07T05:00:00"/>
    <x v="2"/>
    <n v="8"/>
    <x v="1"/>
    <x v="0"/>
  </r>
  <r>
    <s v="theater/plays"/>
    <n v="15.302222222222222"/>
    <n v="46.06"/>
    <x v="3"/>
    <s v="plays"/>
    <d v="2019-10-27T05:00:00"/>
    <d v="2019-10-27T05:00:00"/>
    <x v="3"/>
    <n v="10"/>
    <x v="4"/>
    <x v="1"/>
  </r>
  <r>
    <s v="film &amp; video/shorts"/>
    <n v="0.40356164383561643"/>
    <n v="73.650000000000006"/>
    <x v="4"/>
    <s v="shorts"/>
    <d v="2012-01-06T06:00:00"/>
    <d v="2012-02-22T06:00:00"/>
    <x v="4"/>
    <n v="1"/>
    <x v="2"/>
    <x v="0"/>
  </r>
  <r>
    <s v="theater/plays"/>
    <n v="0.86220633299284988"/>
    <n v="55.99"/>
    <x v="3"/>
    <s v="plays"/>
    <d v="2010-05-12T05:00:00"/>
    <d v="2010-06-17T05:00:00"/>
    <x v="6"/>
    <n v="5"/>
    <x v="11"/>
    <x v="0"/>
  </r>
  <r>
    <s v="theater/plays"/>
    <n v="3.1558486707566464"/>
    <n v="68.989999999999995"/>
    <x v="3"/>
    <s v="plays"/>
    <d v="2017-11-14T06:00:00"/>
    <d v="2017-11-17T06:00:00"/>
    <x v="5"/>
    <n v="11"/>
    <x v="0"/>
    <x v="1"/>
  </r>
  <r>
    <s v="theater/plays"/>
    <n v="0.89618243243243245"/>
    <n v="60.98"/>
    <x v="3"/>
    <s v="plays"/>
    <d v="2018-06-04T05:00:00"/>
    <d v="2018-07-24T05:00:00"/>
    <x v="9"/>
    <n v="6"/>
    <x v="5"/>
    <x v="0"/>
  </r>
  <r>
    <s v="film &amp; video/documentary"/>
    <n v="1.8214503816793892"/>
    <n v="110.98"/>
    <x v="4"/>
    <s v="documentary"/>
    <d v="2013-01-30T06:00:00"/>
    <d v="2013-02-11T06:00:00"/>
    <x v="2"/>
    <n v="1"/>
    <x v="2"/>
    <x v="1"/>
  </r>
  <r>
    <s v="theater/plays"/>
    <n v="3.5588235294117645"/>
    <n v="25"/>
    <x v="3"/>
    <s v="plays"/>
    <d v="2019-10-13T05:00:00"/>
    <d v="2019-10-20T05:00:00"/>
    <x v="3"/>
    <n v="10"/>
    <x v="4"/>
    <x v="1"/>
  </r>
  <r>
    <s v="film &amp; video/documentary"/>
    <n v="1.3183695652173912"/>
    <n v="78.760000000000005"/>
    <x v="4"/>
    <s v="documentary"/>
    <d v="2016-06-20T05:00:00"/>
    <d v="2016-07-10T05:00:00"/>
    <x v="7"/>
    <n v="6"/>
    <x v="5"/>
    <x v="1"/>
  </r>
  <r>
    <s v="music/rock"/>
    <n v="0.46315634218289087"/>
    <n v="87.96"/>
    <x v="1"/>
    <s v="rock"/>
    <d v="2017-04-18T05:00:00"/>
    <d v="2017-04-22T05:00:00"/>
    <x v="5"/>
    <n v="4"/>
    <x v="9"/>
    <x v="0"/>
  </r>
  <r>
    <s v="games/mobile games"/>
    <n v="0.36132726089785294"/>
    <n v="49.99"/>
    <x v="6"/>
    <s v="mobile games"/>
    <d v="2015-04-28T05:00:00"/>
    <d v="2015-04-28T05:00:00"/>
    <x v="0"/>
    <n v="4"/>
    <x v="9"/>
    <x v="2"/>
  </r>
  <r>
    <s v="theater/plays"/>
    <n v="1.0462820512820512"/>
    <n v="99.52"/>
    <x v="3"/>
    <s v="plays"/>
    <d v="2017-05-29T05:00:00"/>
    <d v="2017-05-31T05:00:00"/>
    <x v="5"/>
    <n v="5"/>
    <x v="11"/>
    <x v="1"/>
  </r>
  <r>
    <s v="publishing/fiction"/>
    <n v="6.6885714285714286"/>
    <n v="104.82"/>
    <x v="5"/>
    <s v="fiction"/>
    <d v="2014-01-03T06:00:00"/>
    <d v="2014-01-13T06:00:00"/>
    <x v="1"/>
    <n v="1"/>
    <x v="2"/>
    <x v="1"/>
  </r>
  <r>
    <s v="film &amp; video/animation"/>
    <n v="0.62072823218997364"/>
    <n v="108.01"/>
    <x v="4"/>
    <s v="animation"/>
    <d v="2018-11-27T06:00:00"/>
    <d v="2018-12-24T06:00:00"/>
    <x v="9"/>
    <n v="11"/>
    <x v="0"/>
    <x v="2"/>
  </r>
  <r>
    <s v="food/food trucks"/>
    <n v="0.84699787460148779"/>
    <n v="29"/>
    <x v="0"/>
    <s v="food trucks"/>
    <d v="2010-04-20T05:00:00"/>
    <d v="2010-04-28T05:00:00"/>
    <x v="6"/>
    <n v="4"/>
    <x v="9"/>
    <x v="0"/>
  </r>
  <r>
    <s v="theater/plays"/>
    <n v="0.11059030837004405"/>
    <n v="30.03"/>
    <x v="3"/>
    <s v="plays"/>
    <d v="2012-01-13T06:00:00"/>
    <d v="2012-01-30T06:00:00"/>
    <x v="4"/>
    <n v="1"/>
    <x v="2"/>
    <x v="0"/>
  </r>
  <r>
    <s v="film &amp; video/documentary"/>
    <n v="0.43838781575037145"/>
    <n v="41.01"/>
    <x v="4"/>
    <s v="documentary"/>
    <d v="2011-01-17T06:00:00"/>
    <d v="2011-01-26T06:00:00"/>
    <x v="8"/>
    <n v="1"/>
    <x v="2"/>
    <x v="0"/>
  </r>
  <r>
    <s v="theater/plays"/>
    <n v="0.55470588235294116"/>
    <n v="62.87"/>
    <x v="3"/>
    <s v="plays"/>
    <d v="2018-11-03T05:00:00"/>
    <d v="2018-11-27T06:00:00"/>
    <x v="9"/>
    <n v="11"/>
    <x v="0"/>
    <x v="0"/>
  </r>
  <r>
    <s v="film &amp; video/documentary"/>
    <n v="0.57399511301160655"/>
    <n v="47.01"/>
    <x v="4"/>
    <s v="documentary"/>
    <d v="2012-05-06T05:00:00"/>
    <d v="2012-05-07T05:00:00"/>
    <x v="4"/>
    <n v="5"/>
    <x v="11"/>
    <x v="0"/>
  </r>
  <r>
    <s v="technology/web"/>
    <n v="1.2343497363796134"/>
    <n v="27"/>
    <x v="2"/>
    <s v="web"/>
    <d v="2011-12-22T06:00:00"/>
    <d v="2011-12-28T06:00:00"/>
    <x v="8"/>
    <n v="12"/>
    <x v="7"/>
    <x v="1"/>
  </r>
  <r>
    <s v="theater/plays"/>
    <n v="1.2846"/>
    <n v="68.33"/>
    <x v="3"/>
    <s v="plays"/>
    <d v="2017-06-25T05:00:00"/>
    <d v="2017-07-09T05:00:00"/>
    <x v="5"/>
    <n v="6"/>
    <x v="5"/>
    <x v="1"/>
  </r>
  <r>
    <s v="technology/wearables"/>
    <n v="0.63989361702127656"/>
    <n v="50.97"/>
    <x v="2"/>
    <s v="wearables"/>
    <d v="2017-06-29T05:00:00"/>
    <d v="2017-07-29T05:00:00"/>
    <x v="5"/>
    <n v="6"/>
    <x v="5"/>
    <x v="0"/>
  </r>
  <r>
    <s v="theater/plays"/>
    <n v="1.2729885057471264"/>
    <n v="54.02"/>
    <x v="3"/>
    <s v="plays"/>
    <d v="2010-04-17T05:00:00"/>
    <d v="2010-05-07T05:00:00"/>
    <x v="6"/>
    <n v="4"/>
    <x v="9"/>
    <x v="1"/>
  </r>
  <r>
    <s v="food/food trucks"/>
    <n v="0.10638024357239513"/>
    <n v="97.06"/>
    <x v="0"/>
    <s v="food trucks"/>
    <d v="2011-09-22T05:00:00"/>
    <d v="2011-09-24T05:00:00"/>
    <x v="8"/>
    <n v="9"/>
    <x v="3"/>
    <x v="0"/>
  </r>
  <r>
    <s v="music/indie rock"/>
    <n v="0.40470588235294119"/>
    <n v="24.87"/>
    <x v="1"/>
    <s v="indie rock"/>
    <d v="2018-04-18T05:00:00"/>
    <d v="2018-04-24T05:00:00"/>
    <x v="9"/>
    <n v="4"/>
    <x v="9"/>
    <x v="0"/>
  </r>
  <r>
    <s v="photography/photography books"/>
    <n v="2.8766666666666665"/>
    <n v="84.42"/>
    <x v="7"/>
    <s v="photography books"/>
    <d v="2015-07-28T05:00:00"/>
    <d v="2015-08-03T05:00:00"/>
    <x v="0"/>
    <n v="7"/>
    <x v="8"/>
    <x v="1"/>
  </r>
  <r>
    <s v="theater/plays"/>
    <n v="5.7294444444444448"/>
    <n v="47.09"/>
    <x v="3"/>
    <s v="plays"/>
    <d v="2013-02-27T06:00:00"/>
    <d v="2013-03-06T06:00:00"/>
    <x v="2"/>
    <n v="2"/>
    <x v="10"/>
    <x v="1"/>
  </r>
  <r>
    <s v="theater/plays"/>
    <n v="1.1290429799426933"/>
    <n v="78"/>
    <x v="3"/>
    <s v="plays"/>
    <d v="2014-09-13T05:00:00"/>
    <d v="2014-10-15T05:00:00"/>
    <x v="1"/>
    <n v="9"/>
    <x v="3"/>
    <x v="1"/>
  </r>
  <r>
    <s v="film &amp; video/animation"/>
    <n v="0.46387573964497042"/>
    <n v="62.97"/>
    <x v="4"/>
    <s v="animation"/>
    <d v="2011-02-11T06:00:00"/>
    <d v="2011-02-18T06:00:00"/>
    <x v="8"/>
    <n v="2"/>
    <x v="10"/>
    <x v="0"/>
  </r>
  <r>
    <s v="photography/photography books"/>
    <n v="0.90675916230366493"/>
    <n v="81.010000000000005"/>
    <x v="7"/>
    <s v="photography books"/>
    <d v="2014-02-10T06:00:00"/>
    <d v="2014-03-10T05:00:00"/>
    <x v="1"/>
    <n v="2"/>
    <x v="10"/>
    <x v="3"/>
  </r>
  <r>
    <s v="theater/plays"/>
    <n v="0.67740740740740746"/>
    <n v="65.319999999999993"/>
    <x v="3"/>
    <s v="plays"/>
    <d v="2019-09-29T05:00:00"/>
    <d v="2019-11-02T05:00:00"/>
    <x v="3"/>
    <n v="9"/>
    <x v="3"/>
    <x v="0"/>
  </r>
  <r>
    <s v="theater/plays"/>
    <n v="1.9249019607843136"/>
    <n v="104.44"/>
    <x v="3"/>
    <s v="plays"/>
    <d v="2018-06-22T05:00:00"/>
    <d v="2018-07-09T05:00:00"/>
    <x v="9"/>
    <n v="6"/>
    <x v="5"/>
    <x v="1"/>
  </r>
  <r>
    <s v="theater/plays"/>
    <n v="0.82714285714285718"/>
    <n v="69.989999999999995"/>
    <x v="3"/>
    <s v="plays"/>
    <d v="2014-05-02T05:00:00"/>
    <d v="2014-05-22T05:00:00"/>
    <x v="1"/>
    <n v="5"/>
    <x v="11"/>
    <x v="0"/>
  </r>
  <r>
    <s v="film &amp; video/documentary"/>
    <n v="0.54163920922570019"/>
    <n v="83.02"/>
    <x v="4"/>
    <s v="documentary"/>
    <d v="2013-11-25T06:00:00"/>
    <d v="2013-12-11T06:00:00"/>
    <x v="2"/>
    <n v="11"/>
    <x v="0"/>
    <x v="0"/>
  </r>
  <r>
    <s v="theater/plays"/>
    <n v="0.16722222222222222"/>
    <n v="90.3"/>
    <x v="3"/>
    <s v="plays"/>
    <d v="2016-12-01T06:00:00"/>
    <d v="2016-12-15T06:00:00"/>
    <x v="7"/>
    <n v="12"/>
    <x v="7"/>
    <x v="3"/>
  </r>
  <r>
    <s v="theater/plays"/>
    <n v="1.168766404199475"/>
    <n v="103.98"/>
    <x v="3"/>
    <s v="plays"/>
    <d v="2014-12-15T06:00:00"/>
    <d v="2014-12-27T06:00:00"/>
    <x v="1"/>
    <n v="12"/>
    <x v="7"/>
    <x v="1"/>
  </r>
  <r>
    <s v="music/jazz"/>
    <n v="10.521538461538462"/>
    <n v="54.93"/>
    <x v="1"/>
    <s v="jazz"/>
    <d v="2019-04-20T05:00:00"/>
    <d v="2019-04-21T05:00:00"/>
    <x v="3"/>
    <n v="4"/>
    <x v="9"/>
    <x v="1"/>
  </r>
  <r>
    <s v="film &amp; video/animation"/>
    <n v="1.2307407407407407"/>
    <n v="51.92"/>
    <x v="4"/>
    <s v="animation"/>
    <d v="2015-09-13T05:00:00"/>
    <d v="2015-09-16T05:00:00"/>
    <x v="0"/>
    <n v="9"/>
    <x v="3"/>
    <x v="1"/>
  </r>
  <r>
    <s v="theater/plays"/>
    <n v="1.7863855421686747"/>
    <n v="60.03"/>
    <x v="3"/>
    <s v="plays"/>
    <d v="2013-03-04T06:00:00"/>
    <d v="2013-04-03T05:00:00"/>
    <x v="2"/>
    <n v="3"/>
    <x v="6"/>
    <x v="1"/>
  </r>
  <r>
    <s v="film &amp; video/science fiction"/>
    <n v="3.5528169014084505"/>
    <n v="44"/>
    <x v="4"/>
    <s v="science fiction"/>
    <d v="2016-11-06T05:00:00"/>
    <d v="2016-11-13T06:00:00"/>
    <x v="7"/>
    <n v="11"/>
    <x v="0"/>
    <x v="1"/>
  </r>
  <r>
    <s v="film &amp; video/television"/>
    <n v="1.6190634146341463"/>
    <n v="53"/>
    <x v="4"/>
    <s v="television"/>
    <d v="2017-06-30T05:00:00"/>
    <d v="2017-07-10T05:00:00"/>
    <x v="5"/>
    <n v="6"/>
    <x v="5"/>
    <x v="1"/>
  </r>
  <r>
    <s v="technology/wearables"/>
    <n v="0.24914285714285714"/>
    <n v="54.5"/>
    <x v="2"/>
    <s v="wearables"/>
    <d v="2012-04-26T05:00:00"/>
    <d v="2012-05-24T05:00:00"/>
    <x v="4"/>
    <n v="4"/>
    <x v="9"/>
    <x v="0"/>
  </r>
  <r>
    <s v="theater/plays"/>
    <n v="1.9872222222222222"/>
    <n v="75.040000000000006"/>
    <x v="3"/>
    <s v="plays"/>
    <d v="2017-09-02T05:00:00"/>
    <d v="2017-09-18T05:00:00"/>
    <x v="5"/>
    <n v="9"/>
    <x v="3"/>
    <x v="1"/>
  </r>
  <r>
    <s v="theater/plays"/>
    <n v="0.34752688172043011"/>
    <n v="35.909999999999997"/>
    <x v="3"/>
    <s v="plays"/>
    <d v="2010-09-30T05:00:00"/>
    <d v="2010-10-19T05:00:00"/>
    <x v="6"/>
    <n v="9"/>
    <x v="3"/>
    <x v="3"/>
  </r>
  <r>
    <s v="music/indie rock"/>
    <n v="1.7641935483870967"/>
    <n v="36.950000000000003"/>
    <x v="1"/>
    <s v="indie rock"/>
    <d v="2011-07-24T05:00:00"/>
    <d v="2011-07-26T05:00:00"/>
    <x v="8"/>
    <n v="7"/>
    <x v="8"/>
    <x v="1"/>
  </r>
  <r>
    <s v="theater/plays"/>
    <n v="5.1138095238095236"/>
    <n v="63.17"/>
    <x v="3"/>
    <s v="plays"/>
    <d v="2010-12-03T06:00:00"/>
    <d v="2010-12-24T06:00:00"/>
    <x v="6"/>
    <n v="12"/>
    <x v="7"/>
    <x v="1"/>
  </r>
  <r>
    <s v="technology/wearables"/>
    <n v="0.82044117647058823"/>
    <n v="29.99"/>
    <x v="2"/>
    <s v="wearables"/>
    <d v="2012-12-18T06:00:00"/>
    <d v="2012-12-20T06:00:00"/>
    <x v="4"/>
    <n v="12"/>
    <x v="7"/>
    <x v="0"/>
  </r>
  <r>
    <s v="film &amp; video/television"/>
    <n v="0.24326030927835052"/>
    <n v="86"/>
    <x v="4"/>
    <s v="television"/>
    <d v="2017-12-19T06:00:00"/>
    <d v="2018-01-04T06:00:00"/>
    <x v="5"/>
    <n v="12"/>
    <x v="7"/>
    <x v="3"/>
  </r>
  <r>
    <s v="games/video games"/>
    <n v="0.50482758620689661"/>
    <n v="75.010000000000005"/>
    <x v="6"/>
    <s v="video games"/>
    <d v="2013-04-14T05:00:00"/>
    <d v="2013-04-16T05:00:00"/>
    <x v="2"/>
    <n v="4"/>
    <x v="9"/>
    <x v="0"/>
  </r>
  <r>
    <s v="games/video games"/>
    <n v="9.67"/>
    <n v="101.2"/>
    <x v="6"/>
    <s v="video games"/>
    <d v="2019-03-06T06:00:00"/>
    <d v="2019-03-23T05:00:00"/>
    <x v="3"/>
    <n v="3"/>
    <x v="6"/>
    <x v="1"/>
  </r>
  <r>
    <s v="film &amp; video/animation"/>
    <n v="0.04"/>
    <n v="4"/>
    <x v="4"/>
    <s v="animation"/>
    <d v="2018-10-21T05:00:00"/>
    <d v="2018-11-13T06:00:00"/>
    <x v="9"/>
    <n v="10"/>
    <x v="4"/>
    <x v="0"/>
  </r>
  <r>
    <s v="music/rock"/>
    <n v="1.2284501347708894"/>
    <n v="29"/>
    <x v="1"/>
    <s v="rock"/>
    <d v="2017-07-19T05:00:00"/>
    <d v="2017-08-19T05:00:00"/>
    <x v="5"/>
    <n v="7"/>
    <x v="8"/>
    <x v="1"/>
  </r>
  <r>
    <s v="film &amp; video/drama"/>
    <n v="0.63437500000000002"/>
    <n v="98.23"/>
    <x v="4"/>
    <s v="drama"/>
    <d v="2010-07-06T05:00:00"/>
    <d v="2010-07-07T05:00:00"/>
    <x v="6"/>
    <n v="7"/>
    <x v="8"/>
    <x v="0"/>
  </r>
  <r>
    <s v="film &amp; video/science fiction"/>
    <n v="0.56331688596491225"/>
    <n v="87"/>
    <x v="4"/>
    <s v="science fiction"/>
    <d v="2016-12-01T06:00:00"/>
    <d v="2017-01-11T06:00:00"/>
    <x v="7"/>
    <n v="12"/>
    <x v="7"/>
    <x v="0"/>
  </r>
  <r>
    <s v="film &amp; video/drama"/>
    <n v="0.44074999999999998"/>
    <n v="45.21"/>
    <x v="4"/>
    <s v="drama"/>
    <d v="2013-10-21T05:00:00"/>
    <d v="2013-11-26T06:00:00"/>
    <x v="2"/>
    <n v="10"/>
    <x v="4"/>
    <x v="0"/>
  </r>
  <r>
    <s v="theater/plays"/>
    <n v="1.1837253218884121"/>
    <n v="37"/>
    <x v="3"/>
    <s v="plays"/>
    <d v="2011-09-23T05:00:00"/>
    <d v="2011-10-16T05:00:00"/>
    <x v="8"/>
    <n v="9"/>
    <x v="3"/>
    <x v="1"/>
  </r>
  <r>
    <s v="music/indie rock"/>
    <n v="1.041243169398907"/>
    <n v="94.98"/>
    <x v="1"/>
    <s v="indie rock"/>
    <d v="2018-02-10T06:00:00"/>
    <d v="2018-02-10T06:00:00"/>
    <x v="9"/>
    <n v="2"/>
    <x v="10"/>
    <x v="1"/>
  </r>
  <r>
    <s v="theater/plays"/>
    <n v="0.26640000000000003"/>
    <n v="28.96"/>
    <x v="3"/>
    <s v="plays"/>
    <d v="2016-10-14T05:00:00"/>
    <d v="2016-10-16T05:00:00"/>
    <x v="7"/>
    <n v="10"/>
    <x v="4"/>
    <x v="0"/>
  </r>
  <r>
    <s v="theater/plays"/>
    <n v="3.5120118343195266"/>
    <n v="55.99"/>
    <x v="3"/>
    <s v="plays"/>
    <d v="2010-03-28T05:00:00"/>
    <d v="2010-05-11T05:00:00"/>
    <x v="6"/>
    <n v="3"/>
    <x v="6"/>
    <x v="1"/>
  </r>
  <r>
    <s v="film &amp; video/documentary"/>
    <n v="0.90063492063492068"/>
    <n v="54.04"/>
    <x v="4"/>
    <s v="documentary"/>
    <d v="2014-12-28T06:00:00"/>
    <d v="2015-01-22T06:00:00"/>
    <x v="1"/>
    <n v="12"/>
    <x v="7"/>
    <x v="0"/>
  </r>
  <r>
    <s v="theater/plays"/>
    <n v="1.7162500000000001"/>
    <n v="82.38"/>
    <x v="3"/>
    <s v="plays"/>
    <d v="2010-08-09T05:00:00"/>
    <d v="2010-08-12T05:00:00"/>
    <x v="6"/>
    <n v="8"/>
    <x v="1"/>
    <x v="1"/>
  </r>
  <r>
    <s v="film &amp; video/drama"/>
    <n v="1.4104655870445344"/>
    <n v="67"/>
    <x v="4"/>
    <s v="drama"/>
    <d v="2014-04-28T05:00:00"/>
    <d v="2014-05-18T05:00:00"/>
    <x v="1"/>
    <n v="4"/>
    <x v="9"/>
    <x v="1"/>
  </r>
  <r>
    <s v="games/mobile games"/>
    <n v="0.30579449152542371"/>
    <n v="107.91"/>
    <x v="6"/>
    <s v="mobile games"/>
    <d v="2013-01-30T06:00:00"/>
    <d v="2013-03-09T06:00:00"/>
    <x v="2"/>
    <n v="1"/>
    <x v="2"/>
    <x v="0"/>
  </r>
  <r>
    <s v="film &amp; video/animation"/>
    <n v="1.0816455696202532"/>
    <n v="69.010000000000005"/>
    <x v="4"/>
    <s v="animation"/>
    <d v="2013-12-31T06:00:00"/>
    <d v="2014-01-04T06:00:00"/>
    <x v="2"/>
    <n v="12"/>
    <x v="7"/>
    <x v="1"/>
  </r>
  <r>
    <s v="theater/plays"/>
    <n v="1.3345505617977529"/>
    <n v="39.01"/>
    <x v="3"/>
    <s v="plays"/>
    <d v="2018-02-11T06:00:00"/>
    <d v="2018-02-25T06:00:00"/>
    <x v="9"/>
    <n v="2"/>
    <x v="10"/>
    <x v="1"/>
  </r>
  <r>
    <s v="publishing/translations"/>
    <n v="1.8785106382978722"/>
    <n v="110.36"/>
    <x v="5"/>
    <s v="translations"/>
    <d v="2018-01-27T06:00:00"/>
    <d v="2018-02-05T06:00:00"/>
    <x v="9"/>
    <n v="1"/>
    <x v="2"/>
    <x v="1"/>
  </r>
  <r>
    <s v="technology/wearables"/>
    <n v="3.32"/>
    <n v="94.86"/>
    <x v="2"/>
    <s v="wearables"/>
    <d v="2013-05-15T05:00:00"/>
    <d v="2013-06-07T05:00:00"/>
    <x v="2"/>
    <n v="5"/>
    <x v="11"/>
    <x v="1"/>
  </r>
  <r>
    <s v="technology/web"/>
    <n v="5.7521428571428572"/>
    <n v="57.94"/>
    <x v="2"/>
    <s v="web"/>
    <d v="2015-11-23T06:00:00"/>
    <d v="2015-11-30T06:00:00"/>
    <x v="0"/>
    <n v="11"/>
    <x v="0"/>
    <x v="1"/>
  </r>
  <r>
    <s v="theater/plays"/>
    <n v="0.40500000000000003"/>
    <n v="101.25"/>
    <x v="3"/>
    <s v="plays"/>
    <d v="2019-04-14T05:00:00"/>
    <d v="2019-04-30T05:00:00"/>
    <x v="3"/>
    <n v="4"/>
    <x v="9"/>
    <x v="0"/>
  </r>
  <r>
    <s v="film &amp; video/drama"/>
    <n v="1.8442857142857143"/>
    <n v="64.959999999999994"/>
    <x v="4"/>
    <s v="drama"/>
    <d v="2015-05-18T05:00:00"/>
    <d v="2015-05-20T05:00:00"/>
    <x v="0"/>
    <n v="5"/>
    <x v="11"/>
    <x v="1"/>
  </r>
  <r>
    <s v="technology/wearables"/>
    <n v="2.8580555555555556"/>
    <n v="27.01"/>
    <x v="2"/>
    <s v="wearables"/>
    <d v="2016-12-12T06:00:00"/>
    <d v="2016-12-19T06:00:00"/>
    <x v="7"/>
    <n v="12"/>
    <x v="7"/>
    <x v="1"/>
  </r>
  <r>
    <s v="food/food trucks"/>
    <n v="3.19"/>
    <n v="50.97"/>
    <x v="0"/>
    <s v="food trucks"/>
    <d v="2012-05-02T05:00:00"/>
    <d v="2012-05-02T05:00:00"/>
    <x v="4"/>
    <n v="5"/>
    <x v="11"/>
    <x v="1"/>
  </r>
  <r>
    <s v="music/rock"/>
    <n v="0.39234070221066319"/>
    <n v="104.94"/>
    <x v="1"/>
    <s v="rock"/>
    <d v="2019-03-11T05:00:00"/>
    <d v="2019-05-04T05:00:00"/>
    <x v="3"/>
    <n v="3"/>
    <x v="6"/>
    <x v="0"/>
  </r>
  <r>
    <s v="music/electric music"/>
    <n v="1.7814000000000001"/>
    <n v="84.03"/>
    <x v="1"/>
    <s v="electric music"/>
    <d v="2018-06-26T05:00:00"/>
    <d v="2018-06-27T05:00:00"/>
    <x v="9"/>
    <n v="6"/>
    <x v="5"/>
    <x v="1"/>
  </r>
  <r>
    <s v="film &amp; video/television"/>
    <n v="3.6515"/>
    <n v="102.86"/>
    <x v="4"/>
    <s v="television"/>
    <d v="2014-12-16T06:00:00"/>
    <d v="2014-12-17T06:00:00"/>
    <x v="1"/>
    <n v="12"/>
    <x v="7"/>
    <x v="1"/>
  </r>
  <r>
    <s v="publishing/translations"/>
    <n v="1.1394594594594594"/>
    <n v="39.96"/>
    <x v="5"/>
    <s v="translations"/>
    <d v="2013-06-25T05:00:00"/>
    <d v="2013-06-29T05:00:00"/>
    <x v="2"/>
    <n v="6"/>
    <x v="5"/>
    <x v="1"/>
  </r>
  <r>
    <s v="publishing/fiction"/>
    <n v="0.29828720626631855"/>
    <n v="51"/>
    <x v="5"/>
    <s v="fiction"/>
    <d v="2018-08-10T05:00:00"/>
    <d v="2018-08-16T05:00:00"/>
    <x v="9"/>
    <n v="8"/>
    <x v="1"/>
    <x v="0"/>
  </r>
  <r>
    <s v="film &amp; video/science fiction"/>
    <n v="0.54270588235294115"/>
    <n v="40.82"/>
    <x v="4"/>
    <s v="science fiction"/>
    <d v="2011-06-26T05:00:00"/>
    <d v="2011-07-23T05:00:00"/>
    <x v="8"/>
    <n v="6"/>
    <x v="5"/>
    <x v="0"/>
  </r>
  <r>
    <s v="technology/wearables"/>
    <n v="2.3634156976744185"/>
    <n v="59"/>
    <x v="2"/>
    <s v="wearables"/>
    <d v="2015-03-09T05:00:00"/>
    <d v="2015-03-21T05:00:00"/>
    <x v="0"/>
    <n v="3"/>
    <x v="6"/>
    <x v="1"/>
  </r>
  <r>
    <s v="food/food trucks"/>
    <n v="5.1291666666666664"/>
    <n v="71.16"/>
    <x v="0"/>
    <s v="food trucks"/>
    <d v="2017-07-29T05:00:00"/>
    <d v="2017-07-31T05:00:00"/>
    <x v="5"/>
    <n v="7"/>
    <x v="8"/>
    <x v="1"/>
  </r>
  <r>
    <s v="photography/photography books"/>
    <n v="1.0065116279069768"/>
    <n v="99.49"/>
    <x v="7"/>
    <s v="photography books"/>
    <d v="2010-03-11T06:00:00"/>
    <d v="2010-03-20T05:00:00"/>
    <x v="6"/>
    <n v="3"/>
    <x v="6"/>
    <x v="1"/>
  </r>
  <r>
    <s v="theater/plays"/>
    <n v="0.81348423194303154"/>
    <n v="103.99"/>
    <x v="3"/>
    <s v="plays"/>
    <d v="2014-10-01T05:00:00"/>
    <d v="2014-11-12T06:00:00"/>
    <x v="1"/>
    <n v="10"/>
    <x v="4"/>
    <x v="0"/>
  </r>
  <r>
    <s v="publishing/fiction"/>
    <n v="0.16404761904761905"/>
    <n v="76.56"/>
    <x v="5"/>
    <s v="fiction"/>
    <d v="2012-02-24T06:00:00"/>
    <d v="2012-03-06T06:00:00"/>
    <x v="4"/>
    <n v="2"/>
    <x v="10"/>
    <x v="0"/>
  </r>
  <r>
    <s v="theater/plays"/>
    <n v="0.52774617067833696"/>
    <n v="87.07"/>
    <x v="3"/>
    <s v="plays"/>
    <d v="2019-12-12T06:00:00"/>
    <d v="2019-12-19T06:00:00"/>
    <x v="3"/>
    <n v="12"/>
    <x v="7"/>
    <x v="0"/>
  </r>
  <r>
    <s v="food/food trucks"/>
    <n v="2.6020608108108108"/>
    <n v="49"/>
    <x v="0"/>
    <s v="food trucks"/>
    <d v="2014-08-04T05:00:00"/>
    <d v="2014-09-22T05:00:00"/>
    <x v="1"/>
    <n v="8"/>
    <x v="1"/>
    <x v="1"/>
  </r>
  <r>
    <s v="theater/plays"/>
    <n v="0.30732891832229581"/>
    <n v="42.97"/>
    <x v="3"/>
    <s v="plays"/>
    <d v="2019-06-10T05:00:00"/>
    <d v="2019-07-21T05:00:00"/>
    <x v="3"/>
    <n v="6"/>
    <x v="5"/>
    <x v="0"/>
  </r>
  <r>
    <s v="publishing/translations"/>
    <n v="0.13500000000000001"/>
    <n v="33.43"/>
    <x v="5"/>
    <s v="translations"/>
    <d v="2018-03-09T06:00:00"/>
    <d v="2018-03-24T05:00:00"/>
    <x v="9"/>
    <n v="3"/>
    <x v="6"/>
    <x v="0"/>
  </r>
  <r>
    <s v="theater/plays"/>
    <n v="1.7862556663644606"/>
    <n v="83.98"/>
    <x v="3"/>
    <s v="plays"/>
    <d v="2017-04-20T05:00:00"/>
    <d v="2017-05-23T05:00:00"/>
    <x v="5"/>
    <n v="4"/>
    <x v="9"/>
    <x v="1"/>
  </r>
  <r>
    <s v="theater/plays"/>
    <n v="2.2005660377358489"/>
    <n v="101.42"/>
    <x v="3"/>
    <s v="plays"/>
    <d v="2016-02-03T06:00:00"/>
    <d v="2016-02-20T06:00:00"/>
    <x v="7"/>
    <n v="2"/>
    <x v="10"/>
    <x v="1"/>
  </r>
  <r>
    <s v="technology/wearables"/>
    <n v="1.015108695652174"/>
    <n v="109.87"/>
    <x v="2"/>
    <s v="wearables"/>
    <d v="2010-08-16T05:00:00"/>
    <d v="2010-08-21T05:00:00"/>
    <x v="6"/>
    <n v="8"/>
    <x v="1"/>
    <x v="1"/>
  </r>
  <r>
    <s v="journalism/audio"/>
    <n v="1.915"/>
    <n v="31.92"/>
    <x v="8"/>
    <s v="audio"/>
    <d v="2019-11-17T06:00:00"/>
    <d v="2019-11-24T06:00:00"/>
    <x v="3"/>
    <n v="11"/>
    <x v="0"/>
    <x v="1"/>
  </r>
  <r>
    <s v="food/food trucks"/>
    <n v="3.0534683098591549"/>
    <n v="70.989999999999995"/>
    <x v="0"/>
    <s v="food trucks"/>
    <d v="2013-07-01T05:00:00"/>
    <d v="2013-07-27T05:00:00"/>
    <x v="2"/>
    <n v="7"/>
    <x v="8"/>
    <x v="1"/>
  </r>
  <r>
    <s v="film &amp; video/shorts"/>
    <n v="0.23995287958115183"/>
    <n v="77.03"/>
    <x v="4"/>
    <s v="shorts"/>
    <d v="2010-06-07T05:00:00"/>
    <d v="2010-07-12T05:00:00"/>
    <x v="6"/>
    <n v="6"/>
    <x v="5"/>
    <x v="3"/>
  </r>
  <r>
    <s v="photography/photography books"/>
    <n v="7.2377777777777776"/>
    <n v="101.78"/>
    <x v="7"/>
    <s v="photography books"/>
    <d v="2019-06-29T05:00:00"/>
    <d v="2019-07-12T05:00:00"/>
    <x v="3"/>
    <n v="6"/>
    <x v="5"/>
    <x v="1"/>
  </r>
  <r>
    <s v="technology/wearables"/>
    <n v="5.4736000000000002"/>
    <n v="51.06"/>
    <x v="2"/>
    <s v="wearables"/>
    <d v="2012-03-22T05:00:00"/>
    <d v="2012-03-23T05:00:00"/>
    <x v="4"/>
    <n v="3"/>
    <x v="6"/>
    <x v="1"/>
  </r>
  <r>
    <s v="theater/plays"/>
    <n v="4.1449999999999996"/>
    <n v="68.02"/>
    <x v="3"/>
    <s v="plays"/>
    <d v="2014-06-10T05:00:00"/>
    <d v="2014-06-14T05:00:00"/>
    <x v="1"/>
    <n v="6"/>
    <x v="5"/>
    <x v="1"/>
  </r>
  <r>
    <s v="film &amp; video/animation"/>
    <n v="9.0696409140369975E-3"/>
    <n v="30.87"/>
    <x v="4"/>
    <s v="animation"/>
    <d v="2017-05-21T05:00:00"/>
    <d v="2017-06-07T05:00:00"/>
    <x v="5"/>
    <n v="5"/>
    <x v="11"/>
    <x v="0"/>
  </r>
  <r>
    <s v="technology/wearables"/>
    <n v="0.34173469387755101"/>
    <n v="27.91"/>
    <x v="2"/>
    <s v="wearables"/>
    <d v="2016-12-20T06:00:00"/>
    <d v="2016-12-20T06:00:00"/>
    <x v="7"/>
    <n v="12"/>
    <x v="7"/>
    <x v="0"/>
  </r>
  <r>
    <s v="technology/web"/>
    <n v="0.239488107549121"/>
    <n v="79.989999999999995"/>
    <x v="2"/>
    <s v="web"/>
    <d v="2015-01-01T06:00:00"/>
    <d v="2015-01-03T06:00:00"/>
    <x v="0"/>
    <n v="1"/>
    <x v="2"/>
    <x v="0"/>
  </r>
  <r>
    <s v="film &amp; video/documentary"/>
    <n v="0.48072649572649573"/>
    <n v="38"/>
    <x v="4"/>
    <s v="documentary"/>
    <d v="2016-03-15T05:00:00"/>
    <d v="2016-03-20T05:00:00"/>
    <x v="7"/>
    <n v="3"/>
    <x v="6"/>
    <x v="0"/>
  </r>
  <r>
    <s v="theater/plays"/>
    <n v="0"/>
    <s v="No Backers"/>
    <x v="3"/>
    <s v="plays"/>
    <d v="2013-05-01T05:00:00"/>
    <d v="2013-05-29T05:00:00"/>
    <x v="2"/>
    <n v="5"/>
    <x v="11"/>
    <x v="0"/>
  </r>
  <r>
    <s v="film &amp; video/documentary"/>
    <n v="0.70145182291666663"/>
    <n v="59.99"/>
    <x v="4"/>
    <s v="documentary"/>
    <d v="2013-03-12T05:00:00"/>
    <d v="2013-03-14T05:00:00"/>
    <x v="2"/>
    <n v="3"/>
    <x v="6"/>
    <x v="0"/>
  </r>
  <r>
    <s v="games/video games"/>
    <n v="5.2992307692307694"/>
    <n v="37.04"/>
    <x v="6"/>
    <s v="video games"/>
    <d v="2012-07-27T05:00:00"/>
    <d v="2012-08-25T05:00:00"/>
    <x v="4"/>
    <n v="7"/>
    <x v="8"/>
    <x v="1"/>
  </r>
  <r>
    <s v="film &amp; video/drama"/>
    <n v="1.8032549019607844"/>
    <n v="99.96"/>
    <x v="4"/>
    <s v="drama"/>
    <d v="2015-07-01T05:00:00"/>
    <d v="2015-07-21T05:00:00"/>
    <x v="0"/>
    <n v="7"/>
    <x v="8"/>
    <x v="1"/>
  </r>
  <r>
    <s v="music/rock"/>
    <n v="0.92320000000000002"/>
    <n v="111.68"/>
    <x v="1"/>
    <s v="rock"/>
    <d v="2015-05-18T05:00:00"/>
    <d v="2015-05-19T05:00:00"/>
    <x v="0"/>
    <n v="5"/>
    <x v="11"/>
    <x v="0"/>
  </r>
  <r>
    <s v="publishing/radio &amp; podcasts"/>
    <n v="0.13901001112347053"/>
    <n v="36.01"/>
    <x v="5"/>
    <s v="radio &amp; podcasts"/>
    <d v="2013-03-08T06:00:00"/>
    <d v="2013-04-19T05:00:00"/>
    <x v="2"/>
    <n v="3"/>
    <x v="6"/>
    <x v="0"/>
  </r>
  <r>
    <s v="theater/plays"/>
    <n v="9.2707777777777771"/>
    <n v="66.010000000000005"/>
    <x v="3"/>
    <s v="plays"/>
    <d v="2017-11-23T06:00:00"/>
    <d v="2017-12-10T06:00:00"/>
    <x v="5"/>
    <n v="11"/>
    <x v="0"/>
    <x v="1"/>
  </r>
  <r>
    <s v="technology/web"/>
    <n v="0.39857142857142858"/>
    <n v="44.05"/>
    <x v="2"/>
    <s v="web"/>
    <d v="2013-04-09T05:00:00"/>
    <d v="2013-05-28T05:00:00"/>
    <x v="2"/>
    <n v="4"/>
    <x v="9"/>
    <x v="0"/>
  </r>
  <r>
    <s v="theater/plays"/>
    <n v="1.1222929936305732"/>
    <n v="53"/>
    <x v="3"/>
    <s v="plays"/>
    <d v="2018-07-29T05:00:00"/>
    <d v="2018-08-19T05:00:00"/>
    <x v="9"/>
    <n v="7"/>
    <x v="8"/>
    <x v="1"/>
  </r>
  <r>
    <s v="theater/plays"/>
    <n v="0.70925816023738875"/>
    <n v="95"/>
    <x v="3"/>
    <s v="plays"/>
    <d v="2012-05-05T05:00:00"/>
    <d v="2012-05-15T05:00:00"/>
    <x v="4"/>
    <n v="5"/>
    <x v="11"/>
    <x v="0"/>
  </r>
  <r>
    <s v="film &amp; video/drama"/>
    <n v="1.1908974358974358"/>
    <n v="70.91"/>
    <x v="4"/>
    <s v="drama"/>
    <d v="2018-05-31T05:00:00"/>
    <d v="2018-06-24T05:00:00"/>
    <x v="9"/>
    <n v="5"/>
    <x v="11"/>
    <x v="1"/>
  </r>
  <r>
    <s v="theater/plays"/>
    <n v="0.24017591339648173"/>
    <n v="98.06"/>
    <x v="3"/>
    <s v="plays"/>
    <d v="2019-07-25T05:00:00"/>
    <d v="2019-08-04T05:00:00"/>
    <x v="3"/>
    <n v="7"/>
    <x v="8"/>
    <x v="0"/>
  </r>
  <r>
    <s v="games/video games"/>
    <n v="1.3931868131868133"/>
    <n v="53.05"/>
    <x v="6"/>
    <s v="video games"/>
    <d v="2014-07-05T05:00:00"/>
    <d v="2014-07-06T05:00:00"/>
    <x v="1"/>
    <n v="7"/>
    <x v="8"/>
    <x v="1"/>
  </r>
  <r>
    <s v="film &amp; video/television"/>
    <n v="0.39277108433734942"/>
    <n v="93.14"/>
    <x v="4"/>
    <s v="television"/>
    <d v="2010-09-09T05:00:00"/>
    <d v="2010-09-11T05:00:00"/>
    <x v="6"/>
    <n v="9"/>
    <x v="3"/>
    <x v="3"/>
  </r>
  <r>
    <s v="music/rock"/>
    <n v="0.22439077144917088"/>
    <n v="58.95"/>
    <x v="1"/>
    <s v="rock"/>
    <d v="2013-12-06T06:00:00"/>
    <d v="2013-12-11T06:00:00"/>
    <x v="2"/>
    <n v="12"/>
    <x v="7"/>
    <x v="3"/>
  </r>
  <r>
    <s v="theater/plays"/>
    <n v="0.55779069767441858"/>
    <n v="36.07"/>
    <x v="3"/>
    <s v="plays"/>
    <d v="2011-12-23T06:00:00"/>
    <d v="2011-12-25T06:00:00"/>
    <x v="8"/>
    <n v="12"/>
    <x v="7"/>
    <x v="0"/>
  </r>
  <r>
    <s v="publishing/nonfiction"/>
    <n v="0.42523125996810207"/>
    <n v="63.03"/>
    <x v="5"/>
    <s v="nonfiction"/>
    <d v="2010-08-06T05:00:00"/>
    <d v="2010-09-13T05:00:00"/>
    <x v="6"/>
    <n v="8"/>
    <x v="1"/>
    <x v="0"/>
  </r>
  <r>
    <s v="food/food trucks"/>
    <n v="1.1200000000000001"/>
    <n v="84.72"/>
    <x v="0"/>
    <s v="food trucks"/>
    <d v="2017-05-05T05:00:00"/>
    <d v="2017-05-10T05:00:00"/>
    <x v="5"/>
    <n v="5"/>
    <x v="11"/>
    <x v="1"/>
  </r>
  <r>
    <s v="film &amp; video/animation"/>
    <n v="7.0681818181818179E-2"/>
    <n v="62.2"/>
    <x v="4"/>
    <s v="animation"/>
    <d v="2018-02-23T06:00:00"/>
    <d v="2018-02-25T06:00:00"/>
    <x v="9"/>
    <n v="2"/>
    <x v="10"/>
    <x v="0"/>
  </r>
  <r>
    <s v="music/rock"/>
    <n v="1.0174563871693867"/>
    <n v="101.98"/>
    <x v="1"/>
    <s v="rock"/>
    <d v="2015-01-08T06:00:00"/>
    <d v="2015-01-22T06:00:00"/>
    <x v="0"/>
    <n v="1"/>
    <x v="2"/>
    <x v="1"/>
  </r>
  <r>
    <s v="theater/plays"/>
    <n v="4.2575000000000003"/>
    <n v="106.44"/>
    <x v="3"/>
    <s v="plays"/>
    <d v="2019-04-19T05:00:00"/>
    <d v="2019-04-22T05:00:00"/>
    <x v="3"/>
    <n v="4"/>
    <x v="9"/>
    <x v="1"/>
  </r>
  <r>
    <s v="film &amp; video/drama"/>
    <n v="1.4553947368421052"/>
    <n v="29.98"/>
    <x v="4"/>
    <s v="drama"/>
    <d v="2016-08-23T05:00:00"/>
    <d v="2016-08-29T05:00:00"/>
    <x v="7"/>
    <n v="8"/>
    <x v="1"/>
    <x v="1"/>
  </r>
  <r>
    <s v="film &amp; video/shorts"/>
    <n v="0.32453465346534655"/>
    <n v="85.81"/>
    <x v="4"/>
    <s v="shorts"/>
    <d v="2012-07-03T05:00:00"/>
    <d v="2012-07-15T05:00:00"/>
    <x v="4"/>
    <n v="7"/>
    <x v="8"/>
    <x v="0"/>
  </r>
  <r>
    <s v="film &amp; video/shorts"/>
    <n v="7.003333333333333"/>
    <n v="70.819999999999993"/>
    <x v="4"/>
    <s v="shorts"/>
    <d v="2010-03-04T06:00:00"/>
    <d v="2010-03-09T06:00:00"/>
    <x v="6"/>
    <n v="3"/>
    <x v="6"/>
    <x v="1"/>
  </r>
  <r>
    <s v="theater/plays"/>
    <n v="0.83904860392967939"/>
    <n v="41"/>
    <x v="3"/>
    <s v="plays"/>
    <d v="2010-04-26T05:00:00"/>
    <d v="2010-05-09T05:00:00"/>
    <x v="6"/>
    <n v="4"/>
    <x v="9"/>
    <x v="0"/>
  </r>
  <r>
    <s v="technology/wearables"/>
    <n v="0.84190476190476193"/>
    <n v="28.06"/>
    <x v="2"/>
    <s v="wearables"/>
    <d v="2010-11-23T06:00:00"/>
    <d v="2010-11-27T06:00:00"/>
    <x v="6"/>
    <n v="11"/>
    <x v="0"/>
    <x v="0"/>
  </r>
  <r>
    <s v="theater/plays"/>
    <n v="1.5595180722891566"/>
    <n v="88.05"/>
    <x v="3"/>
    <s v="plays"/>
    <d v="2015-12-26T06:00:00"/>
    <d v="2016-02-01T06:00:00"/>
    <x v="0"/>
    <n v="12"/>
    <x v="7"/>
    <x v="1"/>
  </r>
  <r>
    <s v="film &amp; video/animation"/>
    <n v="0.99619450317124736"/>
    <n v="31"/>
    <x v="4"/>
    <s v="animation"/>
    <d v="2016-02-05T06:00:00"/>
    <d v="2016-03-12T06:00:00"/>
    <x v="7"/>
    <n v="2"/>
    <x v="10"/>
    <x v="0"/>
  </r>
  <r>
    <s v="music/indie rock"/>
    <n v="0.80300000000000005"/>
    <n v="90.34"/>
    <x v="1"/>
    <s v="indie rock"/>
    <d v="2013-11-23T06:00:00"/>
    <d v="2014-01-07T06:00:00"/>
    <x v="2"/>
    <n v="11"/>
    <x v="0"/>
    <x v="0"/>
  </r>
  <r>
    <s v="games/video games"/>
    <n v="0.11254901960784314"/>
    <n v="63.78"/>
    <x v="6"/>
    <s v="video games"/>
    <d v="2014-05-10T05:00:00"/>
    <d v="2014-06-07T05:00:00"/>
    <x v="1"/>
    <n v="5"/>
    <x v="11"/>
    <x v="0"/>
  </r>
  <r>
    <s v="publishing/fiction"/>
    <n v="0.91740952380952379"/>
    <n v="54"/>
    <x v="5"/>
    <s v="fiction"/>
    <d v="2010-08-31T05:00:00"/>
    <d v="2010-09-14T05:00:00"/>
    <x v="6"/>
    <n v="8"/>
    <x v="1"/>
    <x v="0"/>
  </r>
  <r>
    <s v="games/video games"/>
    <n v="0.95521156936261387"/>
    <n v="48.99"/>
    <x v="6"/>
    <s v="video games"/>
    <d v="2013-11-11T06:00:00"/>
    <d v="2014-01-06T06:00:00"/>
    <x v="2"/>
    <n v="11"/>
    <x v="0"/>
    <x v="2"/>
  </r>
  <r>
    <s v="theater/plays"/>
    <n v="5.0287499999999996"/>
    <n v="63.86"/>
    <x v="3"/>
    <s v="plays"/>
    <d v="2018-01-25T06:00:00"/>
    <d v="2018-01-26T06:00:00"/>
    <x v="9"/>
    <n v="1"/>
    <x v="2"/>
    <x v="1"/>
  </r>
  <r>
    <s v="music/indie rock"/>
    <n v="1.5924394463667819"/>
    <n v="83"/>
    <x v="1"/>
    <s v="indie rock"/>
    <d v="2013-07-24T05:00:00"/>
    <d v="2013-08-29T05:00:00"/>
    <x v="2"/>
    <n v="7"/>
    <x v="8"/>
    <x v="1"/>
  </r>
  <r>
    <s v="film &amp; video/drama"/>
    <n v="0.15022446689113356"/>
    <n v="55.08"/>
    <x v="4"/>
    <s v="drama"/>
    <d v="2018-08-17T05:00:00"/>
    <d v="2018-08-18T05:00:00"/>
    <x v="9"/>
    <n v="8"/>
    <x v="1"/>
    <x v="0"/>
  </r>
  <r>
    <s v="theater/plays"/>
    <n v="4.820384615384615"/>
    <n v="62.04"/>
    <x v="3"/>
    <s v="plays"/>
    <d v="2018-06-08T05:00:00"/>
    <d v="2018-06-10T05:00:00"/>
    <x v="9"/>
    <n v="6"/>
    <x v="5"/>
    <x v="1"/>
  </r>
  <r>
    <s v="publishing/fiction"/>
    <n v="1.4996938775510205"/>
    <n v="104.98"/>
    <x v="5"/>
    <s v="fiction"/>
    <d v="2010-08-24T05:00:00"/>
    <d v="2010-09-19T05:00:00"/>
    <x v="6"/>
    <n v="8"/>
    <x v="1"/>
    <x v="1"/>
  </r>
  <r>
    <s v="film &amp; video/documentary"/>
    <n v="1.1722156398104266"/>
    <n v="94.04"/>
    <x v="4"/>
    <s v="documentary"/>
    <d v="2018-08-30T05:00:00"/>
    <d v="2018-09-22T05:00:00"/>
    <x v="9"/>
    <n v="8"/>
    <x v="1"/>
    <x v="1"/>
  </r>
  <r>
    <s v="games/mobile games"/>
    <n v="0.37695968274950431"/>
    <n v="44.01"/>
    <x v="6"/>
    <s v="mobile games"/>
    <d v="2013-09-22T05:00:00"/>
    <d v="2013-10-08T05:00:00"/>
    <x v="2"/>
    <n v="9"/>
    <x v="3"/>
    <x v="0"/>
  </r>
  <r>
    <s v="food/food trucks"/>
    <n v="0.72653061224489801"/>
    <n v="92.47"/>
    <x v="0"/>
    <s v="food trucks"/>
    <d v="2019-07-01T05:00:00"/>
    <d v="2019-07-07T05:00:00"/>
    <x v="3"/>
    <n v="7"/>
    <x v="8"/>
    <x v="0"/>
  </r>
  <r>
    <s v="photography/photography books"/>
    <n v="2.6598113207547169"/>
    <n v="57.07"/>
    <x v="7"/>
    <s v="photography books"/>
    <d v="2018-05-05T05:00:00"/>
    <d v="2018-05-27T05:00:00"/>
    <x v="9"/>
    <n v="5"/>
    <x v="11"/>
    <x v="1"/>
  </r>
  <r>
    <s v="games/mobile games"/>
    <n v="0.24205617977528091"/>
    <n v="109.08"/>
    <x v="6"/>
    <s v="mobile games"/>
    <d v="2015-06-10T05:00:00"/>
    <d v="2015-07-06T05:00:00"/>
    <x v="0"/>
    <n v="6"/>
    <x v="5"/>
    <x v="0"/>
  </r>
  <r>
    <s v="music/indie rock"/>
    <n v="2.5064935064935064E-2"/>
    <n v="39.39"/>
    <x v="1"/>
    <s v="indie rock"/>
    <d v="2016-01-22T06:00:00"/>
    <d v="2016-02-21T06:00:00"/>
    <x v="7"/>
    <n v="1"/>
    <x v="2"/>
    <x v="0"/>
  </r>
  <r>
    <s v="games/video games"/>
    <n v="0.1632979976442874"/>
    <n v="77.02"/>
    <x v="6"/>
    <s v="video games"/>
    <d v="2013-09-11T05:00:00"/>
    <d v="2013-09-26T05:00:00"/>
    <x v="2"/>
    <n v="9"/>
    <x v="3"/>
    <x v="0"/>
  </r>
  <r>
    <s v="music/rock"/>
    <n v="2.7650000000000001"/>
    <n v="92.17"/>
    <x v="1"/>
    <s v="rock"/>
    <d v="2016-01-08T06:00:00"/>
    <d v="2016-01-21T06:00:00"/>
    <x v="7"/>
    <n v="1"/>
    <x v="2"/>
    <x v="1"/>
  </r>
  <r>
    <s v="theater/plays"/>
    <n v="0.88803571428571426"/>
    <n v="61.01"/>
    <x v="3"/>
    <s v="plays"/>
    <d v="2019-12-25T06:00:00"/>
    <d v="2020-01-14T06:00:00"/>
    <x v="3"/>
    <n v="12"/>
    <x v="7"/>
    <x v="0"/>
  </r>
  <r>
    <s v="theater/plays"/>
    <n v="1.6357142857142857"/>
    <n v="78.069999999999993"/>
    <x v="3"/>
    <s v="plays"/>
    <d v="2018-09-17T05:00:00"/>
    <d v="2018-09-20T05:00:00"/>
    <x v="9"/>
    <n v="9"/>
    <x v="3"/>
    <x v="1"/>
  </r>
  <r>
    <s v="film &amp; video/drama"/>
    <n v="9.69"/>
    <n v="80.75"/>
    <x v="4"/>
    <s v="drama"/>
    <d v="2015-01-25T06:00:00"/>
    <d v="2015-02-06T06:00:00"/>
    <x v="0"/>
    <n v="1"/>
    <x v="2"/>
    <x v="1"/>
  </r>
  <r>
    <s v="theater/plays"/>
    <n v="2.7091376701966716"/>
    <n v="59.99"/>
    <x v="3"/>
    <s v="plays"/>
    <d v="2016-04-01T05:00:00"/>
    <d v="2016-04-14T05:00:00"/>
    <x v="7"/>
    <n v="4"/>
    <x v="9"/>
    <x v="1"/>
  </r>
  <r>
    <s v="technology/wearables"/>
    <n v="2.8421355932203389"/>
    <n v="110.03"/>
    <x v="2"/>
    <s v="wearables"/>
    <d v="2013-05-28T05:00:00"/>
    <d v="2013-06-06T05:00:00"/>
    <x v="2"/>
    <n v="5"/>
    <x v="11"/>
    <x v="1"/>
  </r>
  <r>
    <s v="music/indie rock"/>
    <n v="0.04"/>
    <n v="4"/>
    <x v="1"/>
    <s v="indie rock"/>
    <d v="2012-02-29T06:00:00"/>
    <d v="2012-03-21T05:00:00"/>
    <x v="4"/>
    <n v="2"/>
    <x v="10"/>
    <x v="3"/>
  </r>
  <r>
    <s v="technology/web"/>
    <n v="0.58632981676846196"/>
    <n v="38"/>
    <x v="2"/>
    <s v="web"/>
    <d v="2014-12-20T06:00:00"/>
    <d v="2015-01-29T06:00:00"/>
    <x v="1"/>
    <n v="12"/>
    <x v="7"/>
    <x v="0"/>
  </r>
  <r>
    <s v="theater/plays"/>
    <n v="0.98511111111111116"/>
    <n v="96.37"/>
    <x v="3"/>
    <s v="plays"/>
    <d v="2016-11-26T06:00:00"/>
    <d v="2016-11-28T06:00:00"/>
    <x v="7"/>
    <n v="11"/>
    <x v="0"/>
    <x v="0"/>
  </r>
  <r>
    <s v="music/rock"/>
    <n v="0.43975381008206332"/>
    <n v="72.98"/>
    <x v="1"/>
    <s v="rock"/>
    <d v="2011-01-02T06:00:00"/>
    <d v="2011-01-03T06:00:00"/>
    <x v="8"/>
    <n v="1"/>
    <x v="2"/>
    <x v="0"/>
  </r>
  <r>
    <s v="music/indie rock"/>
    <n v="1.5166315789473683"/>
    <n v="26.01"/>
    <x v="1"/>
    <s v="indie rock"/>
    <d v="2016-12-19T06:00:00"/>
    <d v="2016-12-25T06:00:00"/>
    <x v="7"/>
    <n v="12"/>
    <x v="7"/>
    <x v="1"/>
  </r>
  <r>
    <s v="music/rock"/>
    <n v="2.2363492063492063"/>
    <n v="104.36"/>
    <x v="1"/>
    <s v="rock"/>
    <d v="2014-04-02T05:00:00"/>
    <d v="2014-05-03T05:00:00"/>
    <x v="1"/>
    <n v="4"/>
    <x v="9"/>
    <x v="1"/>
  </r>
  <r>
    <s v="publishing/translations"/>
    <n v="2.3975"/>
    <n v="102.19"/>
    <x v="5"/>
    <s v="translations"/>
    <d v="2011-09-06T05:00:00"/>
    <d v="2011-09-13T05:00:00"/>
    <x v="8"/>
    <n v="9"/>
    <x v="3"/>
    <x v="1"/>
  </r>
  <r>
    <s v="film &amp; video/science fiction"/>
    <n v="1.9933333333333334"/>
    <n v="54.12"/>
    <x v="4"/>
    <s v="science fiction"/>
    <d v="2015-10-02T05:00:00"/>
    <d v="2015-10-05T05:00:00"/>
    <x v="0"/>
    <n v="10"/>
    <x v="4"/>
    <x v="1"/>
  </r>
  <r>
    <s v="theater/plays"/>
    <n v="1.373448275862069"/>
    <n v="63.22"/>
    <x v="3"/>
    <s v="plays"/>
    <d v="2016-02-24T06:00:00"/>
    <d v="2016-04-07T05:00:00"/>
    <x v="7"/>
    <n v="2"/>
    <x v="10"/>
    <x v="1"/>
  </r>
  <r>
    <s v="theater/plays"/>
    <n v="1.009696106362773"/>
    <n v="104.03"/>
    <x v="3"/>
    <s v="plays"/>
    <d v="2016-08-02T05:00:00"/>
    <d v="2016-08-09T05:00:00"/>
    <x v="7"/>
    <n v="8"/>
    <x v="1"/>
    <x v="1"/>
  </r>
  <r>
    <s v="film &amp; video/animation"/>
    <n v="7.9416000000000002"/>
    <n v="49.99"/>
    <x v="4"/>
    <s v="animation"/>
    <d v="2011-11-18T06:00:00"/>
    <d v="2011-12-28T06:00:00"/>
    <x v="8"/>
    <n v="11"/>
    <x v="0"/>
    <x v="1"/>
  </r>
  <r>
    <s v="theater/plays"/>
    <n v="3.6970000000000001"/>
    <n v="56.02"/>
    <x v="3"/>
    <s v="plays"/>
    <d v="2011-10-17T05:00:00"/>
    <d v="2011-10-19T05:00:00"/>
    <x v="8"/>
    <n v="10"/>
    <x v="4"/>
    <x v="1"/>
  </r>
  <r>
    <s v="music/rock"/>
    <n v="0.12818181818181817"/>
    <n v="48.81"/>
    <x v="1"/>
    <s v="rock"/>
    <d v="2019-03-12T05:00:00"/>
    <d v="2019-03-14T05:00:00"/>
    <x v="3"/>
    <n v="3"/>
    <x v="6"/>
    <x v="0"/>
  </r>
  <r>
    <s v="film &amp; video/documentary"/>
    <n v="1.3802702702702703"/>
    <n v="60.08"/>
    <x v="4"/>
    <s v="documentary"/>
    <d v="2018-11-13T06:00:00"/>
    <d v="2018-12-03T06:00:00"/>
    <x v="9"/>
    <n v="11"/>
    <x v="0"/>
    <x v="1"/>
  </r>
  <r>
    <s v="theater/plays"/>
    <n v="0.83813278008298753"/>
    <n v="78.989999999999995"/>
    <x v="3"/>
    <s v="plays"/>
    <d v="2015-03-15T05:00:00"/>
    <d v="2015-03-23T05:00:00"/>
    <x v="0"/>
    <n v="3"/>
    <x v="6"/>
    <x v="0"/>
  </r>
  <r>
    <s v="theater/plays"/>
    <n v="2.0460063224446787"/>
    <n v="53.99"/>
    <x v="3"/>
    <s v="plays"/>
    <d v="2011-11-15T06:00:00"/>
    <d v="2011-12-05T06:00:00"/>
    <x v="8"/>
    <n v="11"/>
    <x v="0"/>
    <x v="1"/>
  </r>
  <r>
    <s v="music/electric music"/>
    <n v="0.44344086021505374"/>
    <n v="111.46"/>
    <x v="1"/>
    <s v="electric music"/>
    <d v="2016-02-24T06:00:00"/>
    <d v="2016-03-18T05:00:00"/>
    <x v="7"/>
    <n v="2"/>
    <x v="10"/>
    <x v="0"/>
  </r>
  <r>
    <s v="music/rock"/>
    <n v="2.1860294117647059"/>
    <n v="60.92"/>
    <x v="1"/>
    <s v="rock"/>
    <d v="2014-07-10T05:00:00"/>
    <d v="2014-07-12T05:00:00"/>
    <x v="1"/>
    <n v="7"/>
    <x v="8"/>
    <x v="1"/>
  </r>
  <r>
    <s v="theater/plays"/>
    <n v="1.8603314917127072"/>
    <n v="26"/>
    <x v="3"/>
    <s v="plays"/>
    <d v="2010-07-15T05:00:00"/>
    <d v="2010-08-29T05:00:00"/>
    <x v="6"/>
    <n v="7"/>
    <x v="8"/>
    <x v="1"/>
  </r>
  <r>
    <s v="film &amp; video/animation"/>
    <n v="2.3733830845771142"/>
    <n v="80.989999999999995"/>
    <x v="4"/>
    <s v="animation"/>
    <d v="2011-01-11T06:00:00"/>
    <d v="2011-01-23T06:00:00"/>
    <x v="8"/>
    <n v="1"/>
    <x v="2"/>
    <x v="1"/>
  </r>
  <r>
    <s v="music/rock"/>
    <n v="3.0565384615384614"/>
    <n v="35"/>
    <x v="1"/>
    <s v="rock"/>
    <d v="2014-12-20T06:00:00"/>
    <d v="2014-12-26T06:00:00"/>
    <x v="1"/>
    <n v="12"/>
    <x v="7"/>
    <x v="1"/>
  </r>
  <r>
    <s v="film &amp; video/shorts"/>
    <n v="0.94142857142857139"/>
    <n v="94.14"/>
    <x v="4"/>
    <s v="shorts"/>
    <d v="2015-06-19T05:00:00"/>
    <d v="2015-08-05T05:00:00"/>
    <x v="0"/>
    <n v="6"/>
    <x v="5"/>
    <x v="0"/>
  </r>
  <r>
    <s v="music/rock"/>
    <n v="0.54400000000000004"/>
    <n v="52.09"/>
    <x v="1"/>
    <s v="rock"/>
    <d v="2015-09-28T05:00:00"/>
    <d v="2015-10-14T05:00:00"/>
    <x v="0"/>
    <n v="9"/>
    <x v="3"/>
    <x v="3"/>
  </r>
  <r>
    <s v="journalism/audio"/>
    <n v="1.1188059701492536"/>
    <n v="24.99"/>
    <x v="8"/>
    <s v="audio"/>
    <d v="2014-05-02T05:00:00"/>
    <d v="2014-05-04T05:00:00"/>
    <x v="1"/>
    <n v="5"/>
    <x v="11"/>
    <x v="1"/>
  </r>
  <r>
    <s v="food/food trucks"/>
    <n v="3.6914814814814814"/>
    <n v="69.22"/>
    <x v="0"/>
    <s v="food trucks"/>
    <d v="2019-12-07T06:00:00"/>
    <d v="2019-12-17T06:00:00"/>
    <x v="3"/>
    <n v="12"/>
    <x v="7"/>
    <x v="1"/>
  </r>
  <r>
    <s v="theater/plays"/>
    <n v="0.62930372148859548"/>
    <n v="93.94"/>
    <x v="3"/>
    <s v="plays"/>
    <d v="2014-05-20T05:00:00"/>
    <d v="2014-05-23T05:00:00"/>
    <x v="1"/>
    <n v="5"/>
    <x v="11"/>
    <x v="0"/>
  </r>
  <r>
    <s v="theater/plays"/>
    <n v="0.6492783505154639"/>
    <n v="98.41"/>
    <x v="3"/>
    <s v="plays"/>
    <d v="2017-11-01T05:00:00"/>
    <d v="2017-11-18T06:00:00"/>
    <x v="5"/>
    <n v="11"/>
    <x v="0"/>
    <x v="0"/>
  </r>
  <r>
    <s v="music/jazz"/>
    <n v="0.18853658536585366"/>
    <n v="41.78"/>
    <x v="1"/>
    <s v="jazz"/>
    <d v="2011-03-11T06:00:00"/>
    <d v="2011-04-06T05:00:00"/>
    <x v="8"/>
    <n v="3"/>
    <x v="6"/>
    <x v="3"/>
  </r>
  <r>
    <s v="film &amp; video/science fiction"/>
    <n v="0.1675440414507772"/>
    <n v="65.989999999999995"/>
    <x v="4"/>
    <s v="science fiction"/>
    <d v="2011-12-01T06:00:00"/>
    <d v="2011-12-04T06:00:00"/>
    <x v="8"/>
    <n v="12"/>
    <x v="7"/>
    <x v="0"/>
  </r>
  <r>
    <s v="music/jazz"/>
    <n v="1.0111290322580646"/>
    <n v="72.06"/>
    <x v="1"/>
    <s v="jazz"/>
    <d v="2011-08-07T05:00:00"/>
    <d v="2011-08-19T05:00:00"/>
    <x v="8"/>
    <n v="8"/>
    <x v="1"/>
    <x v="1"/>
  </r>
  <r>
    <s v="theater/plays"/>
    <n v="3.4150228310502282"/>
    <n v="48"/>
    <x v="3"/>
    <s v="plays"/>
    <d v="2014-02-26T06:00:00"/>
    <d v="2014-03-06T06:00:00"/>
    <x v="1"/>
    <n v="2"/>
    <x v="10"/>
    <x v="1"/>
  </r>
  <r>
    <s v="technology/web"/>
    <n v="0.64016666666666666"/>
    <n v="54.1"/>
    <x v="2"/>
    <s v="web"/>
    <d v="2011-04-29T05:00:00"/>
    <d v="2011-05-14T05:00:00"/>
    <x v="8"/>
    <n v="4"/>
    <x v="9"/>
    <x v="0"/>
  </r>
  <r>
    <s v="games/video games"/>
    <n v="0.5208045977011494"/>
    <n v="107.88"/>
    <x v="6"/>
    <s v="video games"/>
    <d v="2015-06-10T05:00:00"/>
    <d v="2015-06-15T05:00:00"/>
    <x v="0"/>
    <n v="6"/>
    <x v="5"/>
    <x v="0"/>
  </r>
  <r>
    <s v="film &amp; video/documentary"/>
    <n v="3.2240211640211642"/>
    <n v="67.03"/>
    <x v="4"/>
    <s v="documentary"/>
    <d v="2012-02-20T06:00:00"/>
    <d v="2012-03-08T06:00:00"/>
    <x v="4"/>
    <n v="2"/>
    <x v="10"/>
    <x v="1"/>
  </r>
  <r>
    <s v="technology/web"/>
    <n v="1.1950810185185186"/>
    <n v="64.010000000000005"/>
    <x v="2"/>
    <s v="web"/>
    <d v="2012-04-25T05:00:00"/>
    <d v="2012-05-09T05:00:00"/>
    <x v="4"/>
    <n v="4"/>
    <x v="9"/>
    <x v="1"/>
  </r>
  <r>
    <s v="publishing/translations"/>
    <n v="1.4679775280898877"/>
    <n v="96.07"/>
    <x v="5"/>
    <s v="translations"/>
    <d v="2010-03-18T05:00:00"/>
    <d v="2010-03-28T05:00:00"/>
    <x v="6"/>
    <n v="3"/>
    <x v="6"/>
    <x v="1"/>
  </r>
  <r>
    <s v="music/rock"/>
    <n v="9.5057142857142853"/>
    <n v="51.18"/>
    <x v="1"/>
    <s v="rock"/>
    <d v="2010-11-17T06:00:00"/>
    <d v="2010-12-06T06:00:00"/>
    <x v="6"/>
    <n v="11"/>
    <x v="0"/>
    <x v="1"/>
  </r>
  <r>
    <s v="food/food trucks"/>
    <n v="0.72893617021276591"/>
    <n v="43.92"/>
    <x v="0"/>
    <s v="food trucks"/>
    <d v="2019-01-19T06:00:00"/>
    <d v="2019-03-12T05:00:00"/>
    <x v="3"/>
    <n v="1"/>
    <x v="2"/>
    <x v="0"/>
  </r>
  <r>
    <s v="theater/plays"/>
    <n v="0.7900824873096447"/>
    <n v="91.02"/>
    <x v="3"/>
    <s v="plays"/>
    <d v="2010-03-25T05:00:00"/>
    <d v="2010-04-25T05:00:00"/>
    <x v="6"/>
    <n v="3"/>
    <x v="6"/>
    <x v="0"/>
  </r>
  <r>
    <s v="film &amp; video/documentary"/>
    <n v="0.64721518987341775"/>
    <n v="50.13"/>
    <x v="4"/>
    <s v="documentary"/>
    <d v="2015-07-05T05:00:00"/>
    <d v="2015-07-12T05:00:00"/>
    <x v="0"/>
    <n v="7"/>
    <x v="8"/>
    <x v="0"/>
  </r>
  <r>
    <s v="publishing/radio &amp; podcasts"/>
    <n v="0.82028169014084507"/>
    <n v="67.72"/>
    <x v="5"/>
    <s v="radio &amp; podcasts"/>
    <d v="2014-12-21T06:00:00"/>
    <d v="2015-01-01T06:00:00"/>
    <x v="1"/>
    <n v="12"/>
    <x v="7"/>
    <x v="0"/>
  </r>
  <r>
    <s v="games/video games"/>
    <n v="10.376666666666667"/>
    <n v="61.04"/>
    <x v="6"/>
    <s v="video games"/>
    <d v="2010-07-14T05:00:00"/>
    <d v="2010-07-24T05:00:00"/>
    <x v="6"/>
    <n v="7"/>
    <x v="8"/>
    <x v="1"/>
  </r>
  <r>
    <s v="theater/plays"/>
    <n v="0.12910076530612244"/>
    <n v="80.010000000000005"/>
    <x v="3"/>
    <s v="plays"/>
    <d v="2014-05-30T05:00:00"/>
    <d v="2014-06-08T05:00:00"/>
    <x v="1"/>
    <n v="5"/>
    <x v="11"/>
    <x v="0"/>
  </r>
  <r>
    <s v="film &amp; video/animation"/>
    <n v="1.5484210526315789"/>
    <n v="47"/>
    <x v="4"/>
    <s v="animation"/>
    <d v="2014-03-26T05:00:00"/>
    <d v="2014-04-08T05:00:00"/>
    <x v="1"/>
    <n v="3"/>
    <x v="6"/>
    <x v="1"/>
  </r>
  <r>
    <s v="theater/plays"/>
    <n v="7.0991735537190084E-2"/>
    <n v="71.13"/>
    <x v="3"/>
    <s v="plays"/>
    <d v="2016-06-27T05:00:00"/>
    <d v="2016-06-30T05:00:00"/>
    <x v="7"/>
    <n v="6"/>
    <x v="5"/>
    <x v="0"/>
  </r>
  <r>
    <s v="theater/plays"/>
    <n v="2.0852773826458035"/>
    <n v="89.99"/>
    <x v="3"/>
    <s v="plays"/>
    <d v="2010-03-16T05:00:00"/>
    <d v="2010-04-06T05:00:00"/>
    <x v="6"/>
    <n v="3"/>
    <x v="6"/>
    <x v="1"/>
  </r>
  <r>
    <s v="film &amp; video/drama"/>
    <n v="0.99683544303797467"/>
    <n v="43.03"/>
    <x v="4"/>
    <s v="drama"/>
    <d v="2016-03-05T06:00:00"/>
    <d v="2016-03-12T06:00:00"/>
    <x v="7"/>
    <n v="3"/>
    <x v="6"/>
    <x v="0"/>
  </r>
  <r>
    <s v="theater/plays"/>
    <n v="2.0159756097560977"/>
    <n v="68"/>
    <x v="3"/>
    <s v="plays"/>
    <d v="2019-11-17T06:00:00"/>
    <d v="2019-12-05T06:00:00"/>
    <x v="3"/>
    <n v="11"/>
    <x v="0"/>
    <x v="1"/>
  </r>
  <r>
    <s v="music/rock"/>
    <n v="1.6209032258064515"/>
    <n v="73"/>
    <x v="1"/>
    <s v="rock"/>
    <d v="2010-06-15T05:00:00"/>
    <d v="2010-07-14T05:00:00"/>
    <x v="6"/>
    <n v="6"/>
    <x v="5"/>
    <x v="1"/>
  </r>
  <r>
    <s v="film &amp; video/documentary"/>
    <n v="3.6436208125445471E-2"/>
    <n v="62.34"/>
    <x v="4"/>
    <s v="documentary"/>
    <d v="2015-02-12T06:00:00"/>
    <d v="2015-02-20T06:00:00"/>
    <x v="0"/>
    <n v="2"/>
    <x v="10"/>
    <x v="0"/>
  </r>
  <r>
    <s v="food/food trucks"/>
    <n v="0.05"/>
    <n v="5"/>
    <x v="0"/>
    <s v="food trucks"/>
    <d v="2013-07-30T05:00:00"/>
    <d v="2013-08-11T05:00:00"/>
    <x v="2"/>
    <n v="7"/>
    <x v="8"/>
    <x v="0"/>
  </r>
  <r>
    <s v="technology/wearables"/>
    <n v="2.0663492063492064"/>
    <n v="67.099999999999994"/>
    <x v="2"/>
    <s v="wearables"/>
    <d v="2014-05-30T05:00:00"/>
    <d v="2014-06-16T05:00:00"/>
    <x v="1"/>
    <n v="5"/>
    <x v="11"/>
    <x v="1"/>
  </r>
  <r>
    <s v="theater/plays"/>
    <n v="1.2823628691983122"/>
    <n v="79.98"/>
    <x v="3"/>
    <s v="plays"/>
    <d v="2015-06-05T05:00:00"/>
    <d v="2015-06-16T05:00:00"/>
    <x v="0"/>
    <n v="6"/>
    <x v="5"/>
    <x v="1"/>
  </r>
  <r>
    <s v="theater/plays"/>
    <n v="1.1966037735849056"/>
    <n v="62.18"/>
    <x v="3"/>
    <s v="plays"/>
    <d v="2019-04-18T05:00:00"/>
    <d v="2019-05-15T05:00:00"/>
    <x v="3"/>
    <n v="4"/>
    <x v="9"/>
    <x v="1"/>
  </r>
  <r>
    <s v="theater/plays"/>
    <n v="1.7073055242390078"/>
    <n v="53.01"/>
    <x v="3"/>
    <s v="plays"/>
    <d v="2011-01-22T06:00:00"/>
    <d v="2011-02-12T06:00:00"/>
    <x v="8"/>
    <n v="1"/>
    <x v="2"/>
    <x v="1"/>
  </r>
  <r>
    <s v="publishing/nonfiction"/>
    <n v="1.8721212121212121"/>
    <n v="57.74"/>
    <x v="5"/>
    <s v="nonfiction"/>
    <d v="2015-10-03T05:00:00"/>
    <d v="2015-11-13T06:00:00"/>
    <x v="0"/>
    <n v="10"/>
    <x v="4"/>
    <x v="1"/>
  </r>
  <r>
    <s v="music/rock"/>
    <n v="1.8838235294117647"/>
    <n v="40.03"/>
    <x v="1"/>
    <s v="rock"/>
    <d v="2016-03-07T06:00:00"/>
    <d v="2016-03-18T05:00:00"/>
    <x v="7"/>
    <n v="3"/>
    <x v="6"/>
    <x v="1"/>
  </r>
  <r>
    <s v="food/food trucks"/>
    <n v="1.3129869186046512"/>
    <n v="81.02"/>
    <x v="0"/>
    <s v="food trucks"/>
    <d v="2014-03-23T05:00:00"/>
    <d v="2014-03-25T05:00:00"/>
    <x v="1"/>
    <n v="3"/>
    <x v="6"/>
    <x v="1"/>
  </r>
  <r>
    <s v="music/jazz"/>
    <n v="2.8397435897435899"/>
    <n v="35.049999999999997"/>
    <x v="1"/>
    <s v="jazz"/>
    <d v="2019-03-06T06:00:00"/>
    <d v="2019-03-10T06:00:00"/>
    <x v="3"/>
    <n v="3"/>
    <x v="6"/>
    <x v="1"/>
  </r>
  <r>
    <s v="film &amp; video/science fiction"/>
    <n v="1.2041999999999999"/>
    <n v="102.92"/>
    <x v="4"/>
    <s v="science fiction"/>
    <d v="2019-01-16T06:00:00"/>
    <d v="2019-02-02T06:00:00"/>
    <x v="3"/>
    <n v="1"/>
    <x v="2"/>
    <x v="1"/>
  </r>
  <r>
    <s v="theater/plays"/>
    <n v="4.1905607476635511"/>
    <n v="28"/>
    <x v="3"/>
    <s v="plays"/>
    <d v="2012-12-16T06:00:00"/>
    <d v="2012-12-30T06:00:00"/>
    <x v="4"/>
    <n v="12"/>
    <x v="7"/>
    <x v="1"/>
  </r>
  <r>
    <s v="theater/plays"/>
    <n v="0.13853658536585367"/>
    <n v="75.73"/>
    <x v="3"/>
    <s v="plays"/>
    <d v="2013-07-25T05:00:00"/>
    <d v="2013-08-06T05:00:00"/>
    <x v="2"/>
    <n v="7"/>
    <x v="8"/>
    <x v="3"/>
  </r>
  <r>
    <s v="music/electric music"/>
    <n v="1.3943548387096774"/>
    <n v="45.03"/>
    <x v="1"/>
    <s v="electric music"/>
    <d v="2010-10-23T05:00:00"/>
    <d v="2010-11-15T06:00:00"/>
    <x v="6"/>
    <n v="10"/>
    <x v="4"/>
    <x v="1"/>
  </r>
  <r>
    <s v="theater/plays"/>
    <n v="1.74"/>
    <n v="73.62"/>
    <x v="3"/>
    <s v="plays"/>
    <d v="2017-08-26T05:00:00"/>
    <d v="2017-09-04T05:00:00"/>
    <x v="5"/>
    <n v="8"/>
    <x v="1"/>
    <x v="1"/>
  </r>
  <r>
    <s v="theater/plays"/>
    <n v="1.5549056603773586"/>
    <n v="56.99"/>
    <x v="3"/>
    <s v="plays"/>
    <d v="2017-01-11T06:00:00"/>
    <d v="2017-01-29T06:00:00"/>
    <x v="5"/>
    <n v="1"/>
    <x v="2"/>
    <x v="1"/>
  </r>
  <r>
    <s v="theater/plays"/>
    <n v="1.7044705882352942"/>
    <n v="85.22"/>
    <x v="3"/>
    <s v="plays"/>
    <d v="2016-04-29T05:00:00"/>
    <d v="2016-05-09T05:00:00"/>
    <x v="7"/>
    <n v="4"/>
    <x v="9"/>
    <x v="1"/>
  </r>
  <r>
    <s v="music/indie rock"/>
    <n v="1.8951562500000001"/>
    <n v="50.96"/>
    <x v="1"/>
    <s v="indie rock"/>
    <d v="2013-09-20T05:00:00"/>
    <d v="2013-09-21T05:00:00"/>
    <x v="2"/>
    <n v="9"/>
    <x v="3"/>
    <x v="1"/>
  </r>
  <r>
    <s v="theater/plays"/>
    <n v="2.4971428571428573"/>
    <n v="63.56"/>
    <x v="3"/>
    <s v="plays"/>
    <d v="2014-06-04T05:00:00"/>
    <d v="2014-06-14T05:00:00"/>
    <x v="1"/>
    <n v="6"/>
    <x v="5"/>
    <x v="1"/>
  </r>
  <r>
    <s v="publishing/nonfiction"/>
    <n v="0.48860523665659616"/>
    <n v="81"/>
    <x v="5"/>
    <s v="nonfiction"/>
    <d v="2013-05-02T05:00:00"/>
    <d v="2013-05-23T05:00:00"/>
    <x v="2"/>
    <n v="5"/>
    <x v="11"/>
    <x v="0"/>
  </r>
  <r>
    <s v="theater/plays"/>
    <n v="0.28461970393057684"/>
    <n v="86.04"/>
    <x v="3"/>
    <s v="plays"/>
    <d v="2011-05-06T05:00:00"/>
    <d v="2011-05-07T05:00:00"/>
    <x v="8"/>
    <n v="5"/>
    <x v="11"/>
    <x v="0"/>
  </r>
  <r>
    <s v="photography/photography books"/>
    <n v="2.6802325581395348"/>
    <n v="90.04"/>
    <x v="7"/>
    <s v="photography books"/>
    <d v="2016-07-08T05:00:00"/>
    <d v="2016-07-12T05:00:00"/>
    <x v="7"/>
    <n v="7"/>
    <x v="8"/>
    <x v="1"/>
  </r>
  <r>
    <s v="theater/plays"/>
    <n v="6.1980078125000002"/>
    <n v="74.010000000000005"/>
    <x v="3"/>
    <s v="plays"/>
    <d v="2016-09-13T05:00:00"/>
    <d v="2016-09-18T05:00:00"/>
    <x v="7"/>
    <n v="9"/>
    <x v="3"/>
    <x v="1"/>
  </r>
  <r>
    <s v="music/indie rock"/>
    <n v="3.1301587301587303E-2"/>
    <n v="92.44"/>
    <x v="1"/>
    <s v="indie rock"/>
    <d v="2018-04-15T05:00:00"/>
    <d v="2018-05-11T05:00:00"/>
    <x v="9"/>
    <n v="4"/>
    <x v="9"/>
    <x v="0"/>
  </r>
  <r>
    <s v="theater/plays"/>
    <n v="1.5992152704135738"/>
    <n v="56"/>
    <x v="3"/>
    <s v="plays"/>
    <d v="2015-07-16T05:00:00"/>
    <d v="2015-07-21T05:00:00"/>
    <x v="0"/>
    <n v="7"/>
    <x v="8"/>
    <x v="1"/>
  </r>
  <r>
    <s v="photography/photography books"/>
    <n v="2.793921568627451"/>
    <n v="32.979999999999997"/>
    <x v="7"/>
    <s v="photography books"/>
    <d v="2015-01-25T06:00:00"/>
    <d v="2015-01-31T06:00:00"/>
    <x v="0"/>
    <n v="1"/>
    <x v="2"/>
    <x v="1"/>
  </r>
  <r>
    <s v="theater/plays"/>
    <n v="0.77373333333333338"/>
    <n v="93.6"/>
    <x v="3"/>
    <s v="plays"/>
    <d v="2020-01-27T06:00:00"/>
    <d v="2020-02-10T06:00:00"/>
    <x v="10"/>
    <n v="1"/>
    <x v="2"/>
    <x v="0"/>
  </r>
  <r>
    <s v="theater/plays"/>
    <n v="2.0632812500000002"/>
    <n v="69.87"/>
    <x v="3"/>
    <s v="plays"/>
    <d v="2010-09-28T05:00:00"/>
    <d v="2010-10-07T05:00:00"/>
    <x v="6"/>
    <n v="9"/>
    <x v="3"/>
    <x v="1"/>
  </r>
  <r>
    <s v="food/food trucks"/>
    <n v="6.9424999999999999"/>
    <n v="72.13"/>
    <x v="0"/>
    <s v="food trucks"/>
    <d v="2010-06-16T05:00:00"/>
    <d v="2010-07-10T05:00:00"/>
    <x v="6"/>
    <n v="6"/>
    <x v="5"/>
    <x v="1"/>
  </r>
  <r>
    <s v="music/indie rock"/>
    <n v="1.5178947368421052"/>
    <n v="30.04"/>
    <x v="1"/>
    <s v="indie rock"/>
    <d v="2010-10-04T05:00:00"/>
    <d v="2010-10-07T05:00:00"/>
    <x v="6"/>
    <n v="10"/>
    <x v="4"/>
    <x v="1"/>
  </r>
  <r>
    <s v="theater/plays"/>
    <n v="0.64582072176949945"/>
    <n v="73.97"/>
    <x v="3"/>
    <s v="plays"/>
    <d v="2016-07-06T05:00:00"/>
    <d v="2016-07-08T05:00:00"/>
    <x v="7"/>
    <n v="7"/>
    <x v="8"/>
    <x v="0"/>
  </r>
  <r>
    <s v="theater/plays"/>
    <n v="0.62873684210526315"/>
    <n v="68.66"/>
    <x v="3"/>
    <s v="plays"/>
    <d v="2019-05-01T05:00:00"/>
    <d v="2019-05-12T05:00:00"/>
    <x v="3"/>
    <n v="5"/>
    <x v="11"/>
    <x v="3"/>
  </r>
  <r>
    <s v="theater/plays"/>
    <n v="3.1039864864864866"/>
    <n v="59.99"/>
    <x v="3"/>
    <s v="plays"/>
    <d v="2019-03-26T05:00:00"/>
    <d v="2019-03-30T05:00:00"/>
    <x v="3"/>
    <n v="3"/>
    <x v="6"/>
    <x v="1"/>
  </r>
  <r>
    <s v="theater/plays"/>
    <n v="0.42859916782246882"/>
    <n v="111.16"/>
    <x v="3"/>
    <s v="plays"/>
    <d v="2014-11-02T05:00:00"/>
    <d v="2014-11-20T06:00:00"/>
    <x v="1"/>
    <n v="11"/>
    <x v="0"/>
    <x v="2"/>
  </r>
  <r>
    <s v="film &amp; video/animation"/>
    <n v="0.83119402985074631"/>
    <n v="53.04"/>
    <x v="4"/>
    <s v="animation"/>
    <d v="2015-11-07T06:00:00"/>
    <d v="2015-11-11T06:00:00"/>
    <x v="0"/>
    <n v="11"/>
    <x v="0"/>
    <x v="0"/>
  </r>
  <r>
    <s v="film &amp; video/television"/>
    <n v="0.78531302876480547"/>
    <n v="55.99"/>
    <x v="4"/>
    <s v="television"/>
    <d v="2017-03-25T05:00:00"/>
    <d v="2017-04-08T05:00:00"/>
    <x v="5"/>
    <n v="3"/>
    <x v="6"/>
    <x v="3"/>
  </r>
  <r>
    <s v="film &amp; video/television"/>
    <n v="1.1409352517985611"/>
    <n v="69.989999999999995"/>
    <x v="4"/>
    <s v="television"/>
    <d v="2013-02-09T06:00:00"/>
    <d v="2013-03-13T05:00:00"/>
    <x v="2"/>
    <n v="2"/>
    <x v="10"/>
    <x v="1"/>
  </r>
  <r>
    <s v="film &amp; video/animation"/>
    <n v="0.64537683358624176"/>
    <n v="49"/>
    <x v="4"/>
    <s v="animation"/>
    <d v="2012-01-18T06:00:00"/>
    <d v="2012-03-03T06:00:00"/>
    <x v="4"/>
    <n v="1"/>
    <x v="2"/>
    <x v="0"/>
  </r>
  <r>
    <s v="theater/plays"/>
    <n v="0.79411764705882348"/>
    <n v="103.85"/>
    <x v="3"/>
    <s v="plays"/>
    <d v="2016-11-14T06:00:00"/>
    <d v="2016-11-22T06:00:00"/>
    <x v="7"/>
    <n v="11"/>
    <x v="0"/>
    <x v="0"/>
  </r>
  <r>
    <s v="theater/plays"/>
    <n v="0.11419117647058824"/>
    <n v="99.13"/>
    <x v="3"/>
    <s v="plays"/>
    <d v="2010-07-27T05:00:00"/>
    <d v="2010-08-08T05:00:00"/>
    <x v="6"/>
    <n v="7"/>
    <x v="8"/>
    <x v="0"/>
  </r>
  <r>
    <s v="film &amp; video/drama"/>
    <n v="0.56186046511627907"/>
    <n v="107.38"/>
    <x v="4"/>
    <s v="drama"/>
    <d v="2018-07-28T05:00:00"/>
    <d v="2018-07-28T05:00:00"/>
    <x v="9"/>
    <n v="7"/>
    <x v="8"/>
    <x v="2"/>
  </r>
  <r>
    <s v="theater/plays"/>
    <n v="0.16501669449081802"/>
    <n v="76.92"/>
    <x v="3"/>
    <s v="plays"/>
    <d v="2016-01-18T06:00:00"/>
    <d v="2016-01-21T06:00:00"/>
    <x v="7"/>
    <n v="1"/>
    <x v="2"/>
    <x v="0"/>
  </r>
  <r>
    <s v="theater/plays"/>
    <n v="1.1996808510638297"/>
    <n v="58.13"/>
    <x v="3"/>
    <s v="plays"/>
    <d v="2017-02-20T06:00:00"/>
    <d v="2017-03-20T05:00:00"/>
    <x v="5"/>
    <n v="2"/>
    <x v="10"/>
    <x v="1"/>
  </r>
  <r>
    <s v="technology/wearables"/>
    <n v="1.4545652173913044"/>
    <n v="103.74"/>
    <x v="2"/>
    <s v="wearables"/>
    <d v="2018-12-17T06:00:00"/>
    <d v="2018-12-26T06:00:00"/>
    <x v="9"/>
    <n v="12"/>
    <x v="7"/>
    <x v="1"/>
  </r>
  <r>
    <s v="theater/plays"/>
    <n v="2.2138255033557046"/>
    <n v="87.96"/>
    <x v="3"/>
    <s v="plays"/>
    <d v="2017-03-01T06:00:00"/>
    <d v="2017-03-19T05:00:00"/>
    <x v="5"/>
    <n v="3"/>
    <x v="6"/>
    <x v="1"/>
  </r>
  <r>
    <s v="theater/plays"/>
    <n v="0.48396694214876035"/>
    <n v="28"/>
    <x v="3"/>
    <s v="plays"/>
    <d v="2018-12-18T06:00:00"/>
    <d v="2019-01-03T06:00:00"/>
    <x v="9"/>
    <n v="12"/>
    <x v="7"/>
    <x v="0"/>
  </r>
  <r>
    <s v="music/rock"/>
    <n v="0.92911504424778757"/>
    <n v="38"/>
    <x v="1"/>
    <s v="rock"/>
    <d v="2018-09-26T05:00:00"/>
    <d v="2018-10-17T05:00:00"/>
    <x v="9"/>
    <n v="9"/>
    <x v="3"/>
    <x v="0"/>
  </r>
  <r>
    <s v="games/video games"/>
    <n v="0.88599797365754818"/>
    <n v="30"/>
    <x v="6"/>
    <s v="video games"/>
    <d v="2013-03-13T05:00:00"/>
    <d v="2013-03-24T05:00:00"/>
    <x v="2"/>
    <n v="3"/>
    <x v="6"/>
    <x v="0"/>
  </r>
  <r>
    <s v="publishing/translations"/>
    <n v="0.41399999999999998"/>
    <n v="103.5"/>
    <x v="5"/>
    <s v="translations"/>
    <d v="2018-04-09T05:00:00"/>
    <d v="2018-05-03T05:00:00"/>
    <x v="9"/>
    <n v="4"/>
    <x v="9"/>
    <x v="0"/>
  </r>
  <r>
    <s v="food/food trucks"/>
    <n v="0.63056795131845844"/>
    <n v="85.99"/>
    <x v="0"/>
    <s v="food trucks"/>
    <d v="2017-07-06T05:00:00"/>
    <d v="2017-07-24T05:00:00"/>
    <x v="5"/>
    <n v="7"/>
    <x v="8"/>
    <x v="3"/>
  </r>
  <r>
    <s v="theater/plays"/>
    <n v="0.48482333607230893"/>
    <n v="98.01"/>
    <x v="3"/>
    <s v="plays"/>
    <d v="2010-10-20T05:00:00"/>
    <d v="2010-10-31T05:00:00"/>
    <x v="6"/>
    <n v="10"/>
    <x v="4"/>
    <x v="0"/>
  </r>
  <r>
    <s v="music/jazz"/>
    <n v="0.02"/>
    <n v="2"/>
    <x v="1"/>
    <s v="jazz"/>
    <d v="2014-07-08T05:00:00"/>
    <d v="2014-08-04T05:00:00"/>
    <x v="1"/>
    <n v="7"/>
    <x v="8"/>
    <x v="0"/>
  </r>
  <r>
    <s v="film &amp; video/shorts"/>
    <n v="0.88479410269445857"/>
    <n v="44.99"/>
    <x v="4"/>
    <s v="shorts"/>
    <d v="2014-02-22T06:00:00"/>
    <d v="2014-03-09T06:00:00"/>
    <x v="1"/>
    <n v="2"/>
    <x v="10"/>
    <x v="0"/>
  </r>
  <r>
    <s v="technology/web"/>
    <n v="1.2684"/>
    <n v="31.01"/>
    <x v="2"/>
    <s v="web"/>
    <d v="2016-08-05T05:00:00"/>
    <d v="2016-09-17T05:00:00"/>
    <x v="7"/>
    <n v="8"/>
    <x v="1"/>
    <x v="1"/>
  </r>
  <r>
    <s v="technology/web"/>
    <n v="23.388333333333332"/>
    <n v="59.97"/>
    <x v="2"/>
    <s v="web"/>
    <d v="2016-04-08T05:00:00"/>
    <d v="2016-04-10T05:00:00"/>
    <x v="7"/>
    <n v="4"/>
    <x v="9"/>
    <x v="1"/>
  </r>
  <r>
    <s v="music/metal"/>
    <n v="5.0838857142857146"/>
    <n v="59"/>
    <x v="1"/>
    <s v="metal"/>
    <d v="2015-08-24T05:00:00"/>
    <d v="2015-08-29T05:00:00"/>
    <x v="0"/>
    <n v="8"/>
    <x v="1"/>
    <x v="1"/>
  </r>
  <r>
    <s v="photography/photography books"/>
    <n v="1.9147826086956521"/>
    <n v="50.05"/>
    <x v="7"/>
    <s v="photography books"/>
    <d v="2017-03-02T06:00:00"/>
    <d v="2017-03-15T05:00:00"/>
    <x v="5"/>
    <n v="3"/>
    <x v="6"/>
    <x v="1"/>
  </r>
  <r>
    <s v="food/food trucks"/>
    <n v="0.42127533783783783"/>
    <n v="98.97"/>
    <x v="0"/>
    <s v="food trucks"/>
    <d v="2017-12-28T06:00:00"/>
    <d v="2018-01-02T06:00:00"/>
    <x v="5"/>
    <n v="12"/>
    <x v="7"/>
    <x v="0"/>
  </r>
  <r>
    <s v="film &amp; video/science fiction"/>
    <n v="8.2400000000000001E-2"/>
    <n v="58.86"/>
    <x v="4"/>
    <s v="science fiction"/>
    <d v="2017-12-27T06:00:00"/>
    <d v="2018-01-12T06:00:00"/>
    <x v="5"/>
    <n v="12"/>
    <x v="7"/>
    <x v="0"/>
  </r>
  <r>
    <s v="music/rock"/>
    <n v="0.60064638783269964"/>
    <n v="81.010000000000005"/>
    <x v="1"/>
    <s v="rock"/>
    <d v="2015-08-30T05:00:00"/>
    <d v="2015-09-22T05:00:00"/>
    <x v="0"/>
    <n v="8"/>
    <x v="1"/>
    <x v="3"/>
  </r>
  <r>
    <s v="film &amp; video/documentary"/>
    <n v="0.47232808616404309"/>
    <n v="76.010000000000005"/>
    <x v="4"/>
    <s v="documentary"/>
    <d v="2011-01-27T06:00:00"/>
    <d v="2011-01-28T06:00:00"/>
    <x v="8"/>
    <n v="1"/>
    <x v="2"/>
    <x v="0"/>
  </r>
  <r>
    <s v="theater/plays"/>
    <n v="0.81736263736263737"/>
    <n v="96.6"/>
    <x v="3"/>
    <s v="plays"/>
    <d v="2015-08-21T05:00:00"/>
    <d v="2015-08-30T05:00:00"/>
    <x v="0"/>
    <n v="8"/>
    <x v="1"/>
    <x v="0"/>
  </r>
  <r>
    <s v="music/jazz"/>
    <n v="0.54187265917603"/>
    <n v="76.959999999999994"/>
    <x v="1"/>
    <s v="jazz"/>
    <d v="2012-03-28T05:00:00"/>
    <d v="2012-04-27T05:00:00"/>
    <x v="4"/>
    <n v="3"/>
    <x v="6"/>
    <x v="0"/>
  </r>
  <r>
    <s v="theater/plays"/>
    <n v="0.97868131868131869"/>
    <n v="67.98"/>
    <x v="3"/>
    <s v="plays"/>
    <d v="2018-12-09T06:00:00"/>
    <d v="2018-12-13T06:00:00"/>
    <x v="9"/>
    <n v="12"/>
    <x v="7"/>
    <x v="0"/>
  </r>
  <r>
    <s v="theater/plays"/>
    <n v="0.77239999999999998"/>
    <n v="88.78"/>
    <x v="3"/>
    <s v="plays"/>
    <d v="2010-10-07T05:00:00"/>
    <d v="2010-10-30T05:00:00"/>
    <x v="6"/>
    <n v="10"/>
    <x v="4"/>
    <x v="0"/>
  </r>
  <r>
    <s v="music/jazz"/>
    <n v="0.33464735516372796"/>
    <n v="25"/>
    <x v="1"/>
    <s v="jazz"/>
    <d v="2012-02-20T06:00:00"/>
    <d v="2012-03-01T06:00:00"/>
    <x v="4"/>
    <n v="2"/>
    <x v="10"/>
    <x v="0"/>
  </r>
  <r>
    <s v="film &amp; video/documentary"/>
    <n v="2.3958823529411766"/>
    <n v="44.92"/>
    <x v="4"/>
    <s v="documentary"/>
    <d v="2011-07-09T05:00:00"/>
    <d v="2011-07-23T05:00:00"/>
    <x v="8"/>
    <n v="7"/>
    <x v="8"/>
    <x v="1"/>
  </r>
  <r>
    <s v="theater/plays"/>
    <n v="0.64032258064516134"/>
    <n v="79.400000000000006"/>
    <x v="3"/>
    <s v="plays"/>
    <d v="2013-08-30T05:00:00"/>
    <d v="2013-09-05T05:00:00"/>
    <x v="2"/>
    <n v="8"/>
    <x v="1"/>
    <x v="3"/>
  </r>
  <r>
    <s v="journalism/audio"/>
    <n v="1.7615942028985507"/>
    <n v="29.01"/>
    <x v="8"/>
    <s v="audio"/>
    <d v="2014-09-10T05:00:00"/>
    <d v="2014-09-19T05:00:00"/>
    <x v="1"/>
    <n v="9"/>
    <x v="3"/>
    <x v="1"/>
  </r>
  <r>
    <s v="theater/plays"/>
    <n v="0.20338181818181819"/>
    <n v="73.59"/>
    <x v="3"/>
    <s v="plays"/>
    <d v="2012-08-01T05:00:00"/>
    <d v="2012-08-13T05:00:00"/>
    <x v="4"/>
    <n v="8"/>
    <x v="1"/>
    <x v="0"/>
  </r>
  <r>
    <s v="theater/plays"/>
    <n v="3.5864754098360656"/>
    <n v="107.97"/>
    <x v="3"/>
    <s v="plays"/>
    <d v="2017-06-26T05:00:00"/>
    <d v="2017-07-05T05:00:00"/>
    <x v="5"/>
    <n v="6"/>
    <x v="5"/>
    <x v="1"/>
  </r>
  <r>
    <s v="music/indie rock"/>
    <n v="4.6885802469135802"/>
    <n v="68.989999999999995"/>
    <x v="1"/>
    <s v="indie rock"/>
    <d v="2016-02-25T06:00:00"/>
    <d v="2016-03-08T06:00:00"/>
    <x v="7"/>
    <n v="2"/>
    <x v="10"/>
    <x v="1"/>
  </r>
  <r>
    <s v="theater/plays"/>
    <n v="1.220563524590164"/>
    <n v="111.02"/>
    <x v="3"/>
    <s v="plays"/>
    <d v="2010-07-31T05:00:00"/>
    <d v="2010-08-04T05:00:00"/>
    <x v="6"/>
    <n v="7"/>
    <x v="8"/>
    <x v="1"/>
  </r>
  <r>
    <s v="theater/plays"/>
    <n v="0.55931783729156137"/>
    <n v="25"/>
    <x v="3"/>
    <s v="plays"/>
    <d v="2018-03-21T05:00:00"/>
    <d v="2018-03-31T05:00:00"/>
    <x v="9"/>
    <n v="3"/>
    <x v="6"/>
    <x v="0"/>
  </r>
  <r>
    <s v="music/indie rock"/>
    <n v="0.43660714285714286"/>
    <n v="42.16"/>
    <x v="1"/>
    <s v="indie rock"/>
    <d v="2016-04-15T05:00:00"/>
    <d v="2016-05-06T05:00:00"/>
    <x v="7"/>
    <n v="4"/>
    <x v="9"/>
    <x v="0"/>
  </r>
  <r>
    <s v="photography/photography books"/>
    <n v="0.33538371411833628"/>
    <n v="47"/>
    <x v="7"/>
    <s v="photography books"/>
    <d v="2011-08-19T05:00:00"/>
    <d v="2011-10-05T05:00:00"/>
    <x v="8"/>
    <n v="8"/>
    <x v="1"/>
    <x v="3"/>
  </r>
  <r>
    <s v="journalism/audio"/>
    <n v="1.2297938144329896"/>
    <n v="36.04"/>
    <x v="8"/>
    <s v="audio"/>
    <d v="2019-09-11T05:00:00"/>
    <d v="2019-09-18T05:00:00"/>
    <x v="3"/>
    <n v="9"/>
    <x v="3"/>
    <x v="1"/>
  </r>
  <r>
    <s v="photography/photography books"/>
    <n v="1.8974959871589085"/>
    <n v="101.04"/>
    <x v="7"/>
    <s v="photography books"/>
    <d v="2012-09-26T05:00:00"/>
    <d v="2012-10-05T05:00:00"/>
    <x v="4"/>
    <n v="9"/>
    <x v="3"/>
    <x v="1"/>
  </r>
  <r>
    <s v="publishing/fiction"/>
    <n v="0.83622641509433959"/>
    <n v="39.93"/>
    <x v="5"/>
    <s v="fiction"/>
    <d v="2016-07-10T05:00:00"/>
    <d v="2016-08-29T05:00:00"/>
    <x v="7"/>
    <n v="7"/>
    <x v="8"/>
    <x v="0"/>
  </r>
  <r>
    <s v="film &amp; video/drama"/>
    <n v="0.17968844221105529"/>
    <n v="83.16"/>
    <x v="4"/>
    <s v="drama"/>
    <d v="2019-01-19T06:00:00"/>
    <d v="2019-01-21T06:00:00"/>
    <x v="3"/>
    <n v="1"/>
    <x v="2"/>
    <x v="3"/>
  </r>
  <r>
    <s v="food/food trucks"/>
    <n v="10.365"/>
    <n v="39.979999999999997"/>
    <x v="0"/>
    <s v="food trucks"/>
    <d v="2019-10-18T05:00:00"/>
    <d v="2019-10-23T05:00:00"/>
    <x v="3"/>
    <n v="10"/>
    <x v="4"/>
    <x v="1"/>
  </r>
  <r>
    <s v="games/mobile games"/>
    <n v="0.97405219780219776"/>
    <n v="47.99"/>
    <x v="6"/>
    <s v="mobile games"/>
    <d v="2019-12-14T06:00:00"/>
    <d v="2019-12-16T06:00:00"/>
    <x v="3"/>
    <n v="12"/>
    <x v="7"/>
    <x v="0"/>
  </r>
  <r>
    <s v="theater/plays"/>
    <n v="0.86386203150461705"/>
    <n v="95.98"/>
    <x v="3"/>
    <s v="plays"/>
    <d v="2011-12-21T06:00:00"/>
    <d v="2011-12-27T06:00:00"/>
    <x v="8"/>
    <n v="12"/>
    <x v="7"/>
    <x v="0"/>
  </r>
  <r>
    <s v="theater/plays"/>
    <n v="1.5016666666666667"/>
    <n v="78.73"/>
    <x v="3"/>
    <s v="plays"/>
    <d v="2013-12-11T06:00:00"/>
    <d v="2013-12-20T06:00:00"/>
    <x v="2"/>
    <n v="12"/>
    <x v="7"/>
    <x v="1"/>
  </r>
  <r>
    <s v="theater/plays"/>
    <n v="3.5843478260869563"/>
    <n v="56.08"/>
    <x v="3"/>
    <s v="plays"/>
    <d v="2018-09-16T05:00:00"/>
    <d v="2018-09-18T05:00:00"/>
    <x v="9"/>
    <n v="9"/>
    <x v="3"/>
    <x v="1"/>
  </r>
  <r>
    <s v="publishing/nonfiction"/>
    <n v="5.4285714285714288"/>
    <n v="69.09"/>
    <x v="5"/>
    <s v="nonfiction"/>
    <d v="2010-06-29T05:00:00"/>
    <d v="2010-07-19T05:00:00"/>
    <x v="6"/>
    <n v="6"/>
    <x v="5"/>
    <x v="1"/>
  </r>
  <r>
    <s v="theater/plays"/>
    <n v="0.67500714285714281"/>
    <n v="102.05"/>
    <x v="3"/>
    <s v="plays"/>
    <d v="2015-08-23T05:00:00"/>
    <d v="2015-09-16T05:00:00"/>
    <x v="0"/>
    <n v="8"/>
    <x v="1"/>
    <x v="0"/>
  </r>
  <r>
    <s v="technology/wearables"/>
    <n v="1.9174666666666667"/>
    <n v="107.32"/>
    <x v="2"/>
    <s v="wearables"/>
    <d v="2018-03-27T05:00:00"/>
    <d v="2018-04-07T05:00:00"/>
    <x v="9"/>
    <n v="3"/>
    <x v="6"/>
    <x v="1"/>
  </r>
  <r>
    <s v="theater/plays"/>
    <n v="9.32"/>
    <n v="51.97"/>
    <x v="3"/>
    <s v="plays"/>
    <d v="2017-03-12T06:00:00"/>
    <d v="2017-03-15T05:00:00"/>
    <x v="5"/>
    <n v="3"/>
    <x v="6"/>
    <x v="1"/>
  </r>
  <r>
    <s v="film &amp; video/television"/>
    <n v="4.2927586206896553"/>
    <n v="71.14"/>
    <x v="4"/>
    <s v="television"/>
    <d v="2019-01-10T06:00:00"/>
    <d v="2019-01-26T06:00:00"/>
    <x v="3"/>
    <n v="1"/>
    <x v="2"/>
    <x v="1"/>
  </r>
  <r>
    <s v="technology/web"/>
    <n v="1.0065753424657535"/>
    <n v="106.49"/>
    <x v="2"/>
    <s v="web"/>
    <d v="2013-10-29T05:00:00"/>
    <d v="2013-11-10T06:00:00"/>
    <x v="2"/>
    <n v="10"/>
    <x v="4"/>
    <x v="1"/>
  </r>
  <r>
    <s v="film &amp; video/documentary"/>
    <n v="2.266111111111111"/>
    <n v="42.94"/>
    <x v="4"/>
    <s v="documentary"/>
    <d v="2011-11-27T06:00:00"/>
    <d v="2011-12-03T06:00:00"/>
    <x v="8"/>
    <n v="11"/>
    <x v="0"/>
    <x v="1"/>
  </r>
  <r>
    <s v="film &amp; video/documentary"/>
    <n v="1.4238"/>
    <n v="30.04"/>
    <x v="4"/>
    <s v="documentary"/>
    <d v="2012-10-03T05:00:00"/>
    <d v="2012-10-20T05:00:00"/>
    <x v="4"/>
    <n v="10"/>
    <x v="4"/>
    <x v="1"/>
  </r>
  <r>
    <s v="music/rock"/>
    <n v="0.90633333333333332"/>
    <n v="70.62"/>
    <x v="1"/>
    <s v="rock"/>
    <d v="2019-07-09T05:00:00"/>
    <d v="2019-07-27T05:00:00"/>
    <x v="3"/>
    <n v="7"/>
    <x v="8"/>
    <x v="0"/>
  </r>
  <r>
    <s v="theater/plays"/>
    <n v="0.63966740576496672"/>
    <n v="66.02"/>
    <x v="3"/>
    <s v="plays"/>
    <d v="2017-10-17T05:00:00"/>
    <d v="2017-11-03T05:00:00"/>
    <x v="5"/>
    <n v="10"/>
    <x v="4"/>
    <x v="0"/>
  </r>
  <r>
    <s v="theater/plays"/>
    <n v="0.84131868131868137"/>
    <n v="96.91"/>
    <x v="3"/>
    <s v="plays"/>
    <d v="2017-11-27T06:00:00"/>
    <d v="2018-01-03T06:00:00"/>
    <x v="5"/>
    <n v="11"/>
    <x v="0"/>
    <x v="0"/>
  </r>
  <r>
    <s v="music/rock"/>
    <n v="1.3393478260869565"/>
    <n v="62.87"/>
    <x v="1"/>
    <s v="rock"/>
    <d v="2015-11-14T06:00:00"/>
    <d v="2015-11-30T06:00:00"/>
    <x v="0"/>
    <n v="11"/>
    <x v="0"/>
    <x v="1"/>
  </r>
  <r>
    <s v="theater/plays"/>
    <n v="0.59042047531992692"/>
    <n v="108.99"/>
    <x v="3"/>
    <s v="plays"/>
    <d v="2015-04-20T05:00:00"/>
    <d v="2015-04-21T05:00:00"/>
    <x v="0"/>
    <n v="4"/>
    <x v="9"/>
    <x v="0"/>
  </r>
  <r>
    <s v="music/electric music"/>
    <n v="1.5280062063615205"/>
    <n v="27"/>
    <x v="1"/>
    <s v="electric music"/>
    <d v="2018-03-31T05:00:00"/>
    <d v="2018-04-02T05:00:00"/>
    <x v="9"/>
    <n v="3"/>
    <x v="6"/>
    <x v="1"/>
  </r>
  <r>
    <s v="technology/wearables"/>
    <n v="4.466912114014252"/>
    <n v="65"/>
    <x v="2"/>
    <s v="wearables"/>
    <d v="2011-11-24T06:00:00"/>
    <d v="2011-12-08T06:00:00"/>
    <x v="8"/>
    <n v="11"/>
    <x v="0"/>
    <x v="1"/>
  </r>
  <r>
    <s v="film &amp; video/drama"/>
    <n v="0.8439189189189189"/>
    <n v="111.52"/>
    <x v="4"/>
    <s v="drama"/>
    <d v="2019-06-25T05:00:00"/>
    <d v="2019-06-26T05:00:00"/>
    <x v="3"/>
    <n v="6"/>
    <x v="5"/>
    <x v="0"/>
  </r>
  <r>
    <s v="technology/wearables"/>
    <n v="0.03"/>
    <n v="3"/>
    <x v="2"/>
    <s v="wearables"/>
    <d v="2010-01-25T06:00:00"/>
    <d v="2010-02-09T06:00:00"/>
    <x v="6"/>
    <n v="1"/>
    <x v="2"/>
    <x v="0"/>
  </r>
  <r>
    <s v="theater/plays"/>
    <n v="1.7502692307692307"/>
    <n v="110.99"/>
    <x v="3"/>
    <s v="plays"/>
    <d v="2011-03-27T05:00:00"/>
    <d v="2011-04-03T05:00:00"/>
    <x v="8"/>
    <n v="3"/>
    <x v="6"/>
    <x v="1"/>
  </r>
  <r>
    <s v="technology/wearables"/>
    <n v="0.54137931034482756"/>
    <n v="56.75"/>
    <x v="2"/>
    <s v="wearables"/>
    <d v="2013-07-22T05:00:00"/>
    <d v="2013-07-27T05:00:00"/>
    <x v="2"/>
    <n v="7"/>
    <x v="8"/>
    <x v="0"/>
  </r>
  <r>
    <s v="publishing/translations"/>
    <n v="3.1187381703470032"/>
    <n v="97.02"/>
    <x v="5"/>
    <s v="translations"/>
    <d v="2012-04-21T05:00:00"/>
    <d v="2012-05-08T05:00:00"/>
    <x v="4"/>
    <n v="4"/>
    <x v="9"/>
    <x v="1"/>
  </r>
  <r>
    <s v="film &amp; video/animation"/>
    <n v="1.2278160919540231"/>
    <n v="92.09"/>
    <x v="4"/>
    <s v="animation"/>
    <d v="2016-07-04T05:00:00"/>
    <d v="2016-07-19T05:00:00"/>
    <x v="7"/>
    <n v="7"/>
    <x v="8"/>
    <x v="1"/>
  </r>
  <r>
    <s v="publishing/nonfiction"/>
    <n v="0.99026517383618151"/>
    <n v="82.99"/>
    <x v="5"/>
    <s v="nonfiction"/>
    <d v="2013-12-11T06:00:00"/>
    <d v="2013-12-15T06:00:00"/>
    <x v="2"/>
    <n v="12"/>
    <x v="7"/>
    <x v="0"/>
  </r>
  <r>
    <s v="technology/web"/>
    <n v="1.278468634686347"/>
    <n v="103.04"/>
    <x v="2"/>
    <s v="web"/>
    <d v="2019-01-06T06:00:00"/>
    <d v="2019-01-14T06:00:00"/>
    <x v="3"/>
    <n v="1"/>
    <x v="2"/>
    <x v="1"/>
  </r>
  <r>
    <s v="film &amp; video/drama"/>
    <n v="1.5861643835616439"/>
    <n v="68.92"/>
    <x v="4"/>
    <s v="drama"/>
    <d v="2018-12-08T06:00:00"/>
    <d v="2019-01-13T06:00:00"/>
    <x v="9"/>
    <n v="12"/>
    <x v="7"/>
    <x v="1"/>
  </r>
  <r>
    <s v="theater/plays"/>
    <n v="7.0705882352941174"/>
    <n v="87.74"/>
    <x v="3"/>
    <s v="plays"/>
    <d v="2017-05-22T05:00:00"/>
    <d v="2017-06-01T05:00:00"/>
    <x v="5"/>
    <n v="5"/>
    <x v="11"/>
    <x v="1"/>
  </r>
  <r>
    <s v="theater/plays"/>
    <n v="1.4238775510204082"/>
    <n v="75.02"/>
    <x v="3"/>
    <s v="plays"/>
    <d v="2012-04-19T05:00:00"/>
    <d v="2012-04-26T05:00:00"/>
    <x v="4"/>
    <n v="4"/>
    <x v="9"/>
    <x v="1"/>
  </r>
  <r>
    <s v="theater/plays"/>
    <n v="1.4786046511627906"/>
    <n v="50.86"/>
    <x v="3"/>
    <s v="plays"/>
    <d v="2018-07-14T05:00:00"/>
    <d v="2018-07-21T05:00:00"/>
    <x v="9"/>
    <n v="7"/>
    <x v="8"/>
    <x v="1"/>
  </r>
  <r>
    <s v="theater/plays"/>
    <n v="0.20322580645161289"/>
    <n v="90"/>
    <x v="3"/>
    <s v="plays"/>
    <d v="2016-01-24T06:00:00"/>
    <d v="2016-01-26T06:00:00"/>
    <x v="7"/>
    <n v="1"/>
    <x v="2"/>
    <x v="0"/>
  </r>
  <r>
    <s v="theater/plays"/>
    <n v="18.40625"/>
    <n v="72.900000000000006"/>
    <x v="3"/>
    <s v="plays"/>
    <d v="2016-07-08T05:00:00"/>
    <d v="2016-08-18T05:00:00"/>
    <x v="7"/>
    <n v="7"/>
    <x v="8"/>
    <x v="1"/>
  </r>
  <r>
    <s v="publishing/radio &amp; podcasts"/>
    <n v="1.6194202898550725"/>
    <n v="108.49"/>
    <x v="5"/>
    <s v="radio &amp; podcasts"/>
    <d v="2016-08-22T05:00:00"/>
    <d v="2016-09-03T05:00:00"/>
    <x v="7"/>
    <n v="8"/>
    <x v="1"/>
    <x v="1"/>
  </r>
  <r>
    <s v="music/rock"/>
    <n v="4.7282077922077921"/>
    <n v="101.98"/>
    <x v="1"/>
    <s v="rock"/>
    <d v="2014-08-19T05:00:00"/>
    <d v="2014-08-20T05:00:00"/>
    <x v="1"/>
    <n v="8"/>
    <x v="1"/>
    <x v="1"/>
  </r>
  <r>
    <s v="games/mobile games"/>
    <n v="0.24466101694915254"/>
    <n v="44.01"/>
    <x v="6"/>
    <s v="mobile games"/>
    <d v="2010-08-07T05:00:00"/>
    <d v="2010-08-12T05:00:00"/>
    <x v="6"/>
    <n v="8"/>
    <x v="1"/>
    <x v="0"/>
  </r>
  <r>
    <s v="theater/plays"/>
    <n v="5.1764999999999999"/>
    <n v="65.94"/>
    <x v="3"/>
    <s v="plays"/>
    <d v="2013-07-10T05:00:00"/>
    <d v="2013-08-07T05:00:00"/>
    <x v="2"/>
    <n v="7"/>
    <x v="8"/>
    <x v="1"/>
  </r>
  <r>
    <s v="film &amp; video/documentary"/>
    <n v="2.4764285714285714"/>
    <n v="24.99"/>
    <x v="4"/>
    <s v="documentary"/>
    <d v="2011-08-22T05:00:00"/>
    <d v="2011-09-12T05:00:00"/>
    <x v="8"/>
    <n v="8"/>
    <x v="1"/>
    <x v="1"/>
  </r>
  <r>
    <s v="technology/wearables"/>
    <n v="1.0020481927710843"/>
    <n v="28"/>
    <x v="2"/>
    <s v="wearables"/>
    <d v="2013-06-17T05:00:00"/>
    <d v="2013-07-13T05:00:00"/>
    <x v="2"/>
    <n v="6"/>
    <x v="5"/>
    <x v="1"/>
  </r>
  <r>
    <s v="publishing/fiction"/>
    <n v="1.53"/>
    <n v="85.83"/>
    <x v="5"/>
    <s v="fiction"/>
    <d v="2012-05-29T05:00:00"/>
    <d v="2012-06-09T05:00:00"/>
    <x v="4"/>
    <n v="5"/>
    <x v="11"/>
    <x v="1"/>
  </r>
  <r>
    <s v="theater/plays"/>
    <n v="0.37091954022988505"/>
    <n v="84.92"/>
    <x v="3"/>
    <s v="plays"/>
    <d v="2018-02-21T06:00:00"/>
    <d v="2018-03-07T06:00:00"/>
    <x v="9"/>
    <n v="2"/>
    <x v="10"/>
    <x v="3"/>
  </r>
  <r>
    <s v="music/rock"/>
    <n v="4.3923948220064728E-2"/>
    <n v="90.48"/>
    <x v="1"/>
    <s v="rock"/>
    <d v="2018-04-04T05:00:00"/>
    <d v="2018-04-10T05:00:00"/>
    <x v="9"/>
    <n v="4"/>
    <x v="9"/>
    <x v="3"/>
  </r>
  <r>
    <s v="film &amp; video/documentary"/>
    <n v="1.5650721649484536"/>
    <n v="25"/>
    <x v="4"/>
    <s v="documentary"/>
    <d v="2017-11-06T06:00:00"/>
    <d v="2017-12-03T06:00:00"/>
    <x v="5"/>
    <n v="11"/>
    <x v="0"/>
    <x v="1"/>
  </r>
  <r>
    <s v="theater/plays"/>
    <n v="2.704081632653061"/>
    <n v="92.01"/>
    <x v="3"/>
    <s v="plays"/>
    <d v="2016-03-02T06:00:00"/>
    <d v="2016-03-23T05:00:00"/>
    <x v="7"/>
    <n v="3"/>
    <x v="6"/>
    <x v="1"/>
  </r>
  <r>
    <s v="theater/plays"/>
    <n v="1.3405952380952382"/>
    <n v="93.07"/>
    <x v="3"/>
    <s v="plays"/>
    <d v="2014-10-22T05:00:00"/>
    <d v="2014-10-24T05:00:00"/>
    <x v="1"/>
    <n v="10"/>
    <x v="4"/>
    <x v="1"/>
  </r>
  <r>
    <s v="games/mobile games"/>
    <n v="0.50398033126293995"/>
    <n v="61.01"/>
    <x v="6"/>
    <s v="mobile games"/>
    <d v="2014-11-15T06:00:00"/>
    <d v="2014-11-17T06:00:00"/>
    <x v="1"/>
    <n v="11"/>
    <x v="0"/>
    <x v="0"/>
  </r>
  <r>
    <s v="theater/plays"/>
    <n v="0.88815837937384901"/>
    <n v="92.04"/>
    <x v="3"/>
    <s v="plays"/>
    <d v="2010-10-25T05:00:00"/>
    <d v="2010-10-31T05:00:00"/>
    <x v="6"/>
    <n v="10"/>
    <x v="4"/>
    <x v="3"/>
  </r>
  <r>
    <s v="technology/web"/>
    <n v="1.65"/>
    <n v="81.13"/>
    <x v="2"/>
    <s v="web"/>
    <d v="2019-01-20T06:00:00"/>
    <d v="2019-03-19T05:00:00"/>
    <x v="3"/>
    <n v="1"/>
    <x v="2"/>
    <x v="1"/>
  </r>
  <r>
    <s v="theater/plays"/>
    <n v="0.17499999999999999"/>
    <n v="73.5"/>
    <x v="3"/>
    <s v="plays"/>
    <d v="2016-05-25T05:00:00"/>
    <d v="2016-06-05T05:00:00"/>
    <x v="7"/>
    <n v="5"/>
    <x v="11"/>
    <x v="0"/>
  </r>
  <r>
    <s v="film &amp; video/drama"/>
    <n v="1.8566071428571429"/>
    <n v="85.22"/>
    <x v="4"/>
    <s v="drama"/>
    <d v="2013-02-04T06:00:00"/>
    <d v="2013-02-06T06:00:00"/>
    <x v="2"/>
    <n v="2"/>
    <x v="10"/>
    <x v="1"/>
  </r>
  <r>
    <s v="technology/wearables"/>
    <n v="4.1266319444444441"/>
    <n v="110.97"/>
    <x v="2"/>
    <s v="wearables"/>
    <d v="2015-05-23T05:00:00"/>
    <d v="2015-05-29T05:00:00"/>
    <x v="0"/>
    <n v="5"/>
    <x v="11"/>
    <x v="1"/>
  </r>
  <r>
    <s v="technology/web"/>
    <n v="0.90249999999999997"/>
    <n v="32.97"/>
    <x v="2"/>
    <s v="web"/>
    <d v="2017-07-23T05:00:00"/>
    <d v="2017-07-24T05:00:00"/>
    <x v="5"/>
    <n v="7"/>
    <x v="8"/>
    <x v="3"/>
  </r>
  <r>
    <s v="music/rock"/>
    <n v="0.91984615384615387"/>
    <n v="96.01"/>
    <x v="1"/>
    <s v="rock"/>
    <d v="2017-03-22T05:00:00"/>
    <d v="2017-04-14T05:00:00"/>
    <x v="5"/>
    <n v="3"/>
    <x v="6"/>
    <x v="0"/>
  </r>
  <r>
    <s v="music/metal"/>
    <n v="5.2700632911392402"/>
    <n v="84.97"/>
    <x v="1"/>
    <s v="metal"/>
    <d v="2014-07-24T05:00:00"/>
    <d v="2014-08-06T05:00:00"/>
    <x v="1"/>
    <n v="7"/>
    <x v="8"/>
    <x v="1"/>
  </r>
  <r>
    <s v="theater/plays"/>
    <n v="3.1914285714285713"/>
    <n v="25.01"/>
    <x v="3"/>
    <s v="plays"/>
    <d v="2017-01-28T06:00:00"/>
    <d v="2017-02-09T06:00:00"/>
    <x v="5"/>
    <n v="1"/>
    <x v="2"/>
    <x v="1"/>
  </r>
  <r>
    <s v="photography/photography books"/>
    <n v="3.5418867924528303"/>
    <n v="66"/>
    <x v="7"/>
    <s v="photography books"/>
    <d v="2016-03-30T05:00:00"/>
    <d v="2016-04-06T05:00:00"/>
    <x v="7"/>
    <n v="3"/>
    <x v="6"/>
    <x v="1"/>
  </r>
  <r>
    <s v="publishing/nonfiction"/>
    <n v="0.32896103896103895"/>
    <n v="87.34"/>
    <x v="5"/>
    <s v="nonfiction"/>
    <d v="2015-02-20T06:00:00"/>
    <d v="2015-02-24T06:00:00"/>
    <x v="0"/>
    <n v="2"/>
    <x v="10"/>
    <x v="3"/>
  </r>
  <r>
    <s v="music/indie rock"/>
    <n v="1.358918918918919"/>
    <n v="27.93"/>
    <x v="1"/>
    <s v="indie rock"/>
    <d v="2016-11-11T06:00:00"/>
    <d v="2016-11-23T06:00:00"/>
    <x v="7"/>
    <n v="11"/>
    <x v="0"/>
    <x v="1"/>
  </r>
  <r>
    <s v="theater/plays"/>
    <n v="2.0843373493975904E-2"/>
    <n v="103.8"/>
    <x v="3"/>
    <s v="plays"/>
    <d v="2014-11-16T06:00:00"/>
    <d v="2014-12-08T06:00:00"/>
    <x v="1"/>
    <n v="11"/>
    <x v="0"/>
    <x v="0"/>
  </r>
  <r>
    <s v="music/indie rock"/>
    <n v="0.61"/>
    <n v="31.94"/>
    <x v="1"/>
    <s v="indie rock"/>
    <d v="2012-06-29T05:00:00"/>
    <d v="2012-06-30T05:00:00"/>
    <x v="4"/>
    <n v="6"/>
    <x v="5"/>
    <x v="0"/>
  </r>
  <r>
    <s v="theater/plays"/>
    <n v="0.30037735849056602"/>
    <n v="99.5"/>
    <x v="3"/>
    <s v="plays"/>
    <d v="2017-02-03T06:00:00"/>
    <d v="2017-02-06T06:00:00"/>
    <x v="5"/>
    <n v="2"/>
    <x v="10"/>
    <x v="0"/>
  </r>
  <r>
    <s v="theater/plays"/>
    <n v="11.791666666666666"/>
    <n v="108.85"/>
    <x v="3"/>
    <s v="plays"/>
    <d v="2010-05-23T05:00:00"/>
    <d v="2010-05-24T05:00:00"/>
    <x v="6"/>
    <n v="5"/>
    <x v="11"/>
    <x v="1"/>
  </r>
  <r>
    <s v="music/electric music"/>
    <n v="11.260833333333334"/>
    <n v="110.76"/>
    <x v="1"/>
    <s v="electric music"/>
    <d v="2010-01-19T06:00:00"/>
    <d v="2010-03-02T06:00:00"/>
    <x v="6"/>
    <n v="1"/>
    <x v="2"/>
    <x v="1"/>
  </r>
  <r>
    <s v="theater/plays"/>
    <n v="0.12923076923076923"/>
    <n v="29.65"/>
    <x v="3"/>
    <s v="plays"/>
    <d v="2015-10-21T05:00:00"/>
    <d v="2015-10-27T05:00:00"/>
    <x v="0"/>
    <n v="10"/>
    <x v="4"/>
    <x v="0"/>
  </r>
  <r>
    <s v="theater/plays"/>
    <n v="7.12"/>
    <n v="101.71"/>
    <x v="3"/>
    <s v="plays"/>
    <d v="2018-08-10T05:00:00"/>
    <d v="2018-08-12T05:00:00"/>
    <x v="9"/>
    <n v="8"/>
    <x v="1"/>
    <x v="1"/>
  </r>
  <r>
    <s v="technology/wearables"/>
    <n v="0.30304347826086958"/>
    <n v="61.5"/>
    <x v="2"/>
    <s v="wearables"/>
    <d v="2010-05-30T05:00:00"/>
    <d v="2010-06-26T05:00:00"/>
    <x v="6"/>
    <n v="5"/>
    <x v="11"/>
    <x v="0"/>
  </r>
  <r>
    <s v="technology/web"/>
    <n v="2.1250896057347672"/>
    <n v="35"/>
    <x v="2"/>
    <s v="web"/>
    <d v="2011-10-09T05:00:00"/>
    <d v="2011-10-14T05:00:00"/>
    <x v="8"/>
    <n v="10"/>
    <x v="4"/>
    <x v="1"/>
  </r>
  <r>
    <s v="theater/plays"/>
    <n v="2.2885714285714287"/>
    <n v="40.049999999999997"/>
    <x v="3"/>
    <s v="plays"/>
    <d v="2010-09-02T05:00:00"/>
    <d v="2010-09-13T05:00:00"/>
    <x v="6"/>
    <n v="9"/>
    <x v="3"/>
    <x v="1"/>
  </r>
  <r>
    <s v="film &amp; video/animation"/>
    <n v="0.34959979476654696"/>
    <n v="110.97"/>
    <x v="4"/>
    <s v="animation"/>
    <d v="2010-03-01T06:00:00"/>
    <d v="2010-03-26T05:00:00"/>
    <x v="6"/>
    <n v="3"/>
    <x v="6"/>
    <x v="3"/>
  </r>
  <r>
    <s v="technology/wearables"/>
    <n v="1.5729069767441861"/>
    <n v="36.96"/>
    <x v="2"/>
    <s v="wearables"/>
    <d v="2014-10-08T05:00:00"/>
    <d v="2014-10-20T05:00:00"/>
    <x v="1"/>
    <n v="10"/>
    <x v="4"/>
    <x v="1"/>
  </r>
  <r>
    <s v="music/electric music"/>
    <n v="0.01"/>
    <n v="1"/>
    <x v="1"/>
    <s v="electric music"/>
    <d v="2010-07-01T05:00:00"/>
    <d v="2010-07-26T05:00:00"/>
    <x v="6"/>
    <n v="7"/>
    <x v="8"/>
    <x v="0"/>
  </r>
  <r>
    <s v="publishing/nonfiction"/>
    <n v="2.3230555555555554"/>
    <n v="30.97"/>
    <x v="5"/>
    <s v="nonfiction"/>
    <d v="2016-03-17T05:00:00"/>
    <d v="2016-04-01T05:00:00"/>
    <x v="7"/>
    <n v="3"/>
    <x v="6"/>
    <x v="1"/>
  </r>
  <r>
    <s v="theater/plays"/>
    <n v="0.92448275862068963"/>
    <n v="47.04"/>
    <x v="3"/>
    <s v="plays"/>
    <d v="2010-08-05T05:00:00"/>
    <d v="2010-08-23T05:00:00"/>
    <x v="6"/>
    <n v="8"/>
    <x v="1"/>
    <x v="3"/>
  </r>
  <r>
    <s v="photography/photography books"/>
    <n v="2.5670212765957445"/>
    <n v="88.07"/>
    <x v="7"/>
    <s v="photography books"/>
    <d v="2010-05-23T05:00:00"/>
    <d v="2010-06-07T05:00:00"/>
    <x v="6"/>
    <n v="5"/>
    <x v="11"/>
    <x v="1"/>
  </r>
  <r>
    <s v="theater/plays"/>
    <n v="1.6847017045454546"/>
    <n v="37.01"/>
    <x v="3"/>
    <s v="plays"/>
    <d v="2012-10-28T05:00:00"/>
    <d v="2012-12-20T06:00:00"/>
    <x v="4"/>
    <n v="10"/>
    <x v="4"/>
    <x v="1"/>
  </r>
  <r>
    <s v="theater/plays"/>
    <n v="1.6657777777777778"/>
    <n v="26.03"/>
    <x v="3"/>
    <s v="plays"/>
    <d v="2017-12-27T06:00:00"/>
    <d v="2018-01-08T06:00:00"/>
    <x v="5"/>
    <n v="12"/>
    <x v="7"/>
    <x v="1"/>
  </r>
  <r>
    <s v="theater/plays"/>
    <n v="7.7207692307692311"/>
    <n v="67.819999999999993"/>
    <x v="3"/>
    <s v="plays"/>
    <d v="2015-01-20T06:00:00"/>
    <d v="2015-01-26T06:00:00"/>
    <x v="0"/>
    <n v="1"/>
    <x v="2"/>
    <x v="1"/>
  </r>
  <r>
    <s v="film &amp; video/drama"/>
    <n v="4.0685714285714285"/>
    <n v="49.96"/>
    <x v="4"/>
    <s v="drama"/>
    <d v="2011-05-12T05:00:00"/>
    <d v="2011-05-16T05:00:00"/>
    <x v="8"/>
    <n v="5"/>
    <x v="11"/>
    <x v="1"/>
  </r>
  <r>
    <s v="music/rock"/>
    <n v="5.6420608108108112"/>
    <n v="110.02"/>
    <x v="1"/>
    <s v="rock"/>
    <d v="2014-10-24T05:00:00"/>
    <d v="2014-11-02T05:00:00"/>
    <x v="1"/>
    <n v="10"/>
    <x v="4"/>
    <x v="1"/>
  </r>
  <r>
    <s v="music/electric music"/>
    <n v="0.6842686567164179"/>
    <n v="89.96"/>
    <x v="1"/>
    <s v="electric music"/>
    <d v="2018-02-05T06:00:00"/>
    <d v="2018-03-07T06:00:00"/>
    <x v="9"/>
    <n v="2"/>
    <x v="10"/>
    <x v="0"/>
  </r>
  <r>
    <s v="games/video games"/>
    <n v="0.34351966873706002"/>
    <n v="79.010000000000005"/>
    <x v="6"/>
    <s v="video games"/>
    <d v="2019-08-01T05:00:00"/>
    <d v="2019-08-30T05:00:00"/>
    <x v="3"/>
    <n v="8"/>
    <x v="1"/>
    <x v="0"/>
  </r>
  <r>
    <s v="music/rock"/>
    <n v="6.5545454545454547"/>
    <n v="86.87"/>
    <x v="1"/>
    <s v="rock"/>
    <d v="2017-07-22T05:00:00"/>
    <d v="2017-07-27T05:00:00"/>
    <x v="5"/>
    <n v="7"/>
    <x v="8"/>
    <x v="1"/>
  </r>
  <r>
    <s v="music/jazz"/>
    <n v="1.7725714285714285"/>
    <n v="62.04"/>
    <x v="1"/>
    <s v="jazz"/>
    <d v="2012-11-28T06:00:00"/>
    <d v="2012-12-09T06:00:00"/>
    <x v="4"/>
    <n v="11"/>
    <x v="0"/>
    <x v="1"/>
  </r>
  <r>
    <s v="theater/plays"/>
    <n v="1.1317857142857144"/>
    <n v="26.97"/>
    <x v="3"/>
    <s v="plays"/>
    <d v="2012-05-08T05:00:00"/>
    <d v="2012-06-12T05:00:00"/>
    <x v="4"/>
    <n v="5"/>
    <x v="11"/>
    <x v="1"/>
  </r>
  <r>
    <s v="music/rock"/>
    <n v="7.2818181818181822"/>
    <n v="54.12"/>
    <x v="1"/>
    <s v="rock"/>
    <d v="2011-05-13T05:00:00"/>
    <d v="2011-05-21T05:00:00"/>
    <x v="8"/>
    <n v="5"/>
    <x v="11"/>
    <x v="1"/>
  </r>
  <r>
    <s v="music/indie rock"/>
    <n v="2.0833333333333335"/>
    <n v="41.04"/>
    <x v="1"/>
    <s v="indie rock"/>
    <d v="2017-04-15T05:00:00"/>
    <d v="2017-05-10T05:00:00"/>
    <x v="5"/>
    <n v="4"/>
    <x v="9"/>
    <x v="1"/>
  </r>
  <r>
    <s v="film &amp; video/science fiction"/>
    <n v="0.31171232876712329"/>
    <n v="55.05"/>
    <x v="4"/>
    <s v="science fiction"/>
    <d v="2018-09-19T05:00:00"/>
    <d v="2018-09-20T05:00:00"/>
    <x v="9"/>
    <n v="9"/>
    <x v="3"/>
    <x v="0"/>
  </r>
  <r>
    <s v="publishing/translations"/>
    <n v="0.56967078189300413"/>
    <n v="107.94"/>
    <x v="5"/>
    <s v="translations"/>
    <d v="2015-10-06T05:00:00"/>
    <d v="2015-11-20T06:00:00"/>
    <x v="0"/>
    <n v="10"/>
    <x v="4"/>
    <x v="0"/>
  </r>
  <r>
    <s v="theater/plays"/>
    <n v="2.31"/>
    <n v="73.92"/>
    <x v="3"/>
    <s v="plays"/>
    <d v="2013-12-11T06:00:00"/>
    <d v="2013-12-26T06:00:00"/>
    <x v="2"/>
    <n v="12"/>
    <x v="7"/>
    <x v="1"/>
  </r>
  <r>
    <s v="games/video games"/>
    <n v="0.86867834394904464"/>
    <n v="32"/>
    <x v="6"/>
    <s v="video games"/>
    <d v="2013-08-15T05:00:00"/>
    <d v="2013-09-10T05:00:00"/>
    <x v="2"/>
    <n v="8"/>
    <x v="1"/>
    <x v="0"/>
  </r>
  <r>
    <s v="theater/plays"/>
    <n v="2.7074418604651163"/>
    <n v="53.9"/>
    <x v="3"/>
    <s v="plays"/>
    <d v="2014-04-14T05:00:00"/>
    <d v="2014-04-21T05:00:00"/>
    <x v="1"/>
    <n v="4"/>
    <x v="9"/>
    <x v="1"/>
  </r>
  <r>
    <s v="theater/plays"/>
    <n v="0.49446428571428569"/>
    <n v="106.5"/>
    <x v="3"/>
    <s v="plays"/>
    <d v="2019-01-26T06:00:00"/>
    <d v="2019-02-22T06:00:00"/>
    <x v="3"/>
    <n v="1"/>
    <x v="2"/>
    <x v="3"/>
  </r>
  <r>
    <s v="music/indie rock"/>
    <n v="1.1335962566844919"/>
    <n v="33"/>
    <x v="1"/>
    <s v="indie rock"/>
    <d v="2019-02-09T06:00:00"/>
    <d v="2019-02-13T06:00:00"/>
    <x v="3"/>
    <n v="2"/>
    <x v="10"/>
    <x v="1"/>
  </r>
  <r>
    <s v="theater/plays"/>
    <n v="1.9055555555555554"/>
    <n v="43"/>
    <x v="3"/>
    <s v="plays"/>
    <d v="2017-04-13T05:00:00"/>
    <d v="2017-04-23T05:00:00"/>
    <x v="5"/>
    <n v="4"/>
    <x v="9"/>
    <x v="1"/>
  </r>
  <r>
    <s v="technology/web"/>
    <n v="1.355"/>
    <n v="86.86"/>
    <x v="2"/>
    <s v="web"/>
    <d v="2016-05-23T05:00:00"/>
    <d v="2016-07-03T05:00:00"/>
    <x v="7"/>
    <n v="5"/>
    <x v="11"/>
    <x v="1"/>
  </r>
  <r>
    <s v="music/rock"/>
    <n v="0.10297872340425532"/>
    <n v="96.8"/>
    <x v="1"/>
    <s v="rock"/>
    <d v="2014-11-06T06:00:00"/>
    <d v="2014-11-16T06:00:00"/>
    <x v="1"/>
    <n v="11"/>
    <x v="0"/>
    <x v="0"/>
  </r>
  <r>
    <s v="theater/plays"/>
    <n v="0.65544223826714798"/>
    <n v="33"/>
    <x v="3"/>
    <s v="plays"/>
    <d v="2019-07-04T05:00:00"/>
    <d v="2019-07-22T05:00:00"/>
    <x v="3"/>
    <n v="7"/>
    <x v="8"/>
    <x v="0"/>
  </r>
  <r>
    <s v="theater/plays"/>
    <n v="0.49026652452025588"/>
    <n v="68.03"/>
    <x v="3"/>
    <s v="plays"/>
    <d v="2011-09-23T05:00:00"/>
    <d v="2011-10-22T05:00:00"/>
    <x v="8"/>
    <n v="9"/>
    <x v="3"/>
    <x v="0"/>
  </r>
  <r>
    <s v="film &amp; video/animation"/>
    <n v="7.8792307692307695"/>
    <n v="58.87"/>
    <x v="4"/>
    <s v="animation"/>
    <d v="2011-08-13T05:00:00"/>
    <d v="2011-08-18T05:00:00"/>
    <x v="8"/>
    <n v="8"/>
    <x v="1"/>
    <x v="1"/>
  </r>
  <r>
    <s v="theater/plays"/>
    <n v="0.80306347746090156"/>
    <n v="105.05"/>
    <x v="3"/>
    <s v="plays"/>
    <d v="2015-08-14T05:00:00"/>
    <d v="2015-08-23T05:00:00"/>
    <x v="0"/>
    <n v="8"/>
    <x v="1"/>
    <x v="0"/>
  </r>
  <r>
    <s v="film &amp; video/drama"/>
    <n v="1.0629411764705883"/>
    <n v="33.049999999999997"/>
    <x v="4"/>
    <s v="drama"/>
    <d v="2016-07-22T05:00:00"/>
    <d v="2016-08-10T05:00:00"/>
    <x v="7"/>
    <n v="7"/>
    <x v="8"/>
    <x v="1"/>
  </r>
  <r>
    <s v="theater/plays"/>
    <n v="0.50735632183908042"/>
    <n v="78.819999999999993"/>
    <x v="3"/>
    <s v="plays"/>
    <d v="2010-10-31T05:00:00"/>
    <d v="2010-12-21T06:00:00"/>
    <x v="6"/>
    <n v="10"/>
    <x v="4"/>
    <x v="3"/>
  </r>
  <r>
    <s v="film &amp; video/animation"/>
    <n v="2.153137254901961"/>
    <n v="68.2"/>
    <x v="4"/>
    <s v="animation"/>
    <d v="2011-03-01T06:00:00"/>
    <d v="2011-03-29T05:00:00"/>
    <x v="8"/>
    <n v="3"/>
    <x v="6"/>
    <x v="1"/>
  </r>
  <r>
    <s v="music/rock"/>
    <n v="1.4122972972972974"/>
    <n v="75.73"/>
    <x v="1"/>
    <s v="rock"/>
    <d v="2013-12-17T06:00:00"/>
    <d v="2013-12-24T06:00:00"/>
    <x v="2"/>
    <n v="12"/>
    <x v="7"/>
    <x v="1"/>
  </r>
  <r>
    <s v="technology/web"/>
    <n v="1.1533745781777278"/>
    <n v="31"/>
    <x v="2"/>
    <s v="web"/>
    <d v="2016-03-06T06:00:00"/>
    <d v="2016-03-17T05:00:00"/>
    <x v="7"/>
    <n v="3"/>
    <x v="6"/>
    <x v="1"/>
  </r>
  <r>
    <s v="film &amp; video/animation"/>
    <n v="1.9311940298507462"/>
    <n v="101.88"/>
    <x v="4"/>
    <s v="animation"/>
    <d v="2019-04-27T05:00:00"/>
    <d v="2019-05-31T05:00:00"/>
    <x v="3"/>
    <n v="4"/>
    <x v="9"/>
    <x v="1"/>
  </r>
  <r>
    <s v="music/jazz"/>
    <n v="7.2973333333333334"/>
    <n v="52.88"/>
    <x v="1"/>
    <s v="jazz"/>
    <d v="2018-03-27T05:00:00"/>
    <d v="2018-04-03T05:00:00"/>
    <x v="9"/>
    <n v="3"/>
    <x v="6"/>
    <x v="1"/>
  </r>
  <r>
    <s v="music/rock"/>
    <n v="0.99663398692810456"/>
    <n v="71.010000000000005"/>
    <x v="1"/>
    <s v="rock"/>
    <d v="2011-05-21T05:00:00"/>
    <d v="2011-05-30T05:00:00"/>
    <x v="8"/>
    <n v="5"/>
    <x v="11"/>
    <x v="0"/>
  </r>
  <r>
    <s v="film &amp; video/animation"/>
    <n v="0.88166666666666671"/>
    <n v="102.39"/>
    <x v="4"/>
    <s v="animation"/>
    <d v="2012-10-20T05:00:00"/>
    <d v="2012-11-10T06:00:00"/>
    <x v="4"/>
    <n v="10"/>
    <x v="4"/>
    <x v="2"/>
  </r>
  <r>
    <s v="theater/plays"/>
    <n v="0.37233333333333335"/>
    <n v="74.47"/>
    <x v="3"/>
    <s v="plays"/>
    <d v="2014-05-27T05:00:00"/>
    <d v="2014-07-03T05:00:00"/>
    <x v="1"/>
    <n v="5"/>
    <x v="11"/>
    <x v="0"/>
  </r>
  <r>
    <s v="theater/plays"/>
    <n v="0.30540075309306081"/>
    <n v="51.01"/>
    <x v="3"/>
    <s v="plays"/>
    <d v="2010-02-14T06:00:00"/>
    <d v="2010-02-20T06:00:00"/>
    <x v="6"/>
    <n v="2"/>
    <x v="10"/>
    <x v="3"/>
  </r>
  <r>
    <s v="food/food trucks"/>
    <n v="0.25714285714285712"/>
    <n v="90"/>
    <x v="0"/>
    <s v="food trucks"/>
    <d v="2016-12-11T06:00:00"/>
    <d v="2016-12-27T06:00:00"/>
    <x v="7"/>
    <n v="12"/>
    <x v="7"/>
    <x v="0"/>
  </r>
  <r>
    <s v="theater/plays"/>
    <n v="0.34"/>
    <n v="97.14"/>
    <x v="3"/>
    <s v="plays"/>
    <d v="2013-06-26T05:00:00"/>
    <d v="2013-07-24T05:00:00"/>
    <x v="2"/>
    <n v="6"/>
    <x v="5"/>
    <x v="0"/>
  </r>
  <r>
    <s v="publishing/nonfiction"/>
    <n v="11.859090909090909"/>
    <n v="72.069999999999993"/>
    <x v="5"/>
    <s v="nonfiction"/>
    <d v="2013-06-25T05:00:00"/>
    <d v="2013-06-29T05:00:00"/>
    <x v="2"/>
    <n v="6"/>
    <x v="5"/>
    <x v="1"/>
  </r>
  <r>
    <s v="music/rock"/>
    <n v="1.2539393939393939"/>
    <n v="75.239999999999995"/>
    <x v="1"/>
    <s v="rock"/>
    <d v="2017-12-22T06:00:00"/>
    <d v="2018-01-03T06:00:00"/>
    <x v="5"/>
    <n v="12"/>
    <x v="7"/>
    <x v="1"/>
  </r>
  <r>
    <s v="film &amp; video/drama"/>
    <n v="0.14394366197183098"/>
    <n v="32.97"/>
    <x v="4"/>
    <s v="drama"/>
    <d v="2016-11-01T05:00:00"/>
    <d v="2016-11-04T05:00:00"/>
    <x v="7"/>
    <n v="11"/>
    <x v="0"/>
    <x v="0"/>
  </r>
  <r>
    <s v="games/mobile games"/>
    <n v="0.54807692307692313"/>
    <n v="54.81"/>
    <x v="6"/>
    <s v="mobile games"/>
    <d v="2014-08-08T05:00:00"/>
    <d v="2014-08-15T05:00:00"/>
    <x v="1"/>
    <n v="8"/>
    <x v="1"/>
    <x v="0"/>
  </r>
  <r>
    <s v="technology/web"/>
    <n v="1.0963157894736841"/>
    <n v="45.04"/>
    <x v="2"/>
    <s v="web"/>
    <d v="2018-12-30T06:00:00"/>
    <d v="2019-01-22T06:00:00"/>
    <x v="9"/>
    <n v="12"/>
    <x v="7"/>
    <x v="1"/>
  </r>
  <r>
    <s v="theater/plays"/>
    <n v="1.8847058823529412"/>
    <n v="52.96"/>
    <x v="3"/>
    <s v="plays"/>
    <d v="2012-05-31T05:00:00"/>
    <d v="2012-06-28T05:00:00"/>
    <x v="4"/>
    <n v="5"/>
    <x v="11"/>
    <x v="1"/>
  </r>
  <r>
    <s v="theater/plays"/>
    <n v="0.87008284023668636"/>
    <n v="60.02"/>
    <x v="3"/>
    <s v="plays"/>
    <d v="2016-01-30T06:00:00"/>
    <d v="2016-02-03T06:00:00"/>
    <x v="7"/>
    <n v="1"/>
    <x v="2"/>
    <x v="0"/>
  </r>
  <r>
    <s v="music/rock"/>
    <n v="0.01"/>
    <n v="1"/>
    <x v="1"/>
    <s v="rock"/>
    <d v="2015-06-12T05:00:00"/>
    <d v="2015-06-16T05:00:00"/>
    <x v="0"/>
    <n v="6"/>
    <x v="5"/>
    <x v="0"/>
  </r>
  <r>
    <s v="photography/photography books"/>
    <n v="2.0291304347826089"/>
    <n v="44.03"/>
    <x v="7"/>
    <s v="photography books"/>
    <d v="2019-12-31T06:00:00"/>
    <d v="2020-01-22T06:00:00"/>
    <x v="3"/>
    <n v="12"/>
    <x v="7"/>
    <x v="1"/>
  </r>
  <r>
    <s v="photography/photography books"/>
    <n v="1.9703225806451612"/>
    <n v="86.03"/>
    <x v="7"/>
    <s v="photography books"/>
    <d v="2019-07-04T05:00:00"/>
    <d v="2019-07-06T05:00:00"/>
    <x v="3"/>
    <n v="7"/>
    <x v="8"/>
    <x v="1"/>
  </r>
  <r>
    <s v="theater/plays"/>
    <n v="1.07"/>
    <n v="28.01"/>
    <x v="3"/>
    <s v="plays"/>
    <d v="2019-01-27T06:00:00"/>
    <d v="2019-03-02T06:00:00"/>
    <x v="3"/>
    <n v="1"/>
    <x v="2"/>
    <x v="1"/>
  </r>
  <r>
    <s v="music/rock"/>
    <n v="2.6873076923076922"/>
    <n v="32.049999999999997"/>
    <x v="1"/>
    <s v="rock"/>
    <d v="2018-01-02T06:00:00"/>
    <d v="2018-01-22T06:00:00"/>
    <x v="9"/>
    <n v="1"/>
    <x v="2"/>
    <x v="1"/>
  </r>
  <r>
    <s v="film &amp; video/documentary"/>
    <n v="0.50845360824742269"/>
    <n v="73.61"/>
    <x v="4"/>
    <s v="documentary"/>
    <d v="2014-11-15T06:00:00"/>
    <d v="2015-01-05T06:00:00"/>
    <x v="1"/>
    <n v="11"/>
    <x v="0"/>
    <x v="0"/>
  </r>
  <r>
    <s v="film &amp; video/drama"/>
    <n v="11.802857142857142"/>
    <n v="108.71"/>
    <x v="4"/>
    <s v="drama"/>
    <d v="2012-03-05T06:00:00"/>
    <d v="2012-03-29T05:00:00"/>
    <x v="4"/>
    <n v="3"/>
    <x v="6"/>
    <x v="1"/>
  </r>
  <r>
    <s v="theater/plays"/>
    <n v="2.64"/>
    <n v="42.98"/>
    <x v="3"/>
    <s v="plays"/>
    <d v="2019-10-15T05:00:00"/>
    <d v="2019-11-28T06:00:00"/>
    <x v="3"/>
    <n v="10"/>
    <x v="4"/>
    <x v="1"/>
  </r>
  <r>
    <s v="food/food trucks"/>
    <n v="0.30442307692307691"/>
    <n v="83.32"/>
    <x v="0"/>
    <s v="food trucks"/>
    <d v="2016-05-17T05:00:00"/>
    <d v="2016-06-03T05:00:00"/>
    <x v="7"/>
    <n v="5"/>
    <x v="11"/>
    <x v="0"/>
  </r>
  <r>
    <s v="film &amp; video/documentary"/>
    <n v="0.62880681818181816"/>
    <n v="42"/>
    <x v="4"/>
    <s v="documentary"/>
    <d v="2012-08-14T05:00:00"/>
    <d v="2012-08-15T05:00:00"/>
    <x v="4"/>
    <n v="8"/>
    <x v="1"/>
    <x v="0"/>
  </r>
  <r>
    <s v="theater/plays"/>
    <n v="1.9312499999999999"/>
    <n v="55.93"/>
    <x v="3"/>
    <s v="plays"/>
    <d v="2017-11-28T06:00:00"/>
    <d v="2017-12-08T06:00:00"/>
    <x v="5"/>
    <n v="11"/>
    <x v="0"/>
    <x v="1"/>
  </r>
  <r>
    <s v="games/video games"/>
    <n v="0.77102702702702708"/>
    <n v="105.04"/>
    <x v="6"/>
    <s v="video games"/>
    <d v="2016-01-09T06:00:00"/>
    <d v="2016-01-11T06:00:00"/>
    <x v="7"/>
    <n v="1"/>
    <x v="2"/>
    <x v="0"/>
  </r>
  <r>
    <s v="publishing/nonfiction"/>
    <n v="2.2552763819095478"/>
    <n v="48"/>
    <x v="5"/>
    <s v="nonfiction"/>
    <d v="2018-04-16T05:00:00"/>
    <d v="2018-04-21T05:00:00"/>
    <x v="9"/>
    <n v="4"/>
    <x v="9"/>
    <x v="1"/>
  </r>
  <r>
    <s v="games/video games"/>
    <n v="2.3940625"/>
    <n v="112.66"/>
    <x v="6"/>
    <s v="video games"/>
    <d v="2012-08-27T05:00:00"/>
    <d v="2012-09-06T05:00:00"/>
    <x v="4"/>
    <n v="8"/>
    <x v="1"/>
    <x v="1"/>
  </r>
  <r>
    <s v="music/rock"/>
    <n v="0.921875"/>
    <n v="81.94"/>
    <x v="1"/>
    <s v="rock"/>
    <d v="2016-05-27T05:00:00"/>
    <d v="2016-05-29T05:00:00"/>
    <x v="7"/>
    <n v="5"/>
    <x v="11"/>
    <x v="0"/>
  </r>
  <r>
    <s v="music/rock"/>
    <n v="1.3023333333333333"/>
    <n v="64.05"/>
    <x v="1"/>
    <s v="rock"/>
    <d v="2017-11-29T06:00:00"/>
    <d v="2017-12-25T06:00:00"/>
    <x v="5"/>
    <n v="11"/>
    <x v="0"/>
    <x v="1"/>
  </r>
  <r>
    <s v="theater/plays"/>
    <n v="6.1521739130434785"/>
    <n v="106.39"/>
    <x v="3"/>
    <s v="plays"/>
    <d v="2014-02-10T06:00:00"/>
    <d v="2014-02-12T06:00:00"/>
    <x v="1"/>
    <n v="2"/>
    <x v="10"/>
    <x v="1"/>
  </r>
  <r>
    <s v="publishing/nonfiction"/>
    <n v="3.687953216374269"/>
    <n v="76.010000000000005"/>
    <x v="5"/>
    <s v="nonfiction"/>
    <d v="2019-05-04T05:00:00"/>
    <d v="2019-06-01T05:00:00"/>
    <x v="3"/>
    <n v="5"/>
    <x v="11"/>
    <x v="1"/>
  </r>
  <r>
    <s v="theater/plays"/>
    <n v="10.948571428571428"/>
    <n v="111.07"/>
    <x v="3"/>
    <s v="plays"/>
    <d v="2019-01-21T06:00:00"/>
    <d v="2019-02-03T06:00:00"/>
    <x v="3"/>
    <n v="1"/>
    <x v="2"/>
    <x v="1"/>
  </r>
  <r>
    <s v="games/video games"/>
    <n v="0.50662921348314605"/>
    <n v="95.94"/>
    <x v="6"/>
    <s v="video games"/>
    <d v="2012-11-24T06:00:00"/>
    <d v="2012-12-09T06:00:00"/>
    <x v="4"/>
    <n v="11"/>
    <x v="0"/>
    <x v="0"/>
  </r>
  <r>
    <s v="music/rock"/>
    <n v="8.0060000000000002"/>
    <n v="43.04"/>
    <x v="1"/>
    <s v="rock"/>
    <d v="2018-07-29T05:00:00"/>
    <d v="2018-08-11T05:00:00"/>
    <x v="9"/>
    <n v="7"/>
    <x v="8"/>
    <x v="1"/>
  </r>
  <r>
    <s v="film &amp; video/documentary"/>
    <n v="2.9128571428571428"/>
    <n v="67.97"/>
    <x v="4"/>
    <s v="documentary"/>
    <d v="2017-02-28T06:00:00"/>
    <d v="2017-03-13T05:00:00"/>
    <x v="5"/>
    <n v="2"/>
    <x v="10"/>
    <x v="1"/>
  </r>
  <r>
    <s v="music/rock"/>
    <n v="3.4996666666666667"/>
    <n v="89.99"/>
    <x v="1"/>
    <s v="rock"/>
    <d v="2014-02-28T06:00:00"/>
    <d v="2014-03-17T05:00:00"/>
    <x v="1"/>
    <n v="2"/>
    <x v="10"/>
    <x v="1"/>
  </r>
  <r>
    <s v="music/rock"/>
    <n v="3.5707317073170732"/>
    <n v="58.1"/>
    <x v="1"/>
    <s v="rock"/>
    <d v="2014-09-10T05:00:00"/>
    <d v="2014-10-05T05:00:00"/>
    <x v="1"/>
    <n v="9"/>
    <x v="3"/>
    <x v="1"/>
  </r>
  <r>
    <s v="publishing/nonfiction"/>
    <n v="1.2648941176470587"/>
    <n v="84"/>
    <x v="5"/>
    <s v="nonfiction"/>
    <d v="2010-06-19T05:00:00"/>
    <d v="2010-07-21T05:00:00"/>
    <x v="6"/>
    <n v="6"/>
    <x v="5"/>
    <x v="1"/>
  </r>
  <r>
    <s v="film &amp; video/shorts"/>
    <n v="3.875"/>
    <n v="88.85"/>
    <x v="4"/>
    <s v="shorts"/>
    <d v="2017-07-25T05:00:00"/>
    <d v="2017-08-06T05:00:00"/>
    <x v="5"/>
    <n v="7"/>
    <x v="8"/>
    <x v="1"/>
  </r>
  <r>
    <s v="theater/plays"/>
    <n v="4.5703571428571426"/>
    <n v="65.959999999999994"/>
    <x v="3"/>
    <s v="plays"/>
    <d v="2010-12-13T06:00:00"/>
    <d v="2011-01-10T06:00:00"/>
    <x v="6"/>
    <n v="12"/>
    <x v="7"/>
    <x v="1"/>
  </r>
  <r>
    <s v="film &amp; video/drama"/>
    <n v="2.6669565217391304"/>
    <n v="74.8"/>
    <x v="4"/>
    <s v="drama"/>
    <d v="2011-05-03T05:00:00"/>
    <d v="2011-05-15T05:00:00"/>
    <x v="8"/>
    <n v="5"/>
    <x v="11"/>
    <x v="1"/>
  </r>
  <r>
    <s v="theater/plays"/>
    <n v="0.69"/>
    <n v="69.989999999999995"/>
    <x v="3"/>
    <s v="plays"/>
    <d v="2018-08-28T05:00:00"/>
    <d v="2018-09-22T05:00:00"/>
    <x v="9"/>
    <n v="8"/>
    <x v="1"/>
    <x v="0"/>
  </r>
  <r>
    <s v="theater/plays"/>
    <n v="0.51343749999999999"/>
    <n v="32.01"/>
    <x v="3"/>
    <s v="plays"/>
    <d v="2015-06-09T05:00:00"/>
    <d v="2015-06-24T05:00:00"/>
    <x v="0"/>
    <n v="6"/>
    <x v="5"/>
    <x v="0"/>
  </r>
  <r>
    <s v="theater/plays"/>
    <n v="1.1710526315789473E-2"/>
    <n v="64.73"/>
    <x v="3"/>
    <s v="plays"/>
    <d v="2018-01-03T06:00:00"/>
    <d v="2018-03-03T06:00:00"/>
    <x v="9"/>
    <n v="1"/>
    <x v="2"/>
    <x v="0"/>
  </r>
  <r>
    <s v="photography/photography books"/>
    <n v="1.089773429454171"/>
    <n v="25"/>
    <x v="7"/>
    <s v="photography books"/>
    <d v="2012-03-26T05:00:00"/>
    <d v="2012-04-29T05:00:00"/>
    <x v="4"/>
    <n v="3"/>
    <x v="6"/>
    <x v="1"/>
  </r>
  <r>
    <s v="publishing/translations"/>
    <n v="3.1517592592592591"/>
    <n v="104.98"/>
    <x v="5"/>
    <s v="translations"/>
    <d v="2015-10-22T05:00:00"/>
    <d v="2015-11-25T06:00:00"/>
    <x v="0"/>
    <n v="10"/>
    <x v="4"/>
    <x v="1"/>
  </r>
  <r>
    <s v="publishing/translations"/>
    <n v="1.5769117647058823"/>
    <n v="64.989999999999995"/>
    <x v="5"/>
    <s v="translations"/>
    <d v="2011-02-14T06:00:00"/>
    <d v="2011-02-25T06:00:00"/>
    <x v="8"/>
    <n v="2"/>
    <x v="10"/>
    <x v="1"/>
  </r>
  <r>
    <s v="theater/plays"/>
    <n v="1.5380821917808218"/>
    <n v="94.35"/>
    <x v="3"/>
    <s v="plays"/>
    <d v="2013-06-23T05:00:00"/>
    <d v="2013-06-29T05:00:00"/>
    <x v="2"/>
    <n v="6"/>
    <x v="5"/>
    <x v="1"/>
  </r>
  <r>
    <s v="technology/web"/>
    <n v="0.89738979118329465"/>
    <n v="44"/>
    <x v="2"/>
    <s v="web"/>
    <d v="2015-02-28T06:00:00"/>
    <d v="2015-03-06T06:00:00"/>
    <x v="0"/>
    <n v="2"/>
    <x v="10"/>
    <x v="0"/>
  </r>
  <r>
    <s v="music/indie rock"/>
    <n v="0.75135802469135804"/>
    <n v="64.739999999999995"/>
    <x v="1"/>
    <s v="indie rock"/>
    <d v="2010-02-05T06:00:00"/>
    <d v="2010-02-16T06:00:00"/>
    <x v="6"/>
    <n v="2"/>
    <x v="10"/>
    <x v="0"/>
  </r>
  <r>
    <s v="music/jazz"/>
    <n v="8.5288135593220336"/>
    <n v="84.01"/>
    <x v="1"/>
    <s v="jazz"/>
    <d v="2011-03-27T05:00:00"/>
    <d v="2011-05-20T05:00:00"/>
    <x v="8"/>
    <n v="3"/>
    <x v="6"/>
    <x v="1"/>
  </r>
  <r>
    <s v="theater/plays"/>
    <n v="1.3890625000000001"/>
    <n v="34.06"/>
    <x v="3"/>
    <s v="plays"/>
    <d v="2018-09-27T05:00:00"/>
    <d v="2018-10-06T05:00:00"/>
    <x v="9"/>
    <n v="9"/>
    <x v="3"/>
    <x v="1"/>
  </r>
  <r>
    <s v="film &amp; video/documentary"/>
    <n v="1.9018181818181819"/>
    <n v="93.27"/>
    <x v="4"/>
    <s v="documentary"/>
    <d v="2014-03-17T05:00:00"/>
    <d v="2014-05-01T05:00:00"/>
    <x v="1"/>
    <n v="3"/>
    <x v="6"/>
    <x v="1"/>
  </r>
  <r>
    <s v="theater/plays"/>
    <n v="1.0024333619948409"/>
    <n v="33"/>
    <x v="3"/>
    <s v="plays"/>
    <d v="2014-07-16T05:00:00"/>
    <d v="2014-07-18T05:00:00"/>
    <x v="1"/>
    <n v="7"/>
    <x v="8"/>
    <x v="1"/>
  </r>
  <r>
    <s v="technology/web"/>
    <n v="1.4275824175824177"/>
    <n v="83.81"/>
    <x v="2"/>
    <s v="web"/>
    <d v="2016-02-19T06:00:00"/>
    <d v="2016-03-06T06:00:00"/>
    <x v="7"/>
    <n v="2"/>
    <x v="10"/>
    <x v="1"/>
  </r>
  <r>
    <s v="technology/wearables"/>
    <n v="5.6313333333333331"/>
    <n v="63.99"/>
    <x v="2"/>
    <s v="wearables"/>
    <d v="2018-06-15T05:00:00"/>
    <d v="2018-06-18T05:00:00"/>
    <x v="9"/>
    <n v="6"/>
    <x v="5"/>
    <x v="1"/>
  </r>
  <r>
    <s v="photography/photography books"/>
    <n v="0.30715909090909088"/>
    <n v="81.91"/>
    <x v="7"/>
    <s v="photography books"/>
    <d v="2018-08-26T05:00:00"/>
    <d v="2018-09-01T05:00:00"/>
    <x v="9"/>
    <n v="8"/>
    <x v="1"/>
    <x v="0"/>
  </r>
  <r>
    <s v="film &amp; video/documentary"/>
    <n v="0.99397727272727276"/>
    <n v="93.05"/>
    <x v="4"/>
    <s v="documentary"/>
    <d v="2012-01-22T06:00:00"/>
    <d v="2012-01-25T06:00:00"/>
    <x v="4"/>
    <n v="1"/>
    <x v="2"/>
    <x v="3"/>
  </r>
  <r>
    <s v="technology/web"/>
    <n v="1.9754935622317598"/>
    <n v="101.98"/>
    <x v="2"/>
    <s v="web"/>
    <d v="2018-05-15T05:00:00"/>
    <d v="2018-06-21T05:00:00"/>
    <x v="9"/>
    <n v="5"/>
    <x v="11"/>
    <x v="1"/>
  </r>
  <r>
    <s v="technology/web"/>
    <n v="5.085"/>
    <n v="105.94"/>
    <x v="2"/>
    <s v="web"/>
    <d v="2018-07-21T05:00:00"/>
    <d v="2018-08-26T05:00:00"/>
    <x v="9"/>
    <n v="7"/>
    <x v="8"/>
    <x v="1"/>
  </r>
  <r>
    <s v="food/food trucks"/>
    <n v="2.3774468085106384"/>
    <n v="101.58"/>
    <x v="0"/>
    <s v="food trucks"/>
    <d v="2018-01-07T06:00:00"/>
    <d v="2018-01-10T06:00:00"/>
    <x v="9"/>
    <n v="1"/>
    <x v="2"/>
    <x v="1"/>
  </r>
  <r>
    <s v="film &amp; video/drama"/>
    <n v="3.3846875000000001"/>
    <n v="62.97"/>
    <x v="4"/>
    <s v="drama"/>
    <d v="2010-06-12T05:00:00"/>
    <d v="2010-06-21T05:00:00"/>
    <x v="6"/>
    <n v="6"/>
    <x v="5"/>
    <x v="1"/>
  </r>
  <r>
    <s v="music/indie rock"/>
    <n v="1.3308955223880596"/>
    <n v="29.05"/>
    <x v="1"/>
    <s v="indie rock"/>
    <d v="2012-02-09T06:00:00"/>
    <d v="2012-02-12T06:00:00"/>
    <x v="4"/>
    <n v="2"/>
    <x v="10"/>
    <x v="1"/>
  </r>
  <r>
    <s v="music/rock"/>
    <n v="0.01"/>
    <n v="1"/>
    <x v="1"/>
    <s v="rock"/>
    <d v="2011-11-19T06:00:00"/>
    <d v="2011-12-04T06:00:00"/>
    <x v="8"/>
    <n v="11"/>
    <x v="0"/>
    <x v="0"/>
  </r>
  <r>
    <s v="music/electric music"/>
    <n v="2.0779999999999998"/>
    <n v="77.930000000000007"/>
    <x v="1"/>
    <s v="electric music"/>
    <d v="2012-05-02T05:00:00"/>
    <d v="2012-06-04T05:00:00"/>
    <x v="4"/>
    <n v="5"/>
    <x v="11"/>
    <x v="1"/>
  </r>
  <r>
    <s v="games/video games"/>
    <n v="0.51122448979591839"/>
    <n v="80.81"/>
    <x v="6"/>
    <s v="video games"/>
    <d v="2011-07-16T05:00:00"/>
    <d v="2011-07-26T05:00:00"/>
    <x v="8"/>
    <n v="7"/>
    <x v="8"/>
    <x v="0"/>
  </r>
  <r>
    <s v="music/indie rock"/>
    <n v="6.5205847953216374"/>
    <n v="76.010000000000005"/>
    <x v="1"/>
    <s v="indie rock"/>
    <d v="2011-06-20T05:00:00"/>
    <d v="2011-06-25T05:00:00"/>
    <x v="8"/>
    <n v="6"/>
    <x v="5"/>
    <x v="1"/>
  </r>
  <r>
    <s v="publishing/fiction"/>
    <n v="1.1363099415204678"/>
    <n v="72.989999999999995"/>
    <x v="5"/>
    <s v="fiction"/>
    <d v="2019-11-18T06:00:00"/>
    <d v="2019-12-15T06:00:00"/>
    <x v="3"/>
    <n v="11"/>
    <x v="0"/>
    <x v="1"/>
  </r>
  <r>
    <s v="theater/plays"/>
    <n v="1.0237606837606839"/>
    <n v="53"/>
    <x v="3"/>
    <s v="plays"/>
    <d v="2011-06-18T05:00:00"/>
    <d v="2011-07-19T05:00:00"/>
    <x v="8"/>
    <n v="6"/>
    <x v="5"/>
    <x v="1"/>
  </r>
  <r>
    <s v="food/food trucks"/>
    <n v="3.5658333333333334"/>
    <n v="54.16"/>
    <x v="0"/>
    <s v="food trucks"/>
    <d v="2012-04-24T05:00:00"/>
    <d v="2012-05-11T05:00:00"/>
    <x v="4"/>
    <n v="4"/>
    <x v="9"/>
    <x v="1"/>
  </r>
  <r>
    <s v="film &amp; video/shorts"/>
    <n v="1.3986792452830188"/>
    <n v="32.950000000000003"/>
    <x v="4"/>
    <s v="shorts"/>
    <d v="2012-02-05T06:00:00"/>
    <d v="2012-02-28T06:00:00"/>
    <x v="4"/>
    <n v="2"/>
    <x v="10"/>
    <x v="1"/>
  </r>
  <r>
    <s v="food/food trucks"/>
    <n v="0.69450000000000001"/>
    <n v="79.37"/>
    <x v="0"/>
    <s v="food trucks"/>
    <d v="2018-04-21T05:00:00"/>
    <d v="2018-04-28T05:00:00"/>
    <x v="9"/>
    <n v="4"/>
    <x v="9"/>
    <x v="0"/>
  </r>
  <r>
    <s v="theater/plays"/>
    <n v="0.35534246575342465"/>
    <n v="41.17"/>
    <x v="3"/>
    <s v="plays"/>
    <d v="2013-03-01T06:00:00"/>
    <d v="2013-03-19T05:00:00"/>
    <x v="2"/>
    <n v="3"/>
    <x v="6"/>
    <x v="0"/>
  </r>
  <r>
    <s v="technology/wearables"/>
    <n v="2.5165000000000002"/>
    <n v="77.430000000000007"/>
    <x v="2"/>
    <s v="wearables"/>
    <d v="2019-02-19T06:00:00"/>
    <d v="2019-03-01T06:00:00"/>
    <x v="3"/>
    <n v="2"/>
    <x v="10"/>
    <x v="1"/>
  </r>
  <r>
    <s v="theater/plays"/>
    <n v="1.0587500000000001"/>
    <n v="57.16"/>
    <x v="3"/>
    <s v="plays"/>
    <d v="2010-03-21T05:00:00"/>
    <d v="2010-03-29T05:00:00"/>
    <x v="6"/>
    <n v="3"/>
    <x v="6"/>
    <x v="1"/>
  </r>
  <r>
    <s v="theater/plays"/>
    <n v="1.8742857142857143"/>
    <n v="77.180000000000007"/>
    <x v="3"/>
    <s v="plays"/>
    <d v="2011-08-01T05:00:00"/>
    <d v="2011-08-05T05:00:00"/>
    <x v="8"/>
    <n v="8"/>
    <x v="1"/>
    <x v="1"/>
  </r>
  <r>
    <s v="film &amp; video/television"/>
    <n v="3.8678571428571429"/>
    <n v="24.95"/>
    <x v="4"/>
    <s v="television"/>
    <d v="2015-06-17T05:00:00"/>
    <d v="2015-07-10T05:00:00"/>
    <x v="0"/>
    <n v="6"/>
    <x v="5"/>
    <x v="1"/>
  </r>
  <r>
    <s v="film &amp; video/shorts"/>
    <n v="3.4707142857142856"/>
    <n v="97.18"/>
    <x v="4"/>
    <s v="shorts"/>
    <d v="2016-08-19T05:00:00"/>
    <d v="2016-08-24T05:00:00"/>
    <x v="7"/>
    <n v="8"/>
    <x v="1"/>
    <x v="1"/>
  </r>
  <r>
    <s v="theater/plays"/>
    <n v="1.8582098765432098"/>
    <n v="46"/>
    <x v="3"/>
    <s v="plays"/>
    <d v="2014-09-15T05:00:00"/>
    <d v="2014-09-24T05:00:00"/>
    <x v="1"/>
    <n v="9"/>
    <x v="3"/>
    <x v="1"/>
  </r>
  <r>
    <s v="photography/photography books"/>
    <n v="0.43241247264770238"/>
    <n v="88.02"/>
    <x v="7"/>
    <s v="photography books"/>
    <d v="2011-05-08T05:00:00"/>
    <d v="2011-05-09T05:00:00"/>
    <x v="8"/>
    <n v="5"/>
    <x v="11"/>
    <x v="3"/>
  </r>
  <r>
    <s v="food/food trucks"/>
    <n v="1.6243749999999999"/>
    <n v="25.99"/>
    <x v="0"/>
    <s v="food trucks"/>
    <d v="2018-10-09T05:00:00"/>
    <d v="2018-10-15T05:00:00"/>
    <x v="9"/>
    <n v="10"/>
    <x v="4"/>
    <x v="1"/>
  </r>
  <r>
    <s v="theater/plays"/>
    <n v="1.8484285714285715"/>
    <n v="102.69"/>
    <x v="3"/>
    <s v="plays"/>
    <d v="2013-10-12T05:00:00"/>
    <d v="2013-10-23T05:00:00"/>
    <x v="2"/>
    <n v="10"/>
    <x v="4"/>
    <x v="1"/>
  </r>
  <r>
    <s v="film &amp; video/drama"/>
    <n v="0.23703520691785052"/>
    <n v="72.959999999999994"/>
    <x v="4"/>
    <s v="drama"/>
    <d v="2010-06-21T05:00:00"/>
    <d v="2010-07-05T05:00:00"/>
    <x v="6"/>
    <n v="6"/>
    <x v="5"/>
    <x v="0"/>
  </r>
  <r>
    <s v="theater/plays"/>
    <n v="0.89870129870129867"/>
    <n v="57.19"/>
    <x v="3"/>
    <s v="plays"/>
    <d v="2015-08-24T05:00:00"/>
    <d v="2015-09-18T05:00:00"/>
    <x v="0"/>
    <n v="8"/>
    <x v="1"/>
    <x v="0"/>
  </r>
  <r>
    <s v="theater/plays"/>
    <n v="2.7260419580419581"/>
    <n v="84.01"/>
    <x v="3"/>
    <s v="plays"/>
    <d v="2017-11-01T05:00:00"/>
    <d v="2017-11-19T06:00:00"/>
    <x v="5"/>
    <n v="11"/>
    <x v="0"/>
    <x v="1"/>
  </r>
  <r>
    <s v="film &amp; video/science fiction"/>
    <n v="1.7004255319148935"/>
    <n v="98.67"/>
    <x v="4"/>
    <s v="science fiction"/>
    <d v="2018-09-03T05:00:00"/>
    <d v="2018-09-08T05:00:00"/>
    <x v="9"/>
    <n v="9"/>
    <x v="3"/>
    <x v="1"/>
  </r>
  <r>
    <s v="photography/photography books"/>
    <n v="1.8828503562945369"/>
    <n v="42.01"/>
    <x v="7"/>
    <s v="photography books"/>
    <d v="2014-01-08T06:00:00"/>
    <d v="2014-01-13T06:00:00"/>
    <x v="1"/>
    <n v="1"/>
    <x v="2"/>
    <x v="1"/>
  </r>
  <r>
    <s v="photography/photography books"/>
    <n v="3.4693532338308457"/>
    <n v="32"/>
    <x v="7"/>
    <s v="photography books"/>
    <d v="2010-04-23T05:00:00"/>
    <d v="2010-05-31T05:00:00"/>
    <x v="6"/>
    <n v="4"/>
    <x v="9"/>
    <x v="1"/>
  </r>
  <r>
    <s v="music/rock"/>
    <n v="0.6917721518987342"/>
    <n v="81.569999999999993"/>
    <x v="1"/>
    <s v="rock"/>
    <d v="2011-01-13T06:00:00"/>
    <d v="2011-01-14T06:00:00"/>
    <x v="8"/>
    <n v="1"/>
    <x v="2"/>
    <x v="0"/>
  </r>
  <r>
    <s v="photography/photography books"/>
    <n v="0.25433734939759034"/>
    <n v="37.04"/>
    <x v="7"/>
    <s v="photography books"/>
    <d v="2019-06-08T05:00:00"/>
    <d v="2019-07-02T05:00:00"/>
    <x v="3"/>
    <n v="6"/>
    <x v="5"/>
    <x v="0"/>
  </r>
  <r>
    <s v="food/food trucks"/>
    <n v="0.77400977995110021"/>
    <n v="103.03"/>
    <x v="0"/>
    <s v="food trucks"/>
    <d v="2016-07-26T05:00:00"/>
    <d v="2016-07-27T05:00:00"/>
    <x v="7"/>
    <n v="7"/>
    <x v="8"/>
    <x v="0"/>
  </r>
  <r>
    <s v="music/metal"/>
    <n v="0.37481481481481482"/>
    <n v="84.33"/>
    <x v="1"/>
    <s v="metal"/>
    <d v="2020-01-15T06:00:00"/>
    <d v="2020-02-08T06:00:00"/>
    <x v="10"/>
    <n v="1"/>
    <x v="2"/>
    <x v="0"/>
  </r>
  <r>
    <s v="publishing/nonfiction"/>
    <n v="5.4379999999999997"/>
    <n v="102.6"/>
    <x v="5"/>
    <s v="nonfiction"/>
    <d v="2017-02-22T06:00:00"/>
    <d v="2017-03-03T06:00:00"/>
    <x v="5"/>
    <n v="2"/>
    <x v="10"/>
    <x v="1"/>
  </r>
  <r>
    <s v="music/electric music"/>
    <n v="2.2852189349112426"/>
    <n v="79.989999999999995"/>
    <x v="1"/>
    <s v="electric music"/>
    <d v="2019-07-21T05:00:00"/>
    <d v="2019-07-23T05:00:00"/>
    <x v="3"/>
    <n v="7"/>
    <x v="8"/>
    <x v="1"/>
  </r>
  <r>
    <s v="theater/plays"/>
    <n v="0.38948339483394834"/>
    <n v="70.06"/>
    <x v="3"/>
    <s v="plays"/>
    <d v="2015-07-09T05:00:00"/>
    <d v="2015-08-07T05:00:00"/>
    <x v="0"/>
    <n v="7"/>
    <x v="8"/>
    <x v="0"/>
  </r>
  <r>
    <s v="theater/plays"/>
    <n v="3.7"/>
    <n v="37"/>
    <x v="3"/>
    <s v="plays"/>
    <d v="2015-01-21T06:00:00"/>
    <d v="2015-01-25T06:00:00"/>
    <x v="0"/>
    <n v="1"/>
    <x v="2"/>
    <x v="1"/>
  </r>
  <r>
    <s v="film &amp; video/shorts"/>
    <n v="2.3791176470588233"/>
    <n v="41.91"/>
    <x v="4"/>
    <s v="shorts"/>
    <d v="2010-05-25T05:00:00"/>
    <d v="2010-06-30T05:00:00"/>
    <x v="6"/>
    <n v="5"/>
    <x v="11"/>
    <x v="1"/>
  </r>
  <r>
    <s v="theater/plays"/>
    <n v="0.64036299765807958"/>
    <n v="57.99"/>
    <x v="3"/>
    <s v="plays"/>
    <d v="2014-05-04T05:00:00"/>
    <d v="2014-05-06T05:00:00"/>
    <x v="1"/>
    <n v="5"/>
    <x v="11"/>
    <x v="0"/>
  </r>
  <r>
    <s v="theater/plays"/>
    <n v="1.1827777777777777"/>
    <n v="40.94"/>
    <x v="3"/>
    <s v="plays"/>
    <d v="2010-06-06T05:00:00"/>
    <d v="2010-07-14T05:00:00"/>
    <x v="6"/>
    <n v="6"/>
    <x v="5"/>
    <x v="1"/>
  </r>
  <r>
    <s v="music/indie rock"/>
    <n v="0.84824037184594958"/>
    <n v="70"/>
    <x v="1"/>
    <s v="indie rock"/>
    <d v="2010-08-26T05:00:00"/>
    <d v="2010-09-13T05:00:00"/>
    <x v="6"/>
    <n v="8"/>
    <x v="1"/>
    <x v="0"/>
  </r>
  <r>
    <s v="theater/plays"/>
    <n v="0.29346153846153844"/>
    <n v="73.84"/>
    <x v="3"/>
    <s v="plays"/>
    <d v="2015-07-17T05:00:00"/>
    <d v="2015-09-02T05:00:00"/>
    <x v="0"/>
    <n v="7"/>
    <x v="8"/>
    <x v="0"/>
  </r>
  <r>
    <s v="theater/plays"/>
    <n v="2.0989655172413793"/>
    <n v="41.98"/>
    <x v="3"/>
    <s v="plays"/>
    <d v="2017-04-11T05:00:00"/>
    <d v="2017-04-30T05:00:00"/>
    <x v="5"/>
    <n v="4"/>
    <x v="9"/>
    <x v="1"/>
  </r>
  <r>
    <s v="music/electric music"/>
    <n v="1.697857142857143"/>
    <n v="77.930000000000007"/>
    <x v="1"/>
    <s v="electric music"/>
    <d v="2014-03-12T05:00:00"/>
    <d v="2014-03-19T05:00:00"/>
    <x v="1"/>
    <n v="3"/>
    <x v="6"/>
    <x v="1"/>
  </r>
  <r>
    <s v="music/indie rock"/>
    <n v="1.1595907738095239"/>
    <n v="106.02"/>
    <x v="1"/>
    <s v="indie rock"/>
    <d v="2019-06-24T05:00:00"/>
    <d v="2019-06-25T05:00:00"/>
    <x v="3"/>
    <n v="6"/>
    <x v="5"/>
    <x v="1"/>
  </r>
  <r>
    <s v="film &amp; video/documentary"/>
    <n v="2.5859999999999999"/>
    <n v="47.02"/>
    <x v="4"/>
    <s v="documentary"/>
    <d v="2011-12-03T06:00:00"/>
    <d v="2012-01-16T06:00:00"/>
    <x v="8"/>
    <n v="12"/>
    <x v="7"/>
    <x v="1"/>
  </r>
  <r>
    <s v="publishing/translations"/>
    <n v="2.3058333333333332"/>
    <n v="76.02"/>
    <x v="5"/>
    <s v="translations"/>
    <d v="2010-05-21T05:00:00"/>
    <d v="2010-07-01T05:00:00"/>
    <x v="6"/>
    <n v="5"/>
    <x v="11"/>
    <x v="1"/>
  </r>
  <r>
    <s v="film &amp; video/documentary"/>
    <n v="1.2821428571428573"/>
    <n v="54.12"/>
    <x v="4"/>
    <s v="documentary"/>
    <d v="2015-06-15T05:00:00"/>
    <d v="2015-06-19T05:00:00"/>
    <x v="0"/>
    <n v="6"/>
    <x v="5"/>
    <x v="1"/>
  </r>
  <r>
    <s v="film &amp; video/television"/>
    <n v="1.8870588235294117"/>
    <n v="57.29"/>
    <x v="4"/>
    <s v="television"/>
    <d v="2013-07-11T05:00:00"/>
    <d v="2013-08-10T05:00:00"/>
    <x v="2"/>
    <n v="7"/>
    <x v="8"/>
    <x v="1"/>
  </r>
  <r>
    <s v="theater/plays"/>
    <n v="6.9511889862327911E-2"/>
    <n v="103.81"/>
    <x v="3"/>
    <s v="plays"/>
    <d v="2018-02-03T06:00:00"/>
    <d v="2018-02-12T06:00:00"/>
    <x v="9"/>
    <n v="2"/>
    <x v="10"/>
    <x v="0"/>
  </r>
  <r>
    <s v="food/food trucks"/>
    <n v="7.7443434343434348"/>
    <n v="105.03"/>
    <x v="0"/>
    <s v="food trucks"/>
    <d v="2011-07-14T05:00:00"/>
    <d v="2011-07-17T05:00:00"/>
    <x v="8"/>
    <n v="7"/>
    <x v="8"/>
    <x v="1"/>
  </r>
  <r>
    <s v="theater/plays"/>
    <n v="0.27693181818181817"/>
    <n v="90.26"/>
    <x v="3"/>
    <s v="plays"/>
    <d v="2019-04-28T05:00:00"/>
    <d v="2019-04-30T05:00:00"/>
    <x v="3"/>
    <n v="4"/>
    <x v="9"/>
    <x v="0"/>
  </r>
  <r>
    <s v="film &amp; video/documentary"/>
    <n v="0.52479620323841425"/>
    <n v="76.98"/>
    <x v="4"/>
    <s v="documentary"/>
    <d v="2019-12-16T06:00:00"/>
    <d v="2019-12-22T06:00:00"/>
    <x v="3"/>
    <n v="12"/>
    <x v="7"/>
    <x v="0"/>
  </r>
  <r>
    <s v="music/jazz"/>
    <n v="4.0709677419354842"/>
    <n v="102.6"/>
    <x v="1"/>
    <s v="jazz"/>
    <d v="2013-10-07T05:00:00"/>
    <d v="2013-10-25T05:00:00"/>
    <x v="2"/>
    <n v="10"/>
    <x v="4"/>
    <x v="1"/>
  </r>
  <r>
    <s v="technology/web"/>
    <n v="0.02"/>
    <n v="2"/>
    <x v="2"/>
    <s v="web"/>
    <d v="2014-09-19T05:00:00"/>
    <d v="2014-09-20T05:00:00"/>
    <x v="1"/>
    <n v="9"/>
    <x v="3"/>
    <x v="0"/>
  </r>
  <r>
    <s v="music/rock"/>
    <n v="1.5617857142857143"/>
    <n v="55.01"/>
    <x v="1"/>
    <s v="rock"/>
    <d v="2018-07-17T05:00:00"/>
    <d v="2018-08-19T05:00:00"/>
    <x v="9"/>
    <n v="7"/>
    <x v="8"/>
    <x v="1"/>
  </r>
  <r>
    <s v="technology/web"/>
    <n v="2.5242857142857145"/>
    <n v="32.130000000000003"/>
    <x v="2"/>
    <s v="web"/>
    <d v="2016-01-30T06:00:00"/>
    <d v="2016-03-12T06:00:00"/>
    <x v="7"/>
    <n v="1"/>
    <x v="2"/>
    <x v="1"/>
  </r>
  <r>
    <s v="publishing/nonfiction"/>
    <n v="1.729268292682927E-2"/>
    <n v="50.64"/>
    <x v="5"/>
    <s v="nonfiction"/>
    <d v="2012-05-05T05:00:00"/>
    <d v="2012-05-20T05:00:00"/>
    <x v="4"/>
    <n v="5"/>
    <x v="11"/>
    <x v="2"/>
  </r>
  <r>
    <s v="publishing/radio &amp; podcasts"/>
    <n v="0.12230769230769231"/>
    <n v="49.69"/>
    <x v="5"/>
    <s v="radio &amp; podcasts"/>
    <d v="2012-10-04T05:00:00"/>
    <d v="2012-10-08T05:00:00"/>
    <x v="4"/>
    <n v="10"/>
    <x v="4"/>
    <x v="0"/>
  </r>
  <r>
    <s v="theater/plays"/>
    <n v="1.6398734177215191"/>
    <n v="54.89"/>
    <x v="3"/>
    <s v="plays"/>
    <d v="2013-09-19T05:00:00"/>
    <d v="2013-09-22T05:00:00"/>
    <x v="2"/>
    <n v="9"/>
    <x v="3"/>
    <x v="1"/>
  </r>
  <r>
    <s v="film &amp; video/documentary"/>
    <n v="1.6298181818181818"/>
    <n v="46.93"/>
    <x v="4"/>
    <s v="documentary"/>
    <d v="2017-05-13T05:00:00"/>
    <d v="2017-06-18T05:00:00"/>
    <x v="5"/>
    <n v="5"/>
    <x v="11"/>
    <x v="1"/>
  </r>
  <r>
    <s v="theater/plays"/>
    <n v="0.20252747252747252"/>
    <n v="44.95"/>
    <x v="3"/>
    <s v="plays"/>
    <d v="2011-04-27T05:00:00"/>
    <d v="2011-05-04T05:00:00"/>
    <x v="8"/>
    <n v="4"/>
    <x v="9"/>
    <x v="0"/>
  </r>
  <r>
    <s v="games/video games"/>
    <n v="3.1924083769633507"/>
    <n v="31"/>
    <x v="6"/>
    <s v="video games"/>
    <d v="2012-05-02T05:00:00"/>
    <d v="2012-05-13T05:00:00"/>
    <x v="4"/>
    <n v="5"/>
    <x v="11"/>
    <x v="1"/>
  </r>
  <r>
    <s v="theater/plays"/>
    <n v="4.7894444444444444"/>
    <n v="107.76"/>
    <x v="3"/>
    <s v="plays"/>
    <d v="2018-06-04T05:00:00"/>
    <d v="2018-07-01T05:00:00"/>
    <x v="9"/>
    <n v="6"/>
    <x v="5"/>
    <x v="1"/>
  </r>
  <r>
    <s v="theater/plays"/>
    <n v="0.19556634304207121"/>
    <n v="102.08"/>
    <x v="3"/>
    <s v="plays"/>
    <d v="2015-01-22T06:00:00"/>
    <d v="2015-01-23T06:00:00"/>
    <x v="0"/>
    <n v="1"/>
    <x v="2"/>
    <x v="3"/>
  </r>
  <r>
    <s v="technology/web"/>
    <n v="1.9894827586206896"/>
    <n v="24.98"/>
    <x v="2"/>
    <s v="web"/>
    <d v="2019-09-09T05:00:00"/>
    <d v="2019-09-11T05:00:00"/>
    <x v="3"/>
    <n v="9"/>
    <x v="3"/>
    <x v="1"/>
  </r>
  <r>
    <s v="film &amp; video/drama"/>
    <n v="7.95"/>
    <n v="79.94"/>
    <x v="4"/>
    <s v="drama"/>
    <d v="2012-09-05T05:00:00"/>
    <d v="2012-09-18T05:00:00"/>
    <x v="4"/>
    <n v="9"/>
    <x v="3"/>
    <x v="1"/>
  </r>
  <r>
    <s v="film &amp; video/drama"/>
    <n v="0.50621082621082625"/>
    <n v="67.95"/>
    <x v="4"/>
    <s v="drama"/>
    <d v="2019-05-12T05:00:00"/>
    <d v="2019-05-25T05:00:00"/>
    <x v="3"/>
    <n v="5"/>
    <x v="11"/>
    <x v="0"/>
  </r>
  <r>
    <s v="theater/plays"/>
    <n v="0.57437499999999997"/>
    <n v="26.07"/>
    <x v="3"/>
    <s v="plays"/>
    <d v="2013-08-04T05:00:00"/>
    <d v="2013-08-16T05:00:00"/>
    <x v="2"/>
    <n v="8"/>
    <x v="1"/>
    <x v="0"/>
  </r>
  <r>
    <s v="film &amp; video/television"/>
    <n v="1.5562827640984909"/>
    <n v="105"/>
    <x v="4"/>
    <s v="television"/>
    <d v="2017-08-29T05:00:00"/>
    <d v="2017-09-07T05:00:00"/>
    <x v="5"/>
    <n v="8"/>
    <x v="1"/>
    <x v="1"/>
  </r>
  <r>
    <s v="photography/photography books"/>
    <n v="0.36297297297297298"/>
    <n v="25.83"/>
    <x v="7"/>
    <s v="photography books"/>
    <d v="2014-12-18T06:00:00"/>
    <d v="2014-12-27T06:00:00"/>
    <x v="1"/>
    <n v="12"/>
    <x v="7"/>
    <x v="0"/>
  </r>
  <r>
    <s v="film &amp; video/shorts"/>
    <n v="0.58250000000000002"/>
    <n v="77.67"/>
    <x v="4"/>
    <s v="shorts"/>
    <d v="2011-06-28T05:00:00"/>
    <d v="2011-07-22T05:00:00"/>
    <x v="8"/>
    <n v="6"/>
    <x v="5"/>
    <x v="2"/>
  </r>
  <r>
    <s v="publishing/radio &amp; podcasts"/>
    <n v="2.3739473684210526"/>
    <n v="57.83"/>
    <x v="5"/>
    <s v="radio &amp; podcasts"/>
    <d v="2012-07-27T05:00:00"/>
    <d v="2012-08-07T05:00:00"/>
    <x v="4"/>
    <n v="7"/>
    <x v="8"/>
    <x v="1"/>
  </r>
  <r>
    <s v="theater/plays"/>
    <n v="0.58750000000000002"/>
    <n v="92.96"/>
    <x v="3"/>
    <s v="plays"/>
    <d v="2017-10-14T05:00:00"/>
    <d v="2017-11-15T06:00:00"/>
    <x v="5"/>
    <n v="10"/>
    <x v="4"/>
    <x v="0"/>
  </r>
  <r>
    <s v="film &amp; video/animation"/>
    <n v="1.8256603773584905"/>
    <n v="37.950000000000003"/>
    <x v="4"/>
    <s v="animation"/>
    <d v="2019-02-07T06:00:00"/>
    <d v="2019-02-27T06:00:00"/>
    <x v="3"/>
    <n v="2"/>
    <x v="10"/>
    <x v="1"/>
  </r>
  <r>
    <s v="technology/web"/>
    <n v="7.5436408977556111E-3"/>
    <n v="31.84"/>
    <x v="2"/>
    <s v="web"/>
    <d v="2012-02-12T06:00:00"/>
    <d v="2012-02-26T06:00:00"/>
    <x v="4"/>
    <n v="2"/>
    <x v="10"/>
    <x v="0"/>
  </r>
  <r>
    <s v="music/world music"/>
    <n v="1.7595330739299611"/>
    <n v="40"/>
    <x v="1"/>
    <s v="world music"/>
    <d v="2018-12-09T06:00:00"/>
    <d v="2018-12-18T06:00:00"/>
    <x v="9"/>
    <n v="12"/>
    <x v="7"/>
    <x v="1"/>
  </r>
  <r>
    <s v="theater/plays"/>
    <n v="2.3788235294117648"/>
    <n v="101.1"/>
    <x v="3"/>
    <s v="plays"/>
    <d v="2010-07-14T05:00:00"/>
    <d v="2010-07-15T05:00:00"/>
    <x v="6"/>
    <n v="7"/>
    <x v="8"/>
    <x v="1"/>
  </r>
  <r>
    <s v="theater/plays"/>
    <n v="4.8805076142131982"/>
    <n v="84.01"/>
    <x v="3"/>
    <s v="plays"/>
    <d v="2019-10-31T05:00:00"/>
    <d v="2019-11-11T06:00:00"/>
    <x v="3"/>
    <n v="10"/>
    <x v="4"/>
    <x v="1"/>
  </r>
  <r>
    <s v="theater/plays"/>
    <n v="2.2406666666666668"/>
    <n v="103.42"/>
    <x v="3"/>
    <s v="plays"/>
    <d v="2017-09-22T05:00:00"/>
    <d v="2017-10-04T05:00:00"/>
    <x v="5"/>
    <n v="9"/>
    <x v="3"/>
    <x v="1"/>
  </r>
  <r>
    <s v="food/food trucks"/>
    <n v="0.18126436781609195"/>
    <n v="105.13"/>
    <x v="0"/>
    <s v="food trucks"/>
    <d v="2016-05-12T05:00:00"/>
    <d v="2016-05-16T05:00:00"/>
    <x v="7"/>
    <n v="5"/>
    <x v="11"/>
    <x v="0"/>
  </r>
  <r>
    <s v="theater/plays"/>
    <n v="0.45847222222222223"/>
    <n v="89.22"/>
    <x v="3"/>
    <s v="plays"/>
    <d v="2012-07-12T05:00:00"/>
    <d v="2012-08-10T05:00:00"/>
    <x v="4"/>
    <n v="7"/>
    <x v="8"/>
    <x v="0"/>
  </r>
  <r>
    <s v="technology/web"/>
    <n v="1.1731541218637993"/>
    <n v="52"/>
    <x v="2"/>
    <s v="web"/>
    <d v="2013-12-29T06:00:00"/>
    <d v="2014-01-07T06:00:00"/>
    <x v="2"/>
    <n v="12"/>
    <x v="7"/>
    <x v="1"/>
  </r>
  <r>
    <s v="theater/plays"/>
    <n v="2.173090909090909"/>
    <n v="64.959999999999994"/>
    <x v="3"/>
    <s v="plays"/>
    <d v="2017-05-03T05:00:00"/>
    <d v="2017-05-17T05:00:00"/>
    <x v="5"/>
    <n v="5"/>
    <x v="11"/>
    <x v="1"/>
  </r>
  <r>
    <s v="theater/plays"/>
    <n v="1.1228571428571428"/>
    <n v="46.24"/>
    <x v="3"/>
    <s v="plays"/>
    <d v="2015-02-25T06:00:00"/>
    <d v="2015-03-04T06:00:00"/>
    <x v="0"/>
    <n v="2"/>
    <x v="10"/>
    <x v="1"/>
  </r>
  <r>
    <s v="theater/plays"/>
    <n v="0.72518987341772156"/>
    <n v="51.15"/>
    <x v="3"/>
    <s v="plays"/>
    <d v="2014-06-28T05:00:00"/>
    <d v="2014-06-30T05:00:00"/>
    <x v="1"/>
    <n v="6"/>
    <x v="5"/>
    <x v="0"/>
  </r>
  <r>
    <s v="music/rock"/>
    <n v="2.1230434782608696"/>
    <n v="33.909999999999997"/>
    <x v="1"/>
    <s v="rock"/>
    <d v="2014-03-11T05:00:00"/>
    <d v="2014-03-14T05:00:00"/>
    <x v="1"/>
    <n v="3"/>
    <x v="6"/>
    <x v="1"/>
  </r>
  <r>
    <s v="theater/plays"/>
    <n v="2.3974657534246577"/>
    <n v="92.02"/>
    <x v="3"/>
    <s v="plays"/>
    <d v="2013-04-08T05:00:00"/>
    <d v="2013-04-21T05:00:00"/>
    <x v="2"/>
    <n v="4"/>
    <x v="9"/>
    <x v="1"/>
  </r>
  <r>
    <s v="theater/plays"/>
    <n v="1.8193548387096774"/>
    <n v="107.43"/>
    <x v="3"/>
    <s v="plays"/>
    <d v="2016-02-22T06:00:00"/>
    <d v="2016-02-28T06:00:00"/>
    <x v="7"/>
    <n v="2"/>
    <x v="10"/>
    <x v="1"/>
  </r>
  <r>
    <s v="theater/plays"/>
    <n v="1.6413114754098361"/>
    <n v="75.849999999999994"/>
    <x v="3"/>
    <s v="plays"/>
    <d v="2015-07-24T05:00:00"/>
    <d v="2015-07-31T05:00:00"/>
    <x v="0"/>
    <n v="7"/>
    <x v="8"/>
    <x v="1"/>
  </r>
  <r>
    <s v="theater/plays"/>
    <n v="1.6375968992248063E-2"/>
    <n v="80.48"/>
    <x v="3"/>
    <s v="plays"/>
    <d v="2019-07-22T05:00:00"/>
    <d v="2019-07-25T05:00:00"/>
    <x v="3"/>
    <n v="7"/>
    <x v="8"/>
    <x v="0"/>
  </r>
  <r>
    <s v="film &amp; video/documentary"/>
    <n v="0.49643859649122807"/>
    <n v="86.98"/>
    <x v="4"/>
    <s v="documentary"/>
    <d v="2015-11-26T06:00:00"/>
    <d v="2015-12-05T06:00:00"/>
    <x v="0"/>
    <n v="11"/>
    <x v="0"/>
    <x v="3"/>
  </r>
  <r>
    <s v="publishing/fiction"/>
    <n v="1.0970652173913042"/>
    <n v="105.14"/>
    <x v="5"/>
    <s v="fiction"/>
    <d v="2018-06-12T05:00:00"/>
    <d v="2018-07-18T05:00:00"/>
    <x v="9"/>
    <n v="6"/>
    <x v="5"/>
    <x v="1"/>
  </r>
  <r>
    <s v="games/video games"/>
    <n v="0.49217948717948717"/>
    <n v="57.3"/>
    <x v="6"/>
    <s v="video games"/>
    <d v="2011-05-07T05:00:00"/>
    <d v="2011-05-24T05:00:00"/>
    <x v="8"/>
    <n v="5"/>
    <x v="11"/>
    <x v="0"/>
  </r>
  <r>
    <s v="technology/web"/>
    <n v="0.62232323232323228"/>
    <n v="93.35"/>
    <x v="2"/>
    <s v="web"/>
    <d v="2012-12-01T06:00:00"/>
    <d v="2012-12-23T06:00:00"/>
    <x v="4"/>
    <n v="12"/>
    <x v="7"/>
    <x v="2"/>
  </r>
  <r>
    <s v="theater/plays"/>
    <n v="0.1305813953488372"/>
    <n v="71.989999999999995"/>
    <x v="3"/>
    <s v="plays"/>
    <d v="2011-01-09T06:00:00"/>
    <d v="2011-02-13T06:00:00"/>
    <x v="8"/>
    <n v="1"/>
    <x v="2"/>
    <x v="0"/>
  </r>
  <r>
    <s v="theater/plays"/>
    <n v="0.64635416666666667"/>
    <n v="92.61"/>
    <x v="3"/>
    <s v="plays"/>
    <d v="2011-01-25T06:00:00"/>
    <d v="2011-01-28T06:00:00"/>
    <x v="8"/>
    <n v="1"/>
    <x v="2"/>
    <x v="0"/>
  </r>
  <r>
    <s v="food/food trucks"/>
    <n v="1.5958666666666668"/>
    <n v="104.99"/>
    <x v="0"/>
    <s v="food trucks"/>
    <d v="2014-09-24T05:00:00"/>
    <d v="2014-10-29T05:00:00"/>
    <x v="1"/>
    <n v="9"/>
    <x v="3"/>
    <x v="1"/>
  </r>
  <r>
    <s v="photography/photography books"/>
    <n v="0.81420000000000003"/>
    <n v="30.96"/>
    <x v="7"/>
    <s v="photography books"/>
    <d v="2017-02-10T06:00:00"/>
    <d v="2017-03-01T06:00:00"/>
    <x v="5"/>
    <n v="2"/>
    <x v="10"/>
    <x v="0"/>
  </r>
  <r>
    <s v="photography/photography books"/>
    <n v="0.32444767441860467"/>
    <n v="33"/>
    <x v="7"/>
    <s v="photography books"/>
    <d v="2012-04-05T05:00:00"/>
    <d v="2012-04-20T05:00:00"/>
    <x v="4"/>
    <n v="4"/>
    <x v="9"/>
    <x v="0"/>
  </r>
  <r>
    <s v="theater/plays"/>
    <n v="9.9141184124918666E-2"/>
    <n v="84.19"/>
    <x v="3"/>
    <s v="plays"/>
    <d v="2011-06-16T05:00:00"/>
    <d v="2011-06-18T05:00:00"/>
    <x v="8"/>
    <n v="6"/>
    <x v="5"/>
    <x v="0"/>
  </r>
  <r>
    <s v="theater/plays"/>
    <n v="0.26694444444444443"/>
    <n v="73.92"/>
    <x v="3"/>
    <s v="plays"/>
    <d v="2014-09-26T05:00:00"/>
    <d v="2014-10-03T05:00:00"/>
    <x v="1"/>
    <n v="9"/>
    <x v="3"/>
    <x v="0"/>
  </r>
  <r>
    <s v="film &amp; video/documentary"/>
    <n v="0.62957446808510642"/>
    <n v="36.99"/>
    <x v="4"/>
    <s v="documentary"/>
    <d v="2014-12-12T06:00:00"/>
    <d v="2014-12-22T06:00:00"/>
    <x v="1"/>
    <n v="12"/>
    <x v="7"/>
    <x v="3"/>
  </r>
  <r>
    <s v="technology/web"/>
    <n v="1.6135593220338984"/>
    <n v="46.9"/>
    <x v="2"/>
    <s v="web"/>
    <d v="2015-04-18T05:00:00"/>
    <d v="2015-05-07T05:00:00"/>
    <x v="0"/>
    <n v="4"/>
    <x v="9"/>
    <x v="1"/>
  </r>
  <r>
    <s v="theater/plays"/>
    <n v="0.05"/>
    <n v="5"/>
    <x v="3"/>
    <s v="plays"/>
    <d v="2019-04-16T05:00:00"/>
    <d v="2019-04-21T05:00:00"/>
    <x v="3"/>
    <n v="4"/>
    <x v="9"/>
    <x v="0"/>
  </r>
  <r>
    <s v="music/rock"/>
    <n v="10.969379310344827"/>
    <n v="102.02"/>
    <x v="1"/>
    <s v="rock"/>
    <d v="2016-12-26T06:00:00"/>
    <d v="2016-12-27T06:00:00"/>
    <x v="7"/>
    <n v="12"/>
    <x v="7"/>
    <x v="1"/>
  </r>
  <r>
    <s v="film &amp; video/documentary"/>
    <n v="0.70094158075601376"/>
    <n v="45.01"/>
    <x v="4"/>
    <s v="documentary"/>
    <d v="2016-08-09T05:00:00"/>
    <d v="2016-08-23T05:00:00"/>
    <x v="7"/>
    <n v="8"/>
    <x v="1"/>
    <x v="3"/>
  </r>
  <r>
    <s v="film &amp; video/science fiction"/>
    <n v="0.6"/>
    <n v="94.29"/>
    <x v="4"/>
    <s v="science fiction"/>
    <d v="2015-12-20T06:00:00"/>
    <d v="2016-01-25T06:00:00"/>
    <x v="0"/>
    <n v="12"/>
    <x v="7"/>
    <x v="0"/>
  </r>
  <r>
    <s v="technology/web"/>
    <n v="3.6709859154929578"/>
    <n v="101.02"/>
    <x v="2"/>
    <s v="web"/>
    <d v="2012-09-22T05:00:00"/>
    <d v="2012-10-16T05:00:00"/>
    <x v="4"/>
    <n v="9"/>
    <x v="3"/>
    <x v="1"/>
  </r>
  <r>
    <s v="theater/plays"/>
    <n v="11.09"/>
    <n v="97.04"/>
    <x v="3"/>
    <s v="plays"/>
    <d v="2012-11-25T06:00:00"/>
    <d v="2012-11-27T06:00:00"/>
    <x v="4"/>
    <n v="11"/>
    <x v="0"/>
    <x v="1"/>
  </r>
  <r>
    <s v="film &amp; video/science fiction"/>
    <n v="0.19028784648187633"/>
    <n v="43.01"/>
    <x v="4"/>
    <s v="science fiction"/>
    <d v="2015-12-22T06:00:00"/>
    <d v="2015-12-26T06:00:00"/>
    <x v="0"/>
    <n v="12"/>
    <x v="7"/>
    <x v="0"/>
  </r>
  <r>
    <s v="theater/plays"/>
    <n v="1.2687755102040816"/>
    <n v="94.92"/>
    <x v="3"/>
    <s v="plays"/>
    <d v="2012-02-16T06:00:00"/>
    <d v="2012-02-19T06:00:00"/>
    <x v="4"/>
    <n v="2"/>
    <x v="10"/>
    <x v="1"/>
  </r>
  <r>
    <s v="film &amp; video/animation"/>
    <n v="7.3463636363636367"/>
    <n v="72.150000000000006"/>
    <x v="4"/>
    <s v="animation"/>
    <d v="2010-06-21T05:00:00"/>
    <d v="2010-07-13T05:00:00"/>
    <x v="6"/>
    <n v="6"/>
    <x v="5"/>
    <x v="1"/>
  </r>
  <r>
    <s v="publishing/translations"/>
    <n v="4.5731034482758622E-2"/>
    <n v="51.01"/>
    <x v="5"/>
    <s v="translations"/>
    <d v="2010-06-28T05:00:00"/>
    <d v="2010-07-26T05:00:00"/>
    <x v="6"/>
    <n v="6"/>
    <x v="5"/>
    <x v="0"/>
  </r>
  <r>
    <s v="technology/web"/>
    <n v="0.85054545454545449"/>
    <n v="85.05"/>
    <x v="2"/>
    <s v="web"/>
    <d v="2016-02-08T06:00:00"/>
    <d v="2016-03-16T05:00:00"/>
    <x v="7"/>
    <n v="2"/>
    <x v="10"/>
    <x v="0"/>
  </r>
  <r>
    <s v="publishing/translations"/>
    <n v="1.1929824561403508"/>
    <n v="43.87"/>
    <x v="5"/>
    <s v="translations"/>
    <d v="2011-02-17T06:00:00"/>
    <d v="2011-02-21T06:00:00"/>
    <x v="8"/>
    <n v="2"/>
    <x v="10"/>
    <x v="1"/>
  </r>
  <r>
    <s v="food/food trucks"/>
    <n v="2.9602777777777778"/>
    <n v="40.06"/>
    <x v="0"/>
    <s v="food trucks"/>
    <d v="2013-11-14T06:00:00"/>
    <d v="2013-12-05T06:00:00"/>
    <x v="2"/>
    <n v="11"/>
    <x v="0"/>
    <x v="1"/>
  </r>
  <r>
    <s v="photography/photography books"/>
    <n v="0.84694915254237291"/>
    <n v="43.83"/>
    <x v="7"/>
    <s v="photography books"/>
    <d v="2011-03-05T06:00:00"/>
    <d v="2011-03-11T06:00:00"/>
    <x v="8"/>
    <n v="3"/>
    <x v="6"/>
    <x v="0"/>
  </r>
  <r>
    <s v="theater/plays"/>
    <n v="3.5578378378378379"/>
    <n v="84.93"/>
    <x v="3"/>
    <s v="plays"/>
    <d v="2015-05-11T05:00:00"/>
    <d v="2015-05-16T05:00:00"/>
    <x v="0"/>
    <n v="5"/>
    <x v="11"/>
    <x v="1"/>
  </r>
  <r>
    <s v="music/rock"/>
    <n v="3.8640909090909092"/>
    <n v="41.07"/>
    <x v="1"/>
    <s v="rock"/>
    <d v="2010-01-25T06:00:00"/>
    <d v="2010-03-06T06:00:00"/>
    <x v="6"/>
    <n v="1"/>
    <x v="2"/>
    <x v="1"/>
  </r>
  <r>
    <s v="theater/plays"/>
    <n v="7.9223529411764702"/>
    <n v="54.97"/>
    <x v="3"/>
    <s v="plays"/>
    <d v="2017-06-15T05:00:00"/>
    <d v="2017-06-17T05:00:00"/>
    <x v="5"/>
    <n v="6"/>
    <x v="5"/>
    <x v="1"/>
  </r>
  <r>
    <s v="music/world music"/>
    <n v="1.3703393665158372"/>
    <n v="77.010000000000005"/>
    <x v="1"/>
    <s v="world music"/>
    <d v="2012-04-06T05:00:00"/>
    <d v="2012-05-13T05:00:00"/>
    <x v="4"/>
    <n v="4"/>
    <x v="9"/>
    <x v="1"/>
  </r>
  <r>
    <s v="food/food trucks"/>
    <n v="3.3820833333333336"/>
    <n v="71.2"/>
    <x v="0"/>
    <s v="food trucks"/>
    <d v="2011-01-01T06:00:00"/>
    <d v="2011-01-16T06:00:00"/>
    <x v="8"/>
    <n v="1"/>
    <x v="2"/>
    <x v="1"/>
  </r>
  <r>
    <s v="theater/plays"/>
    <n v="1.0822784810126582"/>
    <n v="91.94"/>
    <x v="3"/>
    <s v="plays"/>
    <d v="2019-12-22T06:00:00"/>
    <d v="2019-12-29T06:00:00"/>
    <x v="3"/>
    <n v="12"/>
    <x v="7"/>
    <x v="1"/>
  </r>
  <r>
    <s v="theater/plays"/>
    <n v="0.60757639620653314"/>
    <n v="97.07"/>
    <x v="3"/>
    <s v="plays"/>
    <d v="2011-05-09T05:00:00"/>
    <d v="2011-05-10T05:00:00"/>
    <x v="8"/>
    <n v="5"/>
    <x v="11"/>
    <x v="0"/>
  </r>
  <r>
    <s v="film &amp; video/television"/>
    <n v="0.27725490196078434"/>
    <n v="58.92"/>
    <x v="4"/>
    <s v="television"/>
    <d v="2013-10-08T05:00:00"/>
    <d v="2013-10-14T05:00:00"/>
    <x v="2"/>
    <n v="10"/>
    <x v="4"/>
    <x v="0"/>
  </r>
  <r>
    <s v="technology/web"/>
    <n v="2.283934426229508"/>
    <n v="58.02"/>
    <x v="2"/>
    <s v="web"/>
    <d v="2014-06-02T05:00:00"/>
    <d v="2014-06-11T05:00:00"/>
    <x v="1"/>
    <n v="6"/>
    <x v="5"/>
    <x v="1"/>
  </r>
  <r>
    <s v="theater/plays"/>
    <n v="0.21615194054500414"/>
    <n v="103.87"/>
    <x v="3"/>
    <s v="plays"/>
    <d v="2010-12-10T06:00:00"/>
    <d v="2010-12-12T06:00:00"/>
    <x v="6"/>
    <n v="12"/>
    <x v="7"/>
    <x v="0"/>
  </r>
  <r>
    <s v="music/indie rock"/>
    <n v="3.73875"/>
    <n v="93.47"/>
    <x v="1"/>
    <s v="indie rock"/>
    <d v="2013-05-18T05:00:00"/>
    <d v="2013-05-19T05:00:00"/>
    <x v="2"/>
    <n v="5"/>
    <x v="11"/>
    <x v="1"/>
  </r>
  <r>
    <s v="theater/plays"/>
    <n v="1.5492592592592593"/>
    <n v="61.97"/>
    <x v="3"/>
    <s v="plays"/>
    <d v="2015-11-29T06:00:00"/>
    <d v="2016-01-07T06:00:00"/>
    <x v="0"/>
    <n v="11"/>
    <x v="0"/>
    <x v="1"/>
  </r>
  <r>
    <s v="theater/plays"/>
    <n v="3.2214999999999998"/>
    <n v="92.04"/>
    <x v="3"/>
    <s v="plays"/>
    <d v="2011-01-28T06:00:00"/>
    <d v="2011-02-03T06:00:00"/>
    <x v="8"/>
    <n v="1"/>
    <x v="2"/>
    <x v="1"/>
  </r>
  <r>
    <s v="food/food trucks"/>
    <n v="0.73957142857142855"/>
    <n v="77.27"/>
    <x v="0"/>
    <s v="food trucks"/>
    <d v="2018-02-07T06:00:00"/>
    <d v="2018-03-11T06:00:00"/>
    <x v="9"/>
    <n v="2"/>
    <x v="10"/>
    <x v="0"/>
  </r>
  <r>
    <s v="games/video games"/>
    <n v="8.641"/>
    <n v="93.92"/>
    <x v="6"/>
    <s v="video games"/>
    <d v="2016-11-12T06:00:00"/>
    <d v="2016-12-04T06:00:00"/>
    <x v="7"/>
    <n v="11"/>
    <x v="0"/>
    <x v="1"/>
  </r>
  <r>
    <s v="theater/plays"/>
    <n v="1.432624584717608"/>
    <n v="84.97"/>
    <x v="3"/>
    <s v="plays"/>
    <d v="2015-03-15T05:00:00"/>
    <d v="2015-03-21T05:00:00"/>
    <x v="0"/>
    <n v="3"/>
    <x v="6"/>
    <x v="1"/>
  </r>
  <r>
    <s v="publishing/nonfiction"/>
    <n v="0.40281762295081969"/>
    <n v="105.97"/>
    <x v="5"/>
    <s v="nonfiction"/>
    <d v="2015-10-30T05:00:00"/>
    <d v="2015-11-04T06:00:00"/>
    <x v="0"/>
    <n v="10"/>
    <x v="4"/>
    <x v="0"/>
  </r>
  <r>
    <s v="technology/web"/>
    <n v="1.7822388059701493"/>
    <n v="36.97"/>
    <x v="2"/>
    <s v="web"/>
    <d v="2017-12-25T06:00:00"/>
    <d v="2018-01-27T06:00:00"/>
    <x v="5"/>
    <n v="12"/>
    <x v="7"/>
    <x v="1"/>
  </r>
  <r>
    <s v="film &amp; video/documentary"/>
    <n v="0.84930555555555554"/>
    <n v="81.53"/>
    <x v="4"/>
    <s v="documentary"/>
    <d v="2011-07-19T05:00:00"/>
    <d v="2011-07-21T05:00:00"/>
    <x v="8"/>
    <n v="7"/>
    <x v="8"/>
    <x v="0"/>
  </r>
  <r>
    <s v="film &amp; video/documentary"/>
    <n v="1.4593648334624323"/>
    <n v="81"/>
    <x v="4"/>
    <s v="documentary"/>
    <d v="2019-08-04T05:00:00"/>
    <d v="2019-08-19T05:00:00"/>
    <x v="3"/>
    <n v="8"/>
    <x v="1"/>
    <x v="1"/>
  </r>
  <r>
    <s v="theater/plays"/>
    <n v="1.5246153846153847"/>
    <n v="26.01"/>
    <x v="3"/>
    <s v="plays"/>
    <d v="2019-09-08T05:00:00"/>
    <d v="2019-10-04T05:00:00"/>
    <x v="3"/>
    <n v="9"/>
    <x v="3"/>
    <x v="1"/>
  </r>
  <r>
    <s v="music/rock"/>
    <n v="0.67129542790152408"/>
    <n v="26"/>
    <x v="1"/>
    <s v="rock"/>
    <d v="2013-12-06T06:00:00"/>
    <d v="2014-01-01T06:00:00"/>
    <x v="2"/>
    <n v="12"/>
    <x v="7"/>
    <x v="0"/>
  </r>
  <r>
    <s v="music/rock"/>
    <n v="0.40307692307692305"/>
    <n v="34.17"/>
    <x v="1"/>
    <s v="rock"/>
    <d v="2011-04-05T05:00:00"/>
    <d v="2011-04-19T05:00:00"/>
    <x v="8"/>
    <n v="4"/>
    <x v="9"/>
    <x v="0"/>
  </r>
  <r>
    <s v="film &amp; video/documentary"/>
    <n v="2.1679032258064517"/>
    <n v="28"/>
    <x v="4"/>
    <s v="documentary"/>
    <d v="2017-04-27T05:00:00"/>
    <d v="2017-05-11T05:00:00"/>
    <x v="5"/>
    <n v="4"/>
    <x v="9"/>
    <x v="1"/>
  </r>
  <r>
    <s v="publishing/radio &amp; podcasts"/>
    <n v="0.52117021276595743"/>
    <n v="76.55"/>
    <x v="5"/>
    <s v="radio &amp; podcasts"/>
    <d v="2016-11-12T06:00:00"/>
    <d v="2016-12-03T06:00:00"/>
    <x v="7"/>
    <n v="11"/>
    <x v="0"/>
    <x v="0"/>
  </r>
  <r>
    <s v="publishing/translations"/>
    <n v="4.9958333333333336"/>
    <n v="53.05"/>
    <x v="5"/>
    <s v="translations"/>
    <d v="2019-04-16T05:00:00"/>
    <d v="2019-04-21T05:00:00"/>
    <x v="3"/>
    <n v="4"/>
    <x v="9"/>
    <x v="1"/>
  </r>
  <r>
    <s v="film &amp; video/drama"/>
    <n v="0.87679487179487181"/>
    <n v="106.86"/>
    <x v="4"/>
    <s v="drama"/>
    <d v="2016-03-03T06:00:00"/>
    <d v="2016-03-25T05:00:00"/>
    <x v="7"/>
    <n v="3"/>
    <x v="6"/>
    <x v="0"/>
  </r>
  <r>
    <s v="music/rock"/>
    <n v="1.131734693877551"/>
    <n v="46.02"/>
    <x v="1"/>
    <s v="rock"/>
    <d v="2014-09-25T05:00:00"/>
    <d v="2014-09-29T05:00:00"/>
    <x v="1"/>
    <n v="9"/>
    <x v="3"/>
    <x v="1"/>
  </r>
  <r>
    <s v="film &amp; video/drama"/>
    <n v="4.2654838709677421"/>
    <n v="100.17"/>
    <x v="4"/>
    <s v="drama"/>
    <d v="2018-05-07T05:00:00"/>
    <d v="2018-05-21T05:00:00"/>
    <x v="9"/>
    <n v="5"/>
    <x v="11"/>
    <x v="1"/>
  </r>
  <r>
    <s v="photography/photography books"/>
    <n v="0.77632653061224488"/>
    <n v="101.44"/>
    <x v="7"/>
    <s v="photography books"/>
    <d v="2015-12-24T06:00:00"/>
    <d v="2016-01-10T06:00:00"/>
    <x v="0"/>
    <n v="12"/>
    <x v="7"/>
    <x v="3"/>
  </r>
  <r>
    <s v="publishing/translations"/>
    <n v="0.52496810772501767"/>
    <n v="87.97"/>
    <x v="5"/>
    <s v="translations"/>
    <d v="2014-10-17T05:00:00"/>
    <d v="2014-10-23T05:00:00"/>
    <x v="1"/>
    <n v="10"/>
    <x v="4"/>
    <x v="0"/>
  </r>
  <r>
    <s v="food/food trucks"/>
    <n v="1.5746762589928058"/>
    <n v="75"/>
    <x v="0"/>
    <s v="food trucks"/>
    <d v="2018-11-04T05:00:00"/>
    <d v="2018-12-03T06:00:00"/>
    <x v="9"/>
    <n v="11"/>
    <x v="0"/>
    <x v="1"/>
  </r>
  <r>
    <s v="theater/plays"/>
    <n v="0.72939393939393937"/>
    <n v="42.98"/>
    <x v="3"/>
    <s v="plays"/>
    <d v="2013-01-02T06:00:00"/>
    <d v="2013-02-01T06:00:00"/>
    <x v="2"/>
    <n v="1"/>
    <x v="2"/>
    <x v="0"/>
  </r>
  <r>
    <s v="theater/plays"/>
    <n v="0.60565789473684206"/>
    <n v="33.119999999999997"/>
    <x v="3"/>
    <s v="plays"/>
    <d v="2014-01-20T06:00:00"/>
    <d v="2014-01-25T06:00:00"/>
    <x v="1"/>
    <n v="1"/>
    <x v="2"/>
    <x v="3"/>
  </r>
  <r>
    <s v="music/indie rock"/>
    <n v="0.5679129129129129"/>
    <n v="101.13"/>
    <x v="1"/>
    <s v="indie rock"/>
    <d v="2010-02-11T06:00:00"/>
    <d v="2010-02-25T06:00:00"/>
    <x v="6"/>
    <n v="2"/>
    <x v="10"/>
    <x v="0"/>
  </r>
  <r>
    <s v="food/food trucks"/>
    <n v="0.56542754275427543"/>
    <n v="55.99"/>
    <x v="0"/>
    <s v="food trucks"/>
    <d v="2016-06-29T05:00:00"/>
    <d v="2016-07-06T05:00:00"/>
    <x v="7"/>
    <n v="6"/>
    <x v="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77485-92EF-1D45-A5EC-6FCF27A85DEF}" name="PivotTable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2">
    <pivotField axis="axisCol" showAll="0">
      <items count="6">
        <item x="3"/>
        <item x="0"/>
        <item x="2"/>
        <item x="1"/>
        <item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dataField="1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>
      <items count="988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x="986"/>
        <item t="default"/>
      </items>
    </pivotField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Count of category &amp; sub-category" fld="8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2EAEC-976D-A143-A77F-D42D21D6844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3"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-1"/>
    <pageField fld="11" hier="-1"/>
  </pageFields>
  <dataFields count="1">
    <dataField name="Count of category &amp; sub-category" fld="8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3AA8E-17A1-FF40-9DCB-412B6301C016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1">
    <pivotField dataField="1"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Col" showAll="0" defaultSubtotal="0">
      <items count="4">
        <item x="3"/>
        <item x="0"/>
        <item x="1"/>
        <item h="1" x="2"/>
      </items>
    </pivotField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2">
    <pageField fld="3" hier="-1"/>
    <pageField fld="7" hier="-1"/>
  </pageFields>
  <dataFields count="1">
    <dataField name="Count of category &amp; sub-category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01"/>
  <sheetViews>
    <sheetView tabSelected="1" topLeftCell="G1" workbookViewId="0">
      <selection activeCell="P4" sqref="P4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6.6640625" bestFit="1" customWidth="1"/>
    <col min="19" max="19" width="21.83203125" bestFit="1" customWidth="1"/>
    <col min="20" max="20" width="20.33203125" bestFit="1" customWidth="1"/>
    <col min="22" max="22" width="8.33203125" bestFit="1" customWidth="1"/>
    <col min="24" max="24" width="10.83203125" style="16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  <c r="U1" s="1" t="s">
        <v>2074</v>
      </c>
      <c r="V1" s="1" t="s">
        <v>2075</v>
      </c>
      <c r="W1" s="1" t="s">
        <v>2075</v>
      </c>
      <c r="X1" s="15"/>
    </row>
    <row r="2" spans="1:24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s="5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9">
        <f>E2/D2</f>
        <v>0</v>
      </c>
      <c r="P2" s="14" t="str">
        <f>IFERROR(ROUND(E2/G2,2), "No Backers")</f>
        <v>No Backers</v>
      </c>
      <c r="Q2" t="s">
        <v>2033</v>
      </c>
      <c r="R2" t="s">
        <v>2034</v>
      </c>
      <c r="S2" s="13">
        <f>(((J2/60)/60)/24)+DATE(1970,1,1)</f>
        <v>42336.25</v>
      </c>
      <c r="T2" s="13">
        <f>(((K2/60)/60)/24)+DATE(1970,1,1)</f>
        <v>42353.25</v>
      </c>
      <c r="U2">
        <f>YEAR(S2)</f>
        <v>2015</v>
      </c>
      <c r="V2" s="10">
        <f>MONTH(S2)</f>
        <v>11</v>
      </c>
      <c r="W2" t="str" cm="1">
        <f t="array" ref="W2">_xlfn.IFS(V2=1,"JAN",V2=2,"FEB",V2=3,"MAR",V2=4,"APR",V2=5,"MAY",V2=6,"JUN",V2=7,"JUL",V2=8,"AUG",V2=9,"SEP",V2=10,"OCT",V2=11,"NOV",V2=12,"DEC")</f>
        <v>NOV</v>
      </c>
    </row>
    <row r="3" spans="1:24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9">
        <f t="shared" ref="O3:O66" si="0">E3/D3</f>
        <v>10.4</v>
      </c>
      <c r="P3">
        <f>IFERROR(ROUND(E3/G3,2), "No Backers")</f>
        <v>92.15</v>
      </c>
      <c r="Q3" t="s">
        <v>2035</v>
      </c>
      <c r="R3" t="s">
        <v>2036</v>
      </c>
      <c r="S3" s="13">
        <f t="shared" ref="S3:S66" si="1">(((J3/60)/60)/24)+DATE(1970,1,1)</f>
        <v>41870.208333333336</v>
      </c>
      <c r="T3" s="13">
        <f t="shared" ref="T3:T66" si="2">(((K3/60)/60)/24)+DATE(1970,1,1)</f>
        <v>41872.208333333336</v>
      </c>
      <c r="U3">
        <f t="shared" ref="U3:U66" si="3">YEAR(S3)</f>
        <v>2014</v>
      </c>
      <c r="V3" s="10">
        <f>MONTH(S3)</f>
        <v>8</v>
      </c>
      <c r="W3" t="str" cm="1">
        <f t="array" ref="W3">_xlfn.IFS(V3=1,"JAN",V3=2,"FEB",V3=3,"MAR",V3=4,"APR",V3=5,"MAY",V3=6,"JUN",V3=7,"JUL",V3=8,"AUG",V3=9,"SEP",V3=10,"OCT",V3=11,"NOV",V3=12,"DEC")</f>
        <v>AUG</v>
      </c>
    </row>
    <row r="4" spans="1:24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9">
        <f t="shared" si="0"/>
        <v>1.3147878228782288</v>
      </c>
      <c r="P4">
        <f t="shared" ref="P4:P66" si="4">IFERROR(ROUND(E4/G4,2), "No Backers")</f>
        <v>100.02</v>
      </c>
      <c r="Q4" t="s">
        <v>2037</v>
      </c>
      <c r="R4" t="s">
        <v>2038</v>
      </c>
      <c r="S4" s="13">
        <f t="shared" si="1"/>
        <v>41595.25</v>
      </c>
      <c r="T4" s="13">
        <f t="shared" si="2"/>
        <v>41597.25</v>
      </c>
      <c r="U4">
        <f t="shared" si="3"/>
        <v>2013</v>
      </c>
      <c r="V4" s="10">
        <f t="shared" ref="V4:V66" si="5">MONTH(S4)</f>
        <v>11</v>
      </c>
      <c r="W4" t="str" cm="1">
        <f t="array" ref="W4">_xlfn.IFS(V4=1,"JAN",V4=2,"FEB",V4=3,"MAR",V4=4,"APR",V4=5,"MAY",V4=6,"JUN",V4=7,"JUL",V4=8,"AUG",V4=9,"SEP",V4=10,"OCT",V4=11,"NOV",V4=12,"DEC")</f>
        <v>NOV</v>
      </c>
    </row>
    <row r="5" spans="1:24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9">
        <f t="shared" si="0"/>
        <v>0.58976190476190471</v>
      </c>
      <c r="P5">
        <f t="shared" si="4"/>
        <v>103.21</v>
      </c>
      <c r="Q5" t="s">
        <v>2035</v>
      </c>
      <c r="R5" t="s">
        <v>2036</v>
      </c>
      <c r="S5" s="13">
        <f t="shared" si="1"/>
        <v>43688.208333333328</v>
      </c>
      <c r="T5" s="13">
        <f t="shared" si="2"/>
        <v>43728.208333333328</v>
      </c>
      <c r="U5">
        <f t="shared" si="3"/>
        <v>2019</v>
      </c>
      <c r="V5" s="10">
        <f t="shared" si="5"/>
        <v>8</v>
      </c>
      <c r="W5" t="str" cm="1">
        <f t="array" ref="W5">_xlfn.IFS(V5=1,"JAN",V5=2,"FEB",V5=3,"MAR",V5=4,"APR",V5=5,"MAY",V5=6,"JUN",V5=7,"JUL",V5=8,"AUG",V5=9,"SEP",V5=10,"OCT",V5=11,"NOV",V5=12,"DEC")</f>
        <v>AUG</v>
      </c>
    </row>
    <row r="6" spans="1:24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9">
        <f t="shared" si="0"/>
        <v>0.69276315789473686</v>
      </c>
      <c r="P6">
        <f t="shared" si="4"/>
        <v>99.34</v>
      </c>
      <c r="Q6" t="s">
        <v>2039</v>
      </c>
      <c r="R6" t="s">
        <v>2040</v>
      </c>
      <c r="S6" s="13">
        <f t="shared" si="1"/>
        <v>43485.25</v>
      </c>
      <c r="T6" s="13">
        <f t="shared" si="2"/>
        <v>43489.25</v>
      </c>
      <c r="U6">
        <f t="shared" si="3"/>
        <v>2019</v>
      </c>
      <c r="V6" s="10">
        <f t="shared" si="5"/>
        <v>1</v>
      </c>
      <c r="W6" t="str" cm="1">
        <f t="array" ref="W6">_xlfn.IFS(V6=1,"JAN",V6=2,"FEB",V6=3,"MAR",V6=4,"APR",V6=5,"MAY",V6=6,"JUN",V6=7,"JUL",V6=8,"AUG",V6=9,"SEP",V6=10,"OCT",V6=11,"NOV",V6=12,"DEC")</f>
        <v>JAN</v>
      </c>
    </row>
    <row r="7" spans="1:24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9">
        <f t="shared" si="0"/>
        <v>1.7361842105263159</v>
      </c>
      <c r="P7">
        <f t="shared" si="4"/>
        <v>75.83</v>
      </c>
      <c r="Q7" t="s">
        <v>2039</v>
      </c>
      <c r="R7" t="s">
        <v>2040</v>
      </c>
      <c r="S7" s="13">
        <f t="shared" si="1"/>
        <v>41149.208333333336</v>
      </c>
      <c r="T7" s="13">
        <f t="shared" si="2"/>
        <v>41160.208333333336</v>
      </c>
      <c r="U7">
        <f t="shared" si="3"/>
        <v>2012</v>
      </c>
      <c r="V7" s="10">
        <f t="shared" si="5"/>
        <v>8</v>
      </c>
      <c r="W7" t="str" cm="1">
        <f t="array" ref="W7">_xlfn.IFS(V7=1,"JAN",V7=2,"FEB",V7=3,"MAR",V7=4,"APR",V7=5,"MAY",V7=6,"JUN",V7=7,"JUL",V7=8,"AUG",V7=9,"SEP",V7=10,"OCT",V7=11,"NOV",V7=12,"DEC")</f>
        <v>AUG</v>
      </c>
    </row>
    <row r="8" spans="1:24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9">
        <f t="shared" si="0"/>
        <v>0.20961538461538462</v>
      </c>
      <c r="P8">
        <f t="shared" si="4"/>
        <v>60.56</v>
      </c>
      <c r="Q8" t="s">
        <v>2041</v>
      </c>
      <c r="R8" t="s">
        <v>2042</v>
      </c>
      <c r="S8" s="13">
        <f t="shared" si="1"/>
        <v>42991.208333333328</v>
      </c>
      <c r="T8" s="13">
        <f t="shared" si="2"/>
        <v>42992.208333333328</v>
      </c>
      <c r="U8">
        <f t="shared" si="3"/>
        <v>2017</v>
      </c>
      <c r="V8" s="10">
        <f t="shared" si="5"/>
        <v>9</v>
      </c>
      <c r="W8" t="str" cm="1">
        <f t="array" ref="W8">_xlfn.IFS(V8=1,"JAN",V8=2,"FEB",V8=3,"MAR",V8=4,"APR",V8=5,"MAY",V8=6,"JUN",V8=7,"JUL",V8=8,"AUG",V8=9,"SEP",V8=10,"OCT",V8=11,"NOV",V8=12,"DEC")</f>
        <v>SEP</v>
      </c>
    </row>
    <row r="9" spans="1:24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9">
        <f t="shared" si="0"/>
        <v>3.2757777777777779</v>
      </c>
      <c r="P9">
        <f t="shared" si="4"/>
        <v>64.94</v>
      </c>
      <c r="Q9" t="s">
        <v>2039</v>
      </c>
      <c r="R9" t="s">
        <v>2040</v>
      </c>
      <c r="S9" s="13">
        <f t="shared" si="1"/>
        <v>42229.208333333328</v>
      </c>
      <c r="T9" s="13">
        <f t="shared" si="2"/>
        <v>42231.208333333328</v>
      </c>
      <c r="U9">
        <f t="shared" si="3"/>
        <v>2015</v>
      </c>
      <c r="V9" s="10">
        <f t="shared" si="5"/>
        <v>8</v>
      </c>
      <c r="W9" t="str" cm="1">
        <f t="array" ref="W9">_xlfn.IFS(V9=1,"JAN",V9=2,"FEB",V9=3,"MAR",V9=4,"APR",V9=5,"MAY",V9=6,"JUN",V9=7,"JUL",V9=8,"AUG",V9=9,"SEP",V9=10,"OCT",V9=11,"NOV",V9=12,"DEC")</f>
        <v>AUG</v>
      </c>
    </row>
    <row r="10" spans="1:24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7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9">
        <f t="shared" si="0"/>
        <v>0.19932788374205268</v>
      </c>
      <c r="P10">
        <f t="shared" si="4"/>
        <v>31</v>
      </c>
      <c r="Q10" t="s">
        <v>2039</v>
      </c>
      <c r="R10" t="s">
        <v>2040</v>
      </c>
      <c r="S10" s="13">
        <f t="shared" si="1"/>
        <v>40399.208333333336</v>
      </c>
      <c r="T10" s="13">
        <f t="shared" si="2"/>
        <v>40401.208333333336</v>
      </c>
      <c r="U10">
        <f t="shared" si="3"/>
        <v>2010</v>
      </c>
      <c r="V10" s="10">
        <f t="shared" si="5"/>
        <v>8</v>
      </c>
      <c r="W10" t="str" cm="1">
        <f t="array" ref="W10">_xlfn.IFS(V10=1,"JAN",V10=2,"FEB",V10=3,"MAR",V10=4,"APR",V10=5,"MAY",V10=6,"JUN",V10=7,"JUL",V10=8,"AUG",V10=9,"SEP",V10=10,"OCT",V10=11,"NOV",V10=12,"DEC")</f>
        <v>AUG</v>
      </c>
    </row>
    <row r="11" spans="1:24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9">
        <f t="shared" si="0"/>
        <v>0.51741935483870971</v>
      </c>
      <c r="P11">
        <f t="shared" si="4"/>
        <v>72.91</v>
      </c>
      <c r="Q11" t="s">
        <v>2035</v>
      </c>
      <c r="R11" t="s">
        <v>2043</v>
      </c>
      <c r="S11" s="13">
        <f t="shared" si="1"/>
        <v>41536.208333333336</v>
      </c>
      <c r="T11" s="13">
        <f t="shared" si="2"/>
        <v>41585.25</v>
      </c>
      <c r="U11">
        <f t="shared" si="3"/>
        <v>2013</v>
      </c>
      <c r="V11" s="10">
        <f t="shared" si="5"/>
        <v>9</v>
      </c>
      <c r="W11" t="str" cm="1">
        <f t="array" ref="W11">_xlfn.IFS(V11=1,"JAN",V11=2,"FEB",V11=3,"MAR",V11=4,"APR",V11=5,"MAY",V11=6,"JUN",V11=7,"JUL",V11=8,"AUG",V11=9,"SEP",V11=10,"OCT",V11=11,"NOV",V11=12,"DEC")</f>
        <v>SEP</v>
      </c>
    </row>
    <row r="12" spans="1:24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9">
        <f t="shared" si="0"/>
        <v>2.6611538461538462</v>
      </c>
      <c r="P12">
        <f t="shared" si="4"/>
        <v>62.9</v>
      </c>
      <c r="Q12" t="s">
        <v>2041</v>
      </c>
      <c r="R12" t="s">
        <v>2044</v>
      </c>
      <c r="S12" s="13">
        <f t="shared" si="1"/>
        <v>40404.208333333336</v>
      </c>
      <c r="T12" s="13">
        <f t="shared" si="2"/>
        <v>40452.208333333336</v>
      </c>
      <c r="U12">
        <f t="shared" si="3"/>
        <v>2010</v>
      </c>
      <c r="V12" s="10">
        <f t="shared" si="5"/>
        <v>8</v>
      </c>
      <c r="W12" t="str" cm="1">
        <f t="array" ref="W12">_xlfn.IFS(V12=1,"JAN",V12=2,"FEB",V12=3,"MAR",V12=4,"APR",V12=5,"MAY",V12=6,"JUN",V12=7,"JUL",V12=8,"AUG",V12=9,"SEP",V12=10,"OCT",V12=11,"NOV",V12=12,"DEC")</f>
        <v>AUG</v>
      </c>
    </row>
    <row r="13" spans="1:24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9">
        <f t="shared" si="0"/>
        <v>0.48095238095238096</v>
      </c>
      <c r="P13">
        <f t="shared" si="4"/>
        <v>112.22</v>
      </c>
      <c r="Q13" t="s">
        <v>2039</v>
      </c>
      <c r="R13" t="s">
        <v>2040</v>
      </c>
      <c r="S13" s="13">
        <f t="shared" si="1"/>
        <v>40442.208333333336</v>
      </c>
      <c r="T13" s="13">
        <f t="shared" si="2"/>
        <v>40448.208333333336</v>
      </c>
      <c r="U13">
        <f t="shared" si="3"/>
        <v>2010</v>
      </c>
      <c r="V13" s="10">
        <f t="shared" si="5"/>
        <v>9</v>
      </c>
      <c r="W13" t="str" cm="1">
        <f t="array" ref="W13">_xlfn.IFS(V13=1,"JAN",V13=2,"FEB",V13=3,"MAR",V13=4,"APR",V13=5,"MAY",V13=6,"JUN",V13=7,"JUL",V13=8,"AUG",V13=9,"SEP",V13=10,"OCT",V13=11,"NOV",V13=12,"DEC")</f>
        <v>SEP</v>
      </c>
    </row>
    <row r="14" spans="1:24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9">
        <f t="shared" si="0"/>
        <v>0.89349206349206345</v>
      </c>
      <c r="P14">
        <f t="shared" si="4"/>
        <v>102.35</v>
      </c>
      <c r="Q14" t="s">
        <v>2041</v>
      </c>
      <c r="R14" t="s">
        <v>2044</v>
      </c>
      <c r="S14" s="13">
        <f t="shared" si="1"/>
        <v>43760.208333333328</v>
      </c>
      <c r="T14" s="13">
        <f t="shared" si="2"/>
        <v>43768.208333333328</v>
      </c>
      <c r="U14">
        <f t="shared" si="3"/>
        <v>2019</v>
      </c>
      <c r="V14" s="10">
        <f t="shared" si="5"/>
        <v>10</v>
      </c>
      <c r="W14" t="str" cm="1">
        <f t="array" ref="W14">_xlfn.IFS(V14=1,"JAN",V14=2,"FEB",V14=3,"MAR",V14=4,"APR",V14=5,"MAY",V14=6,"JUN",V14=7,"JUL",V14=8,"AUG",V14=9,"SEP",V14=10,"OCT",V14=11,"NOV",V14=12,"DEC")</f>
        <v>OCT</v>
      </c>
    </row>
    <row r="15" spans="1:24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9">
        <f t="shared" si="0"/>
        <v>2.4511904761904764</v>
      </c>
      <c r="P15">
        <f t="shared" si="4"/>
        <v>105.05</v>
      </c>
      <c r="Q15" t="s">
        <v>2035</v>
      </c>
      <c r="R15" t="s">
        <v>2045</v>
      </c>
      <c r="S15" s="13">
        <f t="shared" si="1"/>
        <v>42532.208333333328</v>
      </c>
      <c r="T15" s="13">
        <f t="shared" si="2"/>
        <v>42544.208333333328</v>
      </c>
      <c r="U15">
        <f t="shared" si="3"/>
        <v>2016</v>
      </c>
      <c r="V15" s="10">
        <f t="shared" si="5"/>
        <v>6</v>
      </c>
      <c r="W15" t="str" cm="1">
        <f t="array" ref="W15">_xlfn.IFS(V15=1,"JAN",V15=2,"FEB",V15=3,"MAR",V15=4,"APR",V15=5,"MAY",V15=6,"JUN",V15=7,"JUL",V15=8,"AUG",V15=9,"SEP",V15=10,"OCT",V15=11,"NOV",V15=12,"DEC")</f>
        <v>JUN</v>
      </c>
    </row>
    <row r="16" spans="1:24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9">
        <f t="shared" si="0"/>
        <v>0.66769503546099296</v>
      </c>
      <c r="P16">
        <f t="shared" si="4"/>
        <v>94.15</v>
      </c>
      <c r="Q16" t="s">
        <v>2035</v>
      </c>
      <c r="R16" t="s">
        <v>2045</v>
      </c>
      <c r="S16" s="13">
        <f t="shared" si="1"/>
        <v>40974.25</v>
      </c>
      <c r="T16" s="13">
        <f t="shared" si="2"/>
        <v>41001.208333333336</v>
      </c>
      <c r="U16">
        <f t="shared" si="3"/>
        <v>2012</v>
      </c>
      <c r="V16" s="10">
        <f t="shared" si="5"/>
        <v>3</v>
      </c>
      <c r="W16" t="str" cm="1">
        <f t="array" ref="W16">_xlfn.IFS(V16=1,"JAN",V16=2,"FEB",V16=3,"MAR",V16=4,"APR",V16=5,"MAY",V16=6,"JUN",V16=7,"JUL",V16=8,"AUG",V16=9,"SEP",V16=10,"OCT",V16=11,"NOV",V16=12,"DEC")</f>
        <v>MAR</v>
      </c>
    </row>
    <row r="17" spans="1:23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9">
        <f t="shared" si="0"/>
        <v>0.47307881773399013</v>
      </c>
      <c r="P17">
        <f t="shared" si="4"/>
        <v>84.99</v>
      </c>
      <c r="Q17" t="s">
        <v>2037</v>
      </c>
      <c r="R17" t="s">
        <v>2046</v>
      </c>
      <c r="S17" s="13">
        <f t="shared" si="1"/>
        <v>43809.25</v>
      </c>
      <c r="T17" s="13">
        <f t="shared" si="2"/>
        <v>43813.25</v>
      </c>
      <c r="U17">
        <f t="shared" si="3"/>
        <v>2019</v>
      </c>
      <c r="V17" s="10">
        <f t="shared" si="5"/>
        <v>12</v>
      </c>
      <c r="W17" t="str" cm="1">
        <f t="array" ref="W17">_xlfn.IFS(V17=1,"JAN",V17=2,"FEB",V17=3,"MAR",V17=4,"APR",V17=5,"MAY",V17=6,"JUN",V17=7,"JUL",V17=8,"AUG",V17=9,"SEP",V17=10,"OCT",V17=11,"NOV",V17=12,"DEC")</f>
        <v>DEC</v>
      </c>
    </row>
    <row r="18" spans="1:23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9">
        <f t="shared" si="0"/>
        <v>6.4947058823529416</v>
      </c>
      <c r="P18">
        <f t="shared" si="4"/>
        <v>110.41</v>
      </c>
      <c r="Q18" t="s">
        <v>2047</v>
      </c>
      <c r="R18" t="s">
        <v>2048</v>
      </c>
      <c r="S18" s="13">
        <f t="shared" si="1"/>
        <v>41661.25</v>
      </c>
      <c r="T18" s="13">
        <f t="shared" si="2"/>
        <v>41683.25</v>
      </c>
      <c r="U18">
        <f t="shared" si="3"/>
        <v>2014</v>
      </c>
      <c r="V18" s="10">
        <f t="shared" si="5"/>
        <v>1</v>
      </c>
      <c r="W18" t="str" cm="1">
        <f t="array" ref="W18">_xlfn.IFS(V18=1,"JAN",V18=2,"FEB",V18=3,"MAR",V18=4,"APR",V18=5,"MAY",V18=6,"JUN",V18=7,"JUL",V18=8,"AUG",V18=9,"SEP",V18=10,"OCT",V18=11,"NOV",V18=12,"DEC")</f>
        <v>JAN</v>
      </c>
    </row>
    <row r="19" spans="1:23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9">
        <f t="shared" si="0"/>
        <v>1.5939125295508274</v>
      </c>
      <c r="P19">
        <f t="shared" si="4"/>
        <v>107.96</v>
      </c>
      <c r="Q19" t="s">
        <v>2041</v>
      </c>
      <c r="R19" t="s">
        <v>2049</v>
      </c>
      <c r="S19" s="13">
        <f t="shared" si="1"/>
        <v>40555.25</v>
      </c>
      <c r="T19" s="13">
        <f t="shared" si="2"/>
        <v>40556.25</v>
      </c>
      <c r="U19">
        <f t="shared" si="3"/>
        <v>2011</v>
      </c>
      <c r="V19" s="10">
        <f t="shared" si="5"/>
        <v>1</v>
      </c>
      <c r="W19" t="str" cm="1">
        <f t="array" ref="W19">_xlfn.IFS(V19=1,"JAN",V19=2,"FEB",V19=3,"MAR",V19=4,"APR",V19=5,"MAY",V19=6,"JUN",V19=7,"JUL",V19=8,"AUG",V19=9,"SEP",V19=10,"OCT",V19=11,"NOV",V19=12,"DEC")</f>
        <v>JAN</v>
      </c>
    </row>
    <row r="20" spans="1:23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9">
        <f t="shared" si="0"/>
        <v>0.66912087912087914</v>
      </c>
      <c r="P20">
        <f t="shared" si="4"/>
        <v>45.1</v>
      </c>
      <c r="Q20" t="s">
        <v>2039</v>
      </c>
      <c r="R20" t="s">
        <v>2040</v>
      </c>
      <c r="S20" s="13">
        <f t="shared" si="1"/>
        <v>43351.208333333328</v>
      </c>
      <c r="T20" s="13">
        <f t="shared" si="2"/>
        <v>43359.208333333328</v>
      </c>
      <c r="U20">
        <f t="shared" si="3"/>
        <v>2018</v>
      </c>
      <c r="V20" s="10">
        <f t="shared" si="5"/>
        <v>9</v>
      </c>
      <c r="W20" t="str" cm="1">
        <f t="array" ref="W20">_xlfn.IFS(V20=1,"JAN",V20=2,"FEB",V20=3,"MAR",V20=4,"APR",V20=5,"MAY",V20=6,"JUN",V20=7,"JUL",V20=8,"AUG",V20=9,"SEP",V20=10,"OCT",V20=11,"NOV",V20=12,"DEC")</f>
        <v>SEP</v>
      </c>
    </row>
    <row r="21" spans="1:23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9">
        <f t="shared" si="0"/>
        <v>0.48529600000000001</v>
      </c>
      <c r="P21">
        <f t="shared" si="4"/>
        <v>45</v>
      </c>
      <c r="Q21" t="s">
        <v>2039</v>
      </c>
      <c r="R21" t="s">
        <v>2040</v>
      </c>
      <c r="S21" s="13">
        <f t="shared" si="1"/>
        <v>43528.25</v>
      </c>
      <c r="T21" s="13">
        <f t="shared" si="2"/>
        <v>43549.208333333328</v>
      </c>
      <c r="U21">
        <f t="shared" si="3"/>
        <v>2019</v>
      </c>
      <c r="V21" s="10">
        <f t="shared" si="5"/>
        <v>3</v>
      </c>
      <c r="W21" t="str" cm="1">
        <f t="array" ref="W21">_xlfn.IFS(V21=1,"JAN",V21=2,"FEB",V21=3,"MAR",V21=4,"APR",V21=5,"MAY",V21=6,"JUN",V21=7,"JUL",V21=8,"AUG",V21=9,"SEP",V21=10,"OCT",V21=11,"NOV",V21=12,"DEC")</f>
        <v>MAR</v>
      </c>
    </row>
    <row r="22" spans="1:23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9">
        <f t="shared" si="0"/>
        <v>1.1224279210925645</v>
      </c>
      <c r="P22">
        <f t="shared" si="4"/>
        <v>105.97</v>
      </c>
      <c r="Q22" t="s">
        <v>2041</v>
      </c>
      <c r="R22" t="s">
        <v>2044</v>
      </c>
      <c r="S22" s="13">
        <f t="shared" si="1"/>
        <v>41848.208333333336</v>
      </c>
      <c r="T22" s="13">
        <f t="shared" si="2"/>
        <v>41848.208333333336</v>
      </c>
      <c r="U22">
        <f t="shared" si="3"/>
        <v>2014</v>
      </c>
      <c r="V22" s="10">
        <f t="shared" si="5"/>
        <v>7</v>
      </c>
      <c r="W22" t="str" cm="1">
        <f t="array" ref="W22">_xlfn.IFS(V22=1,"JAN",V22=2,"FEB",V22=3,"MAR",V22=4,"APR",V22=5,"MAY",V22=6,"JUN",V22=7,"JUL",V22=8,"AUG",V22=9,"SEP",V22=10,"OCT",V22=11,"NOV",V22=12,"DEC")</f>
        <v>JUL</v>
      </c>
    </row>
    <row r="23" spans="1:23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9">
        <f t="shared" si="0"/>
        <v>0.40992553191489361</v>
      </c>
      <c r="P23">
        <f t="shared" si="4"/>
        <v>69.06</v>
      </c>
      <c r="Q23" t="s">
        <v>2039</v>
      </c>
      <c r="R23" t="s">
        <v>2040</v>
      </c>
      <c r="S23" s="13">
        <f t="shared" si="1"/>
        <v>40770.208333333336</v>
      </c>
      <c r="T23" s="13">
        <f t="shared" si="2"/>
        <v>40804.208333333336</v>
      </c>
      <c r="U23">
        <f t="shared" si="3"/>
        <v>2011</v>
      </c>
      <c r="V23" s="10">
        <f t="shared" si="5"/>
        <v>8</v>
      </c>
      <c r="W23" t="str" cm="1">
        <f t="array" ref="W23">_xlfn.IFS(V23=1,"JAN",V23=2,"FEB",V23=3,"MAR",V23=4,"APR",V23=5,"MAY",V23=6,"JUN",V23=7,"JUL",V23=8,"AUG",V23=9,"SEP",V23=10,"OCT",V23=11,"NOV",V23=12,"DEC")</f>
        <v>AUG</v>
      </c>
    </row>
    <row r="24" spans="1:23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9">
        <f t="shared" si="0"/>
        <v>1.2807106598984772</v>
      </c>
      <c r="P24">
        <f t="shared" si="4"/>
        <v>85.04</v>
      </c>
      <c r="Q24" t="s">
        <v>2039</v>
      </c>
      <c r="R24" t="s">
        <v>2040</v>
      </c>
      <c r="S24" s="13">
        <f t="shared" si="1"/>
        <v>43193.208333333328</v>
      </c>
      <c r="T24" s="13">
        <f t="shared" si="2"/>
        <v>43208.208333333328</v>
      </c>
      <c r="U24">
        <f t="shared" si="3"/>
        <v>2018</v>
      </c>
      <c r="V24" s="10">
        <f t="shared" si="5"/>
        <v>4</v>
      </c>
      <c r="W24" t="str" cm="1">
        <f t="array" ref="W24">_xlfn.IFS(V24=1,"JAN",V24=2,"FEB",V24=3,"MAR",V24=4,"APR",V24=5,"MAY",V24=6,"JUN",V24=7,"JUL",V24=8,"AUG",V24=9,"SEP",V24=10,"OCT",V24=11,"NOV",V24=12,"DEC")</f>
        <v>APR</v>
      </c>
    </row>
    <row r="25" spans="1:23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9">
        <f t="shared" si="0"/>
        <v>3.3204444444444445</v>
      </c>
      <c r="P25">
        <f t="shared" si="4"/>
        <v>105.23</v>
      </c>
      <c r="Q25" t="s">
        <v>2041</v>
      </c>
      <c r="R25" t="s">
        <v>2042</v>
      </c>
      <c r="S25" s="13">
        <f t="shared" si="1"/>
        <v>43510.25</v>
      </c>
      <c r="T25" s="13">
        <f t="shared" si="2"/>
        <v>43563.208333333328</v>
      </c>
      <c r="U25">
        <f t="shared" si="3"/>
        <v>2019</v>
      </c>
      <c r="V25" s="10">
        <f t="shared" si="5"/>
        <v>2</v>
      </c>
      <c r="W25" t="str" cm="1">
        <f t="array" ref="W25">_xlfn.IFS(V25=1,"JAN",V25=2,"FEB",V25=3,"MAR",V25=4,"APR",V25=5,"MAY",V25=6,"JUN",V25=7,"JUL",V25=8,"AUG",V25=9,"SEP",V25=10,"OCT",V25=11,"NOV",V25=12,"DEC")</f>
        <v>FEB</v>
      </c>
    </row>
    <row r="26" spans="1:23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9">
        <f t="shared" si="0"/>
        <v>1.1283225108225108</v>
      </c>
      <c r="P26">
        <f t="shared" si="4"/>
        <v>39</v>
      </c>
      <c r="Q26" t="s">
        <v>2037</v>
      </c>
      <c r="R26" t="s">
        <v>2046</v>
      </c>
      <c r="S26" s="13">
        <f t="shared" si="1"/>
        <v>41811.208333333336</v>
      </c>
      <c r="T26" s="13">
        <f t="shared" si="2"/>
        <v>41813.208333333336</v>
      </c>
      <c r="U26">
        <f t="shared" si="3"/>
        <v>2014</v>
      </c>
      <c r="V26" s="10">
        <f t="shared" si="5"/>
        <v>6</v>
      </c>
      <c r="W26" t="str" cm="1">
        <f t="array" ref="W26">_xlfn.IFS(V26=1,"JAN",V26=2,"FEB",V26=3,"MAR",V26=4,"APR",V26=5,"MAY",V26=6,"JUN",V26=7,"JUL",V26=8,"AUG",V26=9,"SEP",V26=10,"OCT",V26=11,"NOV",V26=12,"DEC")</f>
        <v>JUN</v>
      </c>
    </row>
    <row r="27" spans="1:23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9">
        <f t="shared" si="0"/>
        <v>2.1643636363636363</v>
      </c>
      <c r="P27">
        <f t="shared" si="4"/>
        <v>73.03</v>
      </c>
      <c r="Q27" t="s">
        <v>2050</v>
      </c>
      <c r="R27" t="s">
        <v>2051</v>
      </c>
      <c r="S27" s="13">
        <f t="shared" si="1"/>
        <v>40681.208333333336</v>
      </c>
      <c r="T27" s="13">
        <f t="shared" si="2"/>
        <v>40701.208333333336</v>
      </c>
      <c r="U27">
        <f t="shared" si="3"/>
        <v>2011</v>
      </c>
      <c r="V27" s="10">
        <f t="shared" si="5"/>
        <v>5</v>
      </c>
      <c r="W27" t="str" cm="1">
        <f t="array" ref="W27">_xlfn.IFS(V27=1,"JAN",V27=2,"FEB",V27=3,"MAR",V27=4,"APR",V27=5,"MAY",V27=6,"JUN",V27=7,"JUL",V27=8,"AUG",V27=9,"SEP",V27=10,"OCT",V27=11,"NOV",V27=12,"DEC")</f>
        <v>MAY</v>
      </c>
    </row>
    <row r="28" spans="1:23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9">
        <f t="shared" si="0"/>
        <v>0.4819906976744186</v>
      </c>
      <c r="P28">
        <f t="shared" si="4"/>
        <v>35.01</v>
      </c>
      <c r="Q28" t="s">
        <v>2039</v>
      </c>
      <c r="R28" t="s">
        <v>2040</v>
      </c>
      <c r="S28" s="13">
        <f t="shared" si="1"/>
        <v>43312.208333333328</v>
      </c>
      <c r="T28" s="13">
        <f t="shared" si="2"/>
        <v>43339.208333333328</v>
      </c>
      <c r="U28">
        <f t="shared" si="3"/>
        <v>2018</v>
      </c>
      <c r="V28" s="10">
        <f t="shared" si="5"/>
        <v>7</v>
      </c>
      <c r="W28" t="str" cm="1">
        <f t="array" ref="W28">_xlfn.IFS(V28=1,"JAN",V28=2,"FEB",V28=3,"MAR",V28=4,"APR",V28=5,"MAY",V28=6,"JUN",V28=7,"JUL",V28=8,"AUG",V28=9,"SEP",V28=10,"OCT",V28=11,"NOV",V28=12,"DEC")</f>
        <v>JUL</v>
      </c>
    </row>
    <row r="29" spans="1:23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9">
        <f t="shared" si="0"/>
        <v>0.79949999999999999</v>
      </c>
      <c r="P29">
        <f t="shared" si="4"/>
        <v>106.6</v>
      </c>
      <c r="Q29" t="s">
        <v>2035</v>
      </c>
      <c r="R29" t="s">
        <v>2036</v>
      </c>
      <c r="S29" s="13">
        <f t="shared" si="1"/>
        <v>42280.208333333328</v>
      </c>
      <c r="T29" s="13">
        <f t="shared" si="2"/>
        <v>42288.208333333328</v>
      </c>
      <c r="U29">
        <f t="shared" si="3"/>
        <v>2015</v>
      </c>
      <c r="V29" s="10">
        <f t="shared" si="5"/>
        <v>10</v>
      </c>
      <c r="W29" t="str" cm="1">
        <f t="array" ref="W29">_xlfn.IFS(V29=1,"JAN",V29=2,"FEB",V29=3,"MAR",V29=4,"APR",V29=5,"MAY",V29=6,"JUN",V29=7,"JUL",V29=8,"AUG",V29=9,"SEP",V29=10,"OCT",V29=11,"NOV",V29=12,"DEC")</f>
        <v>OCT</v>
      </c>
    </row>
    <row r="30" spans="1:23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9">
        <f t="shared" si="0"/>
        <v>1.0522553516819573</v>
      </c>
      <c r="P30">
        <f t="shared" si="4"/>
        <v>62</v>
      </c>
      <c r="Q30" t="s">
        <v>2039</v>
      </c>
      <c r="R30" t="s">
        <v>2040</v>
      </c>
      <c r="S30" s="13">
        <f t="shared" si="1"/>
        <v>40218.25</v>
      </c>
      <c r="T30" s="13">
        <f t="shared" si="2"/>
        <v>40241.25</v>
      </c>
      <c r="U30">
        <f t="shared" si="3"/>
        <v>2010</v>
      </c>
      <c r="V30" s="10">
        <f t="shared" si="5"/>
        <v>2</v>
      </c>
      <c r="W30" t="str" cm="1">
        <f t="array" ref="W30">_xlfn.IFS(V30=1,"JAN",V30=2,"FEB",V30=3,"MAR",V30=4,"APR",V30=5,"MAY",V30=6,"JUN",V30=7,"JUL",V30=8,"AUG",V30=9,"SEP",V30=10,"OCT",V30=11,"NOV",V30=12,"DEC")</f>
        <v>FEB</v>
      </c>
    </row>
    <row r="31" spans="1:23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9">
        <f t="shared" si="0"/>
        <v>3.2889978213507627</v>
      </c>
      <c r="P31">
        <f t="shared" si="4"/>
        <v>94</v>
      </c>
      <c r="Q31" t="s">
        <v>2041</v>
      </c>
      <c r="R31" t="s">
        <v>2052</v>
      </c>
      <c r="S31" s="13">
        <f t="shared" si="1"/>
        <v>43301.208333333328</v>
      </c>
      <c r="T31" s="13">
        <f t="shared" si="2"/>
        <v>43341.208333333328</v>
      </c>
      <c r="U31">
        <f t="shared" si="3"/>
        <v>2018</v>
      </c>
      <c r="V31" s="10">
        <f t="shared" si="5"/>
        <v>7</v>
      </c>
      <c r="W31" t="str" cm="1">
        <f t="array" ref="W31">_xlfn.IFS(V31=1,"JAN",V31=2,"FEB",V31=3,"MAR",V31=4,"APR",V31=5,"MAY",V31=6,"JUN",V31=7,"JUL",V31=8,"AUG",V31=9,"SEP",V31=10,"OCT",V31=11,"NOV",V31=12,"DEC")</f>
        <v>JUL</v>
      </c>
    </row>
    <row r="32" spans="1:23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9">
        <f t="shared" si="0"/>
        <v>1.606111111111111</v>
      </c>
      <c r="P32">
        <f t="shared" si="4"/>
        <v>112.05</v>
      </c>
      <c r="Q32" t="s">
        <v>2041</v>
      </c>
      <c r="R32" t="s">
        <v>2049</v>
      </c>
      <c r="S32" s="13">
        <f t="shared" si="1"/>
        <v>43609.208333333328</v>
      </c>
      <c r="T32" s="13">
        <f t="shared" si="2"/>
        <v>43614.208333333328</v>
      </c>
      <c r="U32">
        <f t="shared" si="3"/>
        <v>2019</v>
      </c>
      <c r="V32" s="10">
        <f t="shared" si="5"/>
        <v>5</v>
      </c>
      <c r="W32" t="str" cm="1">
        <f t="array" ref="W32">_xlfn.IFS(V32=1,"JAN",V32=2,"FEB",V32=3,"MAR",V32=4,"APR",V32=5,"MAY",V32=6,"JUN",V32=7,"JUL",V32=8,"AUG",V32=9,"SEP",V32=10,"OCT",V32=11,"NOV",V32=12,"DEC")</f>
        <v>MAY</v>
      </c>
    </row>
    <row r="33" spans="1:23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9">
        <f t="shared" si="0"/>
        <v>3.1</v>
      </c>
      <c r="P33">
        <f t="shared" si="4"/>
        <v>48.01</v>
      </c>
      <c r="Q33" t="s">
        <v>2050</v>
      </c>
      <c r="R33" t="s">
        <v>2051</v>
      </c>
      <c r="S33" s="13">
        <f t="shared" si="1"/>
        <v>42374.25</v>
      </c>
      <c r="T33" s="13">
        <f t="shared" si="2"/>
        <v>42402.25</v>
      </c>
      <c r="U33">
        <f t="shared" si="3"/>
        <v>2016</v>
      </c>
      <c r="V33" s="10">
        <f t="shared" si="5"/>
        <v>1</v>
      </c>
      <c r="W33" t="str" cm="1">
        <f t="array" ref="W33">_xlfn.IFS(V33=1,"JAN",V33=2,"FEB",V33=3,"MAR",V33=4,"APR",V33=5,"MAY",V33=6,"JUN",V33=7,"JUL",V33=8,"AUG",V33=9,"SEP",V33=10,"OCT",V33=11,"NOV",V33=12,"DEC")</f>
        <v>JAN</v>
      </c>
    </row>
    <row r="34" spans="1:23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9">
        <f t="shared" si="0"/>
        <v>0.86807920792079207</v>
      </c>
      <c r="P34">
        <f t="shared" si="4"/>
        <v>38</v>
      </c>
      <c r="Q34" t="s">
        <v>2041</v>
      </c>
      <c r="R34" t="s">
        <v>2042</v>
      </c>
      <c r="S34" s="13">
        <f t="shared" si="1"/>
        <v>43110.25</v>
      </c>
      <c r="T34" s="13">
        <f t="shared" si="2"/>
        <v>43137.25</v>
      </c>
      <c r="U34">
        <f t="shared" si="3"/>
        <v>2018</v>
      </c>
      <c r="V34" s="10">
        <f t="shared" si="5"/>
        <v>1</v>
      </c>
      <c r="W34" t="str" cm="1">
        <f t="array" ref="W34">_xlfn.IFS(V34=1,"JAN",V34=2,"FEB",V34=3,"MAR",V34=4,"APR",V34=5,"MAY",V34=6,"JUN",V34=7,"JUL",V34=8,"AUG",V34=9,"SEP",V34=10,"OCT",V34=11,"NOV",V34=12,"DEC")</f>
        <v>JAN</v>
      </c>
    </row>
    <row r="35" spans="1:23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9">
        <f t="shared" si="0"/>
        <v>3.7782071713147412</v>
      </c>
      <c r="P35">
        <f t="shared" si="4"/>
        <v>35</v>
      </c>
      <c r="Q35" t="s">
        <v>2039</v>
      </c>
      <c r="R35" t="s">
        <v>2040</v>
      </c>
      <c r="S35" s="13">
        <f t="shared" si="1"/>
        <v>41917.208333333336</v>
      </c>
      <c r="T35" s="13">
        <f t="shared" si="2"/>
        <v>41954.25</v>
      </c>
      <c r="U35">
        <f t="shared" si="3"/>
        <v>2014</v>
      </c>
      <c r="V35" s="10">
        <f t="shared" si="5"/>
        <v>10</v>
      </c>
      <c r="W35" t="str" cm="1">
        <f t="array" ref="W35">_xlfn.IFS(V35=1,"JAN",V35=2,"FEB",V35=3,"MAR",V35=4,"APR",V35=5,"MAY",V35=6,"JUN",V35=7,"JUL",V35=8,"AUG",V35=9,"SEP",V35=10,"OCT",V35=11,"NOV",V35=12,"DEC")</f>
        <v>OCT</v>
      </c>
    </row>
    <row r="36" spans="1:23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9">
        <f t="shared" si="0"/>
        <v>1.5080645161290323</v>
      </c>
      <c r="P36">
        <f t="shared" si="4"/>
        <v>85</v>
      </c>
      <c r="Q36" t="s">
        <v>2041</v>
      </c>
      <c r="R36" t="s">
        <v>2042</v>
      </c>
      <c r="S36" s="13">
        <f t="shared" si="1"/>
        <v>42817.208333333328</v>
      </c>
      <c r="T36" s="13">
        <f t="shared" si="2"/>
        <v>42822.208333333328</v>
      </c>
      <c r="U36">
        <f t="shared" si="3"/>
        <v>2017</v>
      </c>
      <c r="V36" s="10">
        <f t="shared" si="5"/>
        <v>3</v>
      </c>
      <c r="W36" t="str" cm="1">
        <f t="array" ref="W36">_xlfn.IFS(V36=1,"JAN",V36=2,"FEB",V36=3,"MAR",V36=4,"APR",V36=5,"MAY",V36=6,"JUN",V36=7,"JUL",V36=8,"AUG",V36=9,"SEP",V36=10,"OCT",V36=11,"NOV",V36=12,"DEC")</f>
        <v>MAR</v>
      </c>
    </row>
    <row r="37" spans="1:23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9">
        <f t="shared" si="0"/>
        <v>1.5030119521912351</v>
      </c>
      <c r="P37">
        <f t="shared" si="4"/>
        <v>95.99</v>
      </c>
      <c r="Q37" t="s">
        <v>2041</v>
      </c>
      <c r="R37" t="s">
        <v>2044</v>
      </c>
      <c r="S37" s="13">
        <f t="shared" si="1"/>
        <v>43484.25</v>
      </c>
      <c r="T37" s="13">
        <f t="shared" si="2"/>
        <v>43526.25</v>
      </c>
      <c r="U37">
        <f t="shared" si="3"/>
        <v>2019</v>
      </c>
      <c r="V37" s="10">
        <f t="shared" si="5"/>
        <v>1</v>
      </c>
      <c r="W37" t="str" cm="1">
        <f t="array" ref="W37">_xlfn.IFS(V37=1,"JAN",V37=2,"FEB",V37=3,"MAR",V37=4,"APR",V37=5,"MAY",V37=6,"JUN",V37=7,"JUL",V37=8,"AUG",V37=9,"SEP",V37=10,"OCT",V37=11,"NOV",V37=12,"DEC")</f>
        <v>JAN</v>
      </c>
    </row>
    <row r="38" spans="1:23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9">
        <f t="shared" si="0"/>
        <v>1.572857142857143</v>
      </c>
      <c r="P38">
        <f t="shared" si="4"/>
        <v>68.81</v>
      </c>
      <c r="Q38" t="s">
        <v>2039</v>
      </c>
      <c r="R38" t="s">
        <v>2040</v>
      </c>
      <c r="S38" s="13">
        <f t="shared" si="1"/>
        <v>40600.25</v>
      </c>
      <c r="T38" s="13">
        <f t="shared" si="2"/>
        <v>40625.208333333336</v>
      </c>
      <c r="U38">
        <f t="shared" si="3"/>
        <v>2011</v>
      </c>
      <c r="V38" s="10">
        <f t="shared" si="5"/>
        <v>2</v>
      </c>
      <c r="W38" t="str" cm="1">
        <f t="array" ref="W38">_xlfn.IFS(V38=1,"JAN",V38=2,"FEB",V38=3,"MAR",V38=4,"APR",V38=5,"MAY",V38=6,"JUN",V38=7,"JUL",V38=8,"AUG",V38=9,"SEP",V38=10,"OCT",V38=11,"NOV",V38=12,"DEC")</f>
        <v>FEB</v>
      </c>
    </row>
    <row r="39" spans="1:23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9">
        <f t="shared" si="0"/>
        <v>1.3998765432098765</v>
      </c>
      <c r="P39">
        <f t="shared" si="4"/>
        <v>105.97</v>
      </c>
      <c r="Q39" t="s">
        <v>2047</v>
      </c>
      <c r="R39" t="s">
        <v>2053</v>
      </c>
      <c r="S39" s="13">
        <f t="shared" si="1"/>
        <v>43744.208333333328</v>
      </c>
      <c r="T39" s="13">
        <f t="shared" si="2"/>
        <v>43777.25</v>
      </c>
      <c r="U39">
        <f t="shared" si="3"/>
        <v>2019</v>
      </c>
      <c r="V39" s="10">
        <f t="shared" si="5"/>
        <v>10</v>
      </c>
      <c r="W39" t="str" cm="1">
        <f t="array" ref="W39">_xlfn.IFS(V39=1,"JAN",V39=2,"FEB",V39=3,"MAR",V39=4,"APR",V39=5,"MAY",V39=6,"JUN",V39=7,"JUL",V39=8,"AUG",V39=9,"SEP",V39=10,"OCT",V39=11,"NOV",V39=12,"DEC")</f>
        <v>OCT</v>
      </c>
    </row>
    <row r="40" spans="1:23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9">
        <f t="shared" si="0"/>
        <v>3.2532258064516131</v>
      </c>
      <c r="P40">
        <f t="shared" si="4"/>
        <v>75.260000000000005</v>
      </c>
      <c r="Q40" t="s">
        <v>2054</v>
      </c>
      <c r="R40" t="s">
        <v>2055</v>
      </c>
      <c r="S40" s="13">
        <f t="shared" si="1"/>
        <v>40469.208333333336</v>
      </c>
      <c r="T40" s="13">
        <f t="shared" si="2"/>
        <v>40474.208333333336</v>
      </c>
      <c r="U40">
        <f t="shared" si="3"/>
        <v>2010</v>
      </c>
      <c r="V40" s="10">
        <f t="shared" si="5"/>
        <v>10</v>
      </c>
      <c r="W40" t="str" cm="1">
        <f t="array" ref="W40">_xlfn.IFS(V40=1,"JAN",V40=2,"FEB",V40=3,"MAR",V40=4,"APR",V40=5,"MAY",V40=6,"JUN",V40=7,"JUL",V40=8,"AUG",V40=9,"SEP",V40=10,"OCT",V40=11,"NOV",V40=12,"DEC")</f>
        <v>OCT</v>
      </c>
    </row>
    <row r="41" spans="1:23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9">
        <f t="shared" si="0"/>
        <v>0.50777777777777777</v>
      </c>
      <c r="P41">
        <f t="shared" si="4"/>
        <v>57.13</v>
      </c>
      <c r="Q41" t="s">
        <v>2039</v>
      </c>
      <c r="R41" t="s">
        <v>2040</v>
      </c>
      <c r="S41" s="13">
        <f t="shared" si="1"/>
        <v>41330.25</v>
      </c>
      <c r="T41" s="13">
        <f t="shared" si="2"/>
        <v>41344.208333333336</v>
      </c>
      <c r="U41">
        <f t="shared" si="3"/>
        <v>2013</v>
      </c>
      <c r="V41" s="10">
        <f t="shared" si="5"/>
        <v>2</v>
      </c>
      <c r="W41" t="str" cm="1">
        <f t="array" ref="W41">_xlfn.IFS(V41=1,"JAN",V41=2,"FEB",V41=3,"MAR",V41=4,"APR",V41=5,"MAY",V41=6,"JUN",V41=7,"JUL",V41=8,"AUG",V41=9,"SEP",V41=10,"OCT",V41=11,"NOV",V41=12,"DEC")</f>
        <v>FEB</v>
      </c>
    </row>
    <row r="42" spans="1:23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9">
        <f t="shared" si="0"/>
        <v>1.6906818181818182</v>
      </c>
      <c r="P42">
        <f t="shared" si="4"/>
        <v>75.14</v>
      </c>
      <c r="Q42" t="s">
        <v>2037</v>
      </c>
      <c r="R42" t="s">
        <v>2046</v>
      </c>
      <c r="S42" s="13">
        <f t="shared" si="1"/>
        <v>40334.208333333336</v>
      </c>
      <c r="T42" s="13">
        <f t="shared" si="2"/>
        <v>40353.208333333336</v>
      </c>
      <c r="U42">
        <f t="shared" si="3"/>
        <v>2010</v>
      </c>
      <c r="V42" s="10">
        <f t="shared" si="5"/>
        <v>6</v>
      </c>
      <c r="W42" t="str" cm="1">
        <f t="array" ref="W42">_xlfn.IFS(V42=1,"JAN",V42=2,"FEB",V42=3,"MAR",V42=4,"APR",V42=5,"MAY",V42=6,"JUN",V42=7,"JUL",V42=8,"AUG",V42=9,"SEP",V42=10,"OCT",V42=11,"NOV",V42=12,"DEC")</f>
        <v>JUN</v>
      </c>
    </row>
    <row r="43" spans="1:23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9">
        <f t="shared" si="0"/>
        <v>2.1292857142857144</v>
      </c>
      <c r="P43">
        <f t="shared" si="4"/>
        <v>107.42</v>
      </c>
      <c r="Q43" t="s">
        <v>2035</v>
      </c>
      <c r="R43" t="s">
        <v>2036</v>
      </c>
      <c r="S43" s="13">
        <f t="shared" si="1"/>
        <v>41156.208333333336</v>
      </c>
      <c r="T43" s="13">
        <f t="shared" si="2"/>
        <v>41182.208333333336</v>
      </c>
      <c r="U43">
        <f t="shared" si="3"/>
        <v>2012</v>
      </c>
      <c r="V43" s="10">
        <f t="shared" si="5"/>
        <v>9</v>
      </c>
      <c r="W43" t="str" cm="1">
        <f t="array" ref="W43">_xlfn.IFS(V43=1,"JAN",V43=2,"FEB",V43=3,"MAR",V43=4,"APR",V43=5,"MAY",V43=6,"JUN",V43=7,"JUL",V43=8,"AUG",V43=9,"SEP",V43=10,"OCT",V43=11,"NOV",V43=12,"DEC")</f>
        <v>SEP</v>
      </c>
    </row>
    <row r="44" spans="1:23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9">
        <f t="shared" si="0"/>
        <v>4.4394444444444447</v>
      </c>
      <c r="P44">
        <f t="shared" si="4"/>
        <v>36</v>
      </c>
      <c r="Q44" t="s">
        <v>2033</v>
      </c>
      <c r="R44" t="s">
        <v>2034</v>
      </c>
      <c r="S44" s="13">
        <f t="shared" si="1"/>
        <v>40728.208333333336</v>
      </c>
      <c r="T44" s="13">
        <f t="shared" si="2"/>
        <v>40737.208333333336</v>
      </c>
      <c r="U44">
        <f t="shared" si="3"/>
        <v>2011</v>
      </c>
      <c r="V44" s="10">
        <f t="shared" si="5"/>
        <v>7</v>
      </c>
      <c r="W44" t="str" cm="1">
        <f t="array" ref="W44">_xlfn.IFS(V44=1,"JAN",V44=2,"FEB",V44=3,"MAR",V44=4,"APR",V44=5,"MAY",V44=6,"JUN",V44=7,"JUL",V44=8,"AUG",V44=9,"SEP",V44=10,"OCT",V44=11,"NOV",V44=12,"DEC")</f>
        <v>JUL</v>
      </c>
    </row>
    <row r="45" spans="1:23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9">
        <f t="shared" si="0"/>
        <v>1.859390243902439</v>
      </c>
      <c r="P45">
        <f t="shared" si="4"/>
        <v>27</v>
      </c>
      <c r="Q45" t="s">
        <v>2047</v>
      </c>
      <c r="R45" t="s">
        <v>2056</v>
      </c>
      <c r="S45" s="13">
        <f t="shared" si="1"/>
        <v>41844.208333333336</v>
      </c>
      <c r="T45" s="13">
        <f t="shared" si="2"/>
        <v>41860.208333333336</v>
      </c>
      <c r="U45">
        <f t="shared" si="3"/>
        <v>2014</v>
      </c>
      <c r="V45" s="10">
        <f t="shared" si="5"/>
        <v>7</v>
      </c>
      <c r="W45" t="str" cm="1">
        <f t="array" ref="W45">_xlfn.IFS(V45=1,"JAN",V45=2,"FEB",V45=3,"MAR",V45=4,"APR",V45=5,"MAY",V45=6,"JUN",V45=7,"JUL",V45=8,"AUG",V45=9,"SEP",V45=10,"OCT",V45=11,"NOV",V45=12,"DEC")</f>
        <v>JUL</v>
      </c>
    </row>
    <row r="46" spans="1:23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9">
        <f t="shared" si="0"/>
        <v>6.5881249999999998</v>
      </c>
      <c r="P46">
        <f t="shared" si="4"/>
        <v>107.56</v>
      </c>
      <c r="Q46" t="s">
        <v>2047</v>
      </c>
      <c r="R46" t="s">
        <v>2053</v>
      </c>
      <c r="S46" s="13">
        <f t="shared" si="1"/>
        <v>43541.208333333328</v>
      </c>
      <c r="T46" s="13">
        <f t="shared" si="2"/>
        <v>43542.208333333328</v>
      </c>
      <c r="U46">
        <f t="shared" si="3"/>
        <v>2019</v>
      </c>
      <c r="V46" s="10">
        <f t="shared" si="5"/>
        <v>3</v>
      </c>
      <c r="W46" t="str" cm="1">
        <f t="array" ref="W46">_xlfn.IFS(V46=1,"JAN",V46=2,"FEB",V46=3,"MAR",V46=4,"APR",V46=5,"MAY",V46=6,"JUN",V46=7,"JUL",V46=8,"AUG",V46=9,"SEP",V46=10,"OCT",V46=11,"NOV",V46=12,"DEC")</f>
        <v>MAR</v>
      </c>
    </row>
    <row r="47" spans="1:23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9">
        <f t="shared" si="0"/>
        <v>0.4768421052631579</v>
      </c>
      <c r="P47">
        <f t="shared" si="4"/>
        <v>94.38</v>
      </c>
      <c r="Q47" t="s">
        <v>2039</v>
      </c>
      <c r="R47" t="s">
        <v>2040</v>
      </c>
      <c r="S47" s="13">
        <f t="shared" si="1"/>
        <v>42676.208333333328</v>
      </c>
      <c r="T47" s="13">
        <f t="shared" si="2"/>
        <v>42691.25</v>
      </c>
      <c r="U47">
        <f t="shared" si="3"/>
        <v>2016</v>
      </c>
      <c r="V47" s="10">
        <f t="shared" si="5"/>
        <v>11</v>
      </c>
      <c r="W47" t="str" cm="1">
        <f t="array" ref="W47">_xlfn.IFS(V47=1,"JAN",V47=2,"FEB",V47=3,"MAR",V47=4,"APR",V47=5,"MAY",V47=6,"JUN",V47=7,"JUL",V47=8,"AUG",V47=9,"SEP",V47=10,"OCT",V47=11,"NOV",V47=12,"DEC")</f>
        <v>NOV</v>
      </c>
    </row>
    <row r="48" spans="1:23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9">
        <f t="shared" si="0"/>
        <v>1.1478378378378378</v>
      </c>
      <c r="P48">
        <f t="shared" si="4"/>
        <v>46.16</v>
      </c>
      <c r="Q48" t="s">
        <v>2035</v>
      </c>
      <c r="R48" t="s">
        <v>2036</v>
      </c>
      <c r="S48" s="13">
        <f t="shared" si="1"/>
        <v>40367.208333333336</v>
      </c>
      <c r="T48" s="13">
        <f t="shared" si="2"/>
        <v>40390.208333333336</v>
      </c>
      <c r="U48">
        <f t="shared" si="3"/>
        <v>2010</v>
      </c>
      <c r="V48" s="10">
        <f t="shared" si="5"/>
        <v>7</v>
      </c>
      <c r="W48" t="str" cm="1">
        <f t="array" ref="W48">_xlfn.IFS(V48=1,"JAN",V48=2,"FEB",V48=3,"MAR",V48=4,"APR",V48=5,"MAY",V48=6,"JUN",V48=7,"JUL",V48=8,"AUG",V48=9,"SEP",V48=10,"OCT",V48=11,"NOV",V48=12,"DEC")</f>
        <v>JUL</v>
      </c>
    </row>
    <row r="49" spans="1:23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9">
        <f t="shared" si="0"/>
        <v>4.7526666666666664</v>
      </c>
      <c r="P49">
        <f t="shared" si="4"/>
        <v>47.85</v>
      </c>
      <c r="Q49" t="s">
        <v>2039</v>
      </c>
      <c r="R49" t="s">
        <v>2040</v>
      </c>
      <c r="S49" s="13">
        <f t="shared" si="1"/>
        <v>41727.208333333336</v>
      </c>
      <c r="T49" s="13">
        <f t="shared" si="2"/>
        <v>41757.208333333336</v>
      </c>
      <c r="U49">
        <f t="shared" si="3"/>
        <v>2014</v>
      </c>
      <c r="V49" s="10">
        <f t="shared" si="5"/>
        <v>3</v>
      </c>
      <c r="W49" t="str" cm="1">
        <f t="array" ref="W49">_xlfn.IFS(V49=1,"JAN",V49=2,"FEB",V49=3,"MAR",V49=4,"APR",V49=5,"MAY",V49=6,"JUN",V49=7,"JUL",V49=8,"AUG",V49=9,"SEP",V49=10,"OCT",V49=11,"NOV",V49=12,"DEC")</f>
        <v>MAR</v>
      </c>
    </row>
    <row r="50" spans="1:23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9">
        <f t="shared" si="0"/>
        <v>3.86972972972973</v>
      </c>
      <c r="P50">
        <f t="shared" si="4"/>
        <v>53.01</v>
      </c>
      <c r="Q50" t="s">
        <v>2039</v>
      </c>
      <c r="R50" t="s">
        <v>2040</v>
      </c>
      <c r="S50" s="13">
        <f t="shared" si="1"/>
        <v>42180.208333333328</v>
      </c>
      <c r="T50" s="13">
        <f t="shared" si="2"/>
        <v>42192.208333333328</v>
      </c>
      <c r="U50">
        <f t="shared" si="3"/>
        <v>2015</v>
      </c>
      <c r="V50" s="10">
        <f t="shared" si="5"/>
        <v>6</v>
      </c>
      <c r="W50" t="str" cm="1">
        <f t="array" ref="W50">_xlfn.IFS(V50=1,"JAN",V50=2,"FEB",V50=3,"MAR",V50=4,"APR",V50=5,"MAY",V50=6,"JUN",V50=7,"JUL",V50=8,"AUG",V50=9,"SEP",V50=10,"OCT",V50=11,"NOV",V50=12,"DEC")</f>
        <v>JUN</v>
      </c>
    </row>
    <row r="51" spans="1:23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9">
        <f t="shared" si="0"/>
        <v>1.89625</v>
      </c>
      <c r="P51">
        <f t="shared" si="4"/>
        <v>45.06</v>
      </c>
      <c r="Q51" t="s">
        <v>2035</v>
      </c>
      <c r="R51" t="s">
        <v>2036</v>
      </c>
      <c r="S51" s="13">
        <f t="shared" si="1"/>
        <v>43758.208333333328</v>
      </c>
      <c r="T51" s="13">
        <f t="shared" si="2"/>
        <v>43803.25</v>
      </c>
      <c r="U51">
        <f t="shared" si="3"/>
        <v>2019</v>
      </c>
      <c r="V51" s="10">
        <f t="shared" si="5"/>
        <v>10</v>
      </c>
      <c r="W51" t="str" cm="1">
        <f t="array" ref="W51">_xlfn.IFS(V51=1,"JAN",V51=2,"FEB",V51=3,"MAR",V51=4,"APR",V51=5,"MAY",V51=6,"JUN",V51=7,"JUL",V51=8,"AUG",V51=9,"SEP",V51=10,"OCT",V51=11,"NOV",V51=12,"DEC")</f>
        <v>OCT</v>
      </c>
    </row>
    <row r="52" spans="1:23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9">
        <f t="shared" si="0"/>
        <v>0.02</v>
      </c>
      <c r="P52">
        <f t="shared" si="4"/>
        <v>2</v>
      </c>
      <c r="Q52" t="s">
        <v>2035</v>
      </c>
      <c r="R52" t="s">
        <v>2057</v>
      </c>
      <c r="S52" s="13">
        <f t="shared" si="1"/>
        <v>41487.208333333336</v>
      </c>
      <c r="T52" s="13">
        <f t="shared" si="2"/>
        <v>41515.208333333336</v>
      </c>
      <c r="U52">
        <f t="shared" si="3"/>
        <v>2013</v>
      </c>
      <c r="V52" s="10">
        <f t="shared" si="5"/>
        <v>8</v>
      </c>
      <c r="W52" t="str" cm="1">
        <f t="array" ref="W52">_xlfn.IFS(V52=1,"JAN",V52=2,"FEB",V52=3,"MAR",V52=4,"APR",V52=5,"MAY",V52=6,"JUN",V52=7,"JUL",V52=8,"AUG",V52=9,"SEP",V52=10,"OCT",V52=11,"NOV",V52=12,"DEC")</f>
        <v>AUG</v>
      </c>
    </row>
    <row r="53" spans="1:23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9">
        <f t="shared" si="0"/>
        <v>0.91867805186590767</v>
      </c>
      <c r="P53">
        <f t="shared" si="4"/>
        <v>99.01</v>
      </c>
      <c r="Q53" t="s">
        <v>2037</v>
      </c>
      <c r="R53" t="s">
        <v>2046</v>
      </c>
      <c r="S53" s="13">
        <f t="shared" si="1"/>
        <v>40995.208333333336</v>
      </c>
      <c r="T53" s="13">
        <f t="shared" si="2"/>
        <v>41011.208333333336</v>
      </c>
      <c r="U53">
        <f t="shared" si="3"/>
        <v>2012</v>
      </c>
      <c r="V53" s="10">
        <f t="shared" si="5"/>
        <v>3</v>
      </c>
      <c r="W53" t="str" cm="1">
        <f t="array" ref="W53">_xlfn.IFS(V53=1,"JAN",V53=2,"FEB",V53=3,"MAR",V53=4,"APR",V53=5,"MAY",V53=6,"JUN",V53=7,"JUL",V53=8,"AUG",V53=9,"SEP",V53=10,"OCT",V53=11,"NOV",V53=12,"DEC")</f>
        <v>MAR</v>
      </c>
    </row>
    <row r="54" spans="1:23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9">
        <f t="shared" si="0"/>
        <v>0.34152777777777776</v>
      </c>
      <c r="P54">
        <f t="shared" si="4"/>
        <v>32.79</v>
      </c>
      <c r="Q54" t="s">
        <v>2039</v>
      </c>
      <c r="R54" t="s">
        <v>2040</v>
      </c>
      <c r="S54" s="13">
        <f t="shared" si="1"/>
        <v>40436.208333333336</v>
      </c>
      <c r="T54" s="13">
        <f t="shared" si="2"/>
        <v>40440.208333333336</v>
      </c>
      <c r="U54">
        <f t="shared" si="3"/>
        <v>2010</v>
      </c>
      <c r="V54" s="10">
        <f t="shared" si="5"/>
        <v>9</v>
      </c>
      <c r="W54" t="str" cm="1">
        <f t="array" ref="W54">_xlfn.IFS(V54=1,"JAN",V54=2,"FEB",V54=3,"MAR",V54=4,"APR",V54=5,"MAY",V54=6,"JUN",V54=7,"JUL",V54=8,"AUG",V54=9,"SEP",V54=10,"OCT",V54=11,"NOV",V54=12,"DEC")</f>
        <v>SEP</v>
      </c>
    </row>
    <row r="55" spans="1:23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9">
        <f t="shared" si="0"/>
        <v>1.4040909090909091</v>
      </c>
      <c r="P55">
        <f t="shared" si="4"/>
        <v>59.12</v>
      </c>
      <c r="Q55" t="s">
        <v>2041</v>
      </c>
      <c r="R55" t="s">
        <v>2044</v>
      </c>
      <c r="S55" s="13">
        <f t="shared" si="1"/>
        <v>41779.208333333336</v>
      </c>
      <c r="T55" s="13">
        <f t="shared" si="2"/>
        <v>41818.208333333336</v>
      </c>
      <c r="U55">
        <f t="shared" si="3"/>
        <v>2014</v>
      </c>
      <c r="V55" s="10">
        <f t="shared" si="5"/>
        <v>5</v>
      </c>
      <c r="W55" t="str" cm="1">
        <f t="array" ref="W55">_xlfn.IFS(V55=1,"JAN",V55=2,"FEB",V55=3,"MAR",V55=4,"APR",V55=5,"MAY",V55=6,"JUN",V55=7,"JUL",V55=8,"AUG",V55=9,"SEP",V55=10,"OCT",V55=11,"NOV",V55=12,"DEC")</f>
        <v>MAY</v>
      </c>
    </row>
    <row r="56" spans="1:23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9">
        <f t="shared" si="0"/>
        <v>0.89866666666666661</v>
      </c>
      <c r="P56">
        <f t="shared" si="4"/>
        <v>44.93</v>
      </c>
      <c r="Q56" t="s">
        <v>2037</v>
      </c>
      <c r="R56" t="s">
        <v>2046</v>
      </c>
      <c r="S56" s="13">
        <f t="shared" si="1"/>
        <v>43170.25</v>
      </c>
      <c r="T56" s="13">
        <f t="shared" si="2"/>
        <v>43176.208333333328</v>
      </c>
      <c r="U56">
        <f t="shared" si="3"/>
        <v>2018</v>
      </c>
      <c r="V56" s="10">
        <f t="shared" si="5"/>
        <v>3</v>
      </c>
      <c r="W56" t="str" cm="1">
        <f t="array" ref="W56">_xlfn.IFS(V56=1,"JAN",V56=2,"FEB",V56=3,"MAR",V56=4,"APR",V56=5,"MAY",V56=6,"JUN",V56=7,"JUL",V56=8,"AUG",V56=9,"SEP",V56=10,"OCT",V56=11,"NOV",V56=12,"DEC")</f>
        <v>MAR</v>
      </c>
    </row>
    <row r="57" spans="1:23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9">
        <f t="shared" si="0"/>
        <v>1.7796969696969698</v>
      </c>
      <c r="P57">
        <f t="shared" si="4"/>
        <v>89.66</v>
      </c>
      <c r="Q57" t="s">
        <v>2035</v>
      </c>
      <c r="R57" t="s">
        <v>2058</v>
      </c>
      <c r="S57" s="13">
        <f t="shared" si="1"/>
        <v>43311.208333333328</v>
      </c>
      <c r="T57" s="13">
        <f t="shared" si="2"/>
        <v>43316.208333333328</v>
      </c>
      <c r="U57">
        <f t="shared" si="3"/>
        <v>2018</v>
      </c>
      <c r="V57" s="10">
        <f t="shared" si="5"/>
        <v>7</v>
      </c>
      <c r="W57" t="str" cm="1">
        <f t="array" ref="W57">_xlfn.IFS(V57=1,"JAN",V57=2,"FEB",V57=3,"MAR",V57=4,"APR",V57=5,"MAY",V57=6,"JUN",V57=7,"JUL",V57=8,"AUG",V57=9,"SEP",V57=10,"OCT",V57=11,"NOV",V57=12,"DEC")</f>
        <v>JUL</v>
      </c>
    </row>
    <row r="58" spans="1:23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9">
        <f t="shared" si="0"/>
        <v>1.436625</v>
      </c>
      <c r="P58">
        <f t="shared" si="4"/>
        <v>70.08</v>
      </c>
      <c r="Q58" t="s">
        <v>2037</v>
      </c>
      <c r="R58" t="s">
        <v>2046</v>
      </c>
      <c r="S58" s="13">
        <f t="shared" si="1"/>
        <v>42014.25</v>
      </c>
      <c r="T58" s="13">
        <f t="shared" si="2"/>
        <v>42021.25</v>
      </c>
      <c r="U58">
        <f t="shared" si="3"/>
        <v>2015</v>
      </c>
      <c r="V58" s="10">
        <f t="shared" si="5"/>
        <v>1</v>
      </c>
      <c r="W58" t="str" cm="1">
        <f t="array" ref="W58">_xlfn.IFS(V58=1,"JAN",V58=2,"FEB",V58=3,"MAR",V58=4,"APR",V58=5,"MAY",V58=6,"JUN",V58=7,"JUL",V58=8,"AUG",V58=9,"SEP",V58=10,"OCT",V58=11,"NOV",V58=12,"DEC")</f>
        <v>JAN</v>
      </c>
    </row>
    <row r="59" spans="1:23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9">
        <f t="shared" si="0"/>
        <v>2.1527586206896552</v>
      </c>
      <c r="P59">
        <f t="shared" si="4"/>
        <v>31.06</v>
      </c>
      <c r="Q59" t="s">
        <v>2050</v>
      </c>
      <c r="R59" t="s">
        <v>2051</v>
      </c>
      <c r="S59" s="13">
        <f t="shared" si="1"/>
        <v>42979.208333333328</v>
      </c>
      <c r="T59" s="13">
        <f t="shared" si="2"/>
        <v>42991.208333333328</v>
      </c>
      <c r="U59">
        <f t="shared" si="3"/>
        <v>2017</v>
      </c>
      <c r="V59" s="10">
        <f t="shared" si="5"/>
        <v>9</v>
      </c>
      <c r="W59" t="str" cm="1">
        <f t="array" ref="W59">_xlfn.IFS(V59=1,"JAN",V59=2,"FEB",V59=3,"MAR",V59=4,"APR",V59=5,"MAY",V59=6,"JUN",V59=7,"JUL",V59=8,"AUG",V59=9,"SEP",V59=10,"OCT",V59=11,"NOV",V59=12,"DEC")</f>
        <v>SEP</v>
      </c>
    </row>
    <row r="60" spans="1:23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9">
        <f t="shared" si="0"/>
        <v>2.2711111111111113</v>
      </c>
      <c r="P60">
        <f t="shared" si="4"/>
        <v>29.06</v>
      </c>
      <c r="Q60" t="s">
        <v>2039</v>
      </c>
      <c r="R60" t="s">
        <v>2040</v>
      </c>
      <c r="S60" s="13">
        <f t="shared" si="1"/>
        <v>42268.208333333328</v>
      </c>
      <c r="T60" s="13">
        <f t="shared" si="2"/>
        <v>42281.208333333328</v>
      </c>
      <c r="U60">
        <f t="shared" si="3"/>
        <v>2015</v>
      </c>
      <c r="V60" s="10">
        <f t="shared" si="5"/>
        <v>9</v>
      </c>
      <c r="W60" t="str" cm="1">
        <f t="array" ref="W60">_xlfn.IFS(V60=1,"JAN",V60=2,"FEB",V60=3,"MAR",V60=4,"APR",V60=5,"MAY",V60=6,"JUN",V60=7,"JUL",V60=8,"AUG",V60=9,"SEP",V60=10,"OCT",V60=11,"NOV",V60=12,"DEC")</f>
        <v>SEP</v>
      </c>
    </row>
    <row r="61" spans="1:23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9">
        <f t="shared" si="0"/>
        <v>2.7507142857142859</v>
      </c>
      <c r="P61">
        <f t="shared" si="4"/>
        <v>30.09</v>
      </c>
      <c r="Q61" t="s">
        <v>2039</v>
      </c>
      <c r="R61" t="s">
        <v>2040</v>
      </c>
      <c r="S61" s="13">
        <f t="shared" si="1"/>
        <v>42898.208333333328</v>
      </c>
      <c r="T61" s="13">
        <f t="shared" si="2"/>
        <v>42913.208333333328</v>
      </c>
      <c r="U61">
        <f t="shared" si="3"/>
        <v>2017</v>
      </c>
      <c r="V61" s="10">
        <f t="shared" si="5"/>
        <v>6</v>
      </c>
      <c r="W61" t="str" cm="1">
        <f t="array" ref="W61">_xlfn.IFS(V61=1,"JAN",V61=2,"FEB",V61=3,"MAR",V61=4,"APR",V61=5,"MAY",V61=6,"JUN",V61=7,"JUL",V61=8,"AUG",V61=9,"SEP",V61=10,"OCT",V61=11,"NOV",V61=12,"DEC")</f>
        <v>JUN</v>
      </c>
    </row>
    <row r="62" spans="1:23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9">
        <f t="shared" si="0"/>
        <v>1.4437048832271762</v>
      </c>
      <c r="P62">
        <f t="shared" si="4"/>
        <v>85</v>
      </c>
      <c r="Q62" t="s">
        <v>2039</v>
      </c>
      <c r="R62" t="s">
        <v>2040</v>
      </c>
      <c r="S62" s="13">
        <f t="shared" si="1"/>
        <v>41107.208333333336</v>
      </c>
      <c r="T62" s="13">
        <f t="shared" si="2"/>
        <v>41110.208333333336</v>
      </c>
      <c r="U62">
        <f t="shared" si="3"/>
        <v>2012</v>
      </c>
      <c r="V62" s="10">
        <f t="shared" si="5"/>
        <v>7</v>
      </c>
      <c r="W62" t="str" cm="1">
        <f t="array" ref="W62">_xlfn.IFS(V62=1,"JAN",V62=2,"FEB",V62=3,"MAR",V62=4,"APR",V62=5,"MAY",V62=6,"JUN",V62=7,"JUL",V62=8,"AUG",V62=9,"SEP",V62=10,"OCT",V62=11,"NOV",V62=12,"DEC")</f>
        <v>JUL</v>
      </c>
    </row>
    <row r="63" spans="1:23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9">
        <f t="shared" si="0"/>
        <v>0.92745983935742971</v>
      </c>
      <c r="P63">
        <f t="shared" si="4"/>
        <v>82</v>
      </c>
      <c r="Q63" t="s">
        <v>2039</v>
      </c>
      <c r="R63" t="s">
        <v>2040</v>
      </c>
      <c r="S63" s="13">
        <f t="shared" si="1"/>
        <v>40595.25</v>
      </c>
      <c r="T63" s="13">
        <f t="shared" si="2"/>
        <v>40635.208333333336</v>
      </c>
      <c r="U63">
        <f t="shared" si="3"/>
        <v>2011</v>
      </c>
      <c r="V63" s="10">
        <f t="shared" si="5"/>
        <v>2</v>
      </c>
      <c r="W63" t="str" cm="1">
        <f t="array" ref="W63">_xlfn.IFS(V63=1,"JAN",V63=2,"FEB",V63=3,"MAR",V63=4,"APR",V63=5,"MAY",V63=6,"JUN",V63=7,"JUL",V63=8,"AUG",V63=9,"SEP",V63=10,"OCT",V63=11,"NOV",V63=12,"DEC")</f>
        <v>FEB</v>
      </c>
    </row>
    <row r="64" spans="1:23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9">
        <f t="shared" si="0"/>
        <v>7.226</v>
      </c>
      <c r="P64">
        <f t="shared" si="4"/>
        <v>58.04</v>
      </c>
      <c r="Q64" t="s">
        <v>2037</v>
      </c>
      <c r="R64" t="s">
        <v>2038</v>
      </c>
      <c r="S64" s="13">
        <f t="shared" si="1"/>
        <v>42160.208333333328</v>
      </c>
      <c r="T64" s="13">
        <f t="shared" si="2"/>
        <v>42161.208333333328</v>
      </c>
      <c r="U64">
        <f t="shared" si="3"/>
        <v>2015</v>
      </c>
      <c r="V64" s="10">
        <f t="shared" si="5"/>
        <v>6</v>
      </c>
      <c r="W64" t="str" cm="1">
        <f t="array" ref="W64">_xlfn.IFS(V64=1,"JAN",V64=2,"FEB",V64=3,"MAR",V64=4,"APR",V64=5,"MAY",V64=6,"JUN",V64=7,"JUL",V64=8,"AUG",V64=9,"SEP",V64=10,"OCT",V64=11,"NOV",V64=12,"DEC")</f>
        <v>JUN</v>
      </c>
    </row>
    <row r="65" spans="1:23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9">
        <f t="shared" si="0"/>
        <v>0.11851063829787234</v>
      </c>
      <c r="P65">
        <f t="shared" si="4"/>
        <v>111.4</v>
      </c>
      <c r="Q65" t="s">
        <v>2039</v>
      </c>
      <c r="R65" t="s">
        <v>2040</v>
      </c>
      <c r="S65" s="13">
        <f t="shared" si="1"/>
        <v>42853.208333333328</v>
      </c>
      <c r="T65" s="13">
        <f t="shared" si="2"/>
        <v>42859.208333333328</v>
      </c>
      <c r="U65">
        <f t="shared" si="3"/>
        <v>2017</v>
      </c>
      <c r="V65" s="10">
        <f t="shared" si="5"/>
        <v>4</v>
      </c>
      <c r="W65" t="str" cm="1">
        <f t="array" ref="W65">_xlfn.IFS(V65=1,"JAN",V65=2,"FEB",V65=3,"MAR",V65=4,"APR",V65=5,"MAY",V65=6,"JUN",V65=7,"JUL",V65=8,"AUG",V65=9,"SEP",V65=10,"OCT",V65=11,"NOV",V65=12,"DEC")</f>
        <v>APR</v>
      </c>
    </row>
    <row r="66" spans="1:23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9">
        <f t="shared" si="0"/>
        <v>0.97642857142857142</v>
      </c>
      <c r="P66">
        <f t="shared" si="4"/>
        <v>71.95</v>
      </c>
      <c r="Q66" t="s">
        <v>2037</v>
      </c>
      <c r="R66" t="s">
        <v>2038</v>
      </c>
      <c r="S66" s="13">
        <f t="shared" si="1"/>
        <v>43283.208333333328</v>
      </c>
      <c r="T66" s="13">
        <f t="shared" si="2"/>
        <v>43298.208333333328</v>
      </c>
      <c r="U66">
        <f t="shared" si="3"/>
        <v>2018</v>
      </c>
      <c r="V66" s="10">
        <f t="shared" si="5"/>
        <v>7</v>
      </c>
      <c r="W66" t="str" cm="1">
        <f t="array" ref="W66">_xlfn.IFS(V66=1,"JAN",V66=2,"FEB",V66=3,"MAR",V66=4,"APR",V66=5,"MAY",V66=6,"JUN",V66=7,"JUL",V66=8,"AUG",V66=9,"SEP",V66=10,"OCT",V66=11,"NOV",V66=12,"DEC")</f>
        <v>JUL</v>
      </c>
    </row>
    <row r="67" spans="1:23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9">
        <f t="shared" ref="O67:O130" si="6">E67/D67</f>
        <v>2.3614754098360655</v>
      </c>
      <c r="P67">
        <f t="shared" ref="P67:P130" si="7">IFERROR(ROUND(E67/G67,2), "No Backers")</f>
        <v>61.04</v>
      </c>
      <c r="Q67" t="s">
        <v>2039</v>
      </c>
      <c r="R67" t="s">
        <v>2040</v>
      </c>
      <c r="S67" s="13">
        <f t="shared" ref="S67:S130" si="8">(((J67/60)/60)/24)+DATE(1970,1,1)</f>
        <v>40570.25</v>
      </c>
      <c r="T67" s="13">
        <f t="shared" ref="T67:T130" si="9">(((K67/60)/60)/24)+DATE(1970,1,1)</f>
        <v>40577.25</v>
      </c>
      <c r="U67">
        <f t="shared" ref="U67:U130" si="10">YEAR(S67)</f>
        <v>2011</v>
      </c>
      <c r="V67" s="10">
        <f t="shared" ref="V67:V130" si="11">MONTH(S67)</f>
        <v>1</v>
      </c>
      <c r="W67" t="str" cm="1">
        <f t="array" ref="W67">_xlfn.IFS(V67=1,"JAN",V67=2,"FEB",V67=3,"MAR",V67=4,"APR",V67=5,"MAY",V67=6,"JUN",V67=7,"JUL",V67=8,"AUG",V67=9,"SEP",V67=10,"OCT",V67=11,"NOV",V67=12,"DEC")</f>
        <v>JAN</v>
      </c>
    </row>
    <row r="68" spans="1:23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9">
        <f t="shared" si="6"/>
        <v>0.45068965517241377</v>
      </c>
      <c r="P68">
        <f t="shared" si="7"/>
        <v>108.92</v>
      </c>
      <c r="Q68" t="s">
        <v>2039</v>
      </c>
      <c r="R68" t="s">
        <v>2040</v>
      </c>
      <c r="S68" s="13">
        <f t="shared" si="8"/>
        <v>42102.208333333328</v>
      </c>
      <c r="T68" s="13">
        <f t="shared" si="9"/>
        <v>42107.208333333328</v>
      </c>
      <c r="U68">
        <f t="shared" si="10"/>
        <v>2015</v>
      </c>
      <c r="V68" s="10">
        <f t="shared" si="11"/>
        <v>4</v>
      </c>
      <c r="W68" t="str" cm="1">
        <f t="array" ref="W68">_xlfn.IFS(V68=1,"JAN",V68=2,"FEB",V68=3,"MAR",V68=4,"APR",V68=5,"MAY",V68=6,"JUN",V68=7,"JUL",V68=8,"AUG",V68=9,"SEP",V68=10,"OCT",V68=11,"NOV",V68=12,"DEC")</f>
        <v>APR</v>
      </c>
    </row>
    <row r="69" spans="1:23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9">
        <f t="shared" si="6"/>
        <v>1.6238567493112948</v>
      </c>
      <c r="P69">
        <f t="shared" si="7"/>
        <v>29</v>
      </c>
      <c r="Q69" t="s">
        <v>2037</v>
      </c>
      <c r="R69" t="s">
        <v>2046</v>
      </c>
      <c r="S69" s="13">
        <f t="shared" si="8"/>
        <v>40203.25</v>
      </c>
      <c r="T69" s="13">
        <f t="shared" si="9"/>
        <v>40208.25</v>
      </c>
      <c r="U69">
        <f t="shared" si="10"/>
        <v>2010</v>
      </c>
      <c r="V69" s="10">
        <f t="shared" si="11"/>
        <v>1</v>
      </c>
      <c r="W69" t="str" cm="1">
        <f t="array" ref="W69">_xlfn.IFS(V69=1,"JAN",V69=2,"FEB",V69=3,"MAR",V69=4,"APR",V69=5,"MAY",V69=6,"JUN",V69=7,"JUL",V69=8,"AUG",V69=9,"SEP",V69=10,"OCT",V69=11,"NOV",V69=12,"DEC")</f>
        <v>JAN</v>
      </c>
    </row>
    <row r="70" spans="1:23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9">
        <f t="shared" si="6"/>
        <v>2.5452631578947367</v>
      </c>
      <c r="P70">
        <f t="shared" si="7"/>
        <v>58.98</v>
      </c>
      <c r="Q70" t="s">
        <v>2039</v>
      </c>
      <c r="R70" t="s">
        <v>2040</v>
      </c>
      <c r="S70" s="13">
        <f t="shared" si="8"/>
        <v>42943.208333333328</v>
      </c>
      <c r="T70" s="13">
        <f t="shared" si="9"/>
        <v>42990.208333333328</v>
      </c>
      <c r="U70">
        <f t="shared" si="10"/>
        <v>2017</v>
      </c>
      <c r="V70" s="10">
        <f t="shared" si="11"/>
        <v>7</v>
      </c>
      <c r="W70" t="str" cm="1">
        <f t="array" ref="W70">_xlfn.IFS(V70=1,"JAN",V70=2,"FEB",V70=3,"MAR",V70=4,"APR",V70=5,"MAY",V70=6,"JUN",V70=7,"JUL",V70=8,"AUG",V70=9,"SEP",V70=10,"OCT",V70=11,"NOV",V70=12,"DEC")</f>
        <v>JUL</v>
      </c>
    </row>
    <row r="71" spans="1:23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8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9">
        <f t="shared" si="6"/>
        <v>0.24063291139240506</v>
      </c>
      <c r="P71">
        <f t="shared" si="7"/>
        <v>111.82</v>
      </c>
      <c r="Q71" t="s">
        <v>2039</v>
      </c>
      <c r="R71" t="s">
        <v>2040</v>
      </c>
      <c r="S71" s="13">
        <f t="shared" si="8"/>
        <v>40531.25</v>
      </c>
      <c r="T71" s="13">
        <f t="shared" si="9"/>
        <v>40565.25</v>
      </c>
      <c r="U71">
        <f t="shared" si="10"/>
        <v>2010</v>
      </c>
      <c r="V71" s="10">
        <f t="shared" si="11"/>
        <v>12</v>
      </c>
      <c r="W71" t="str" cm="1">
        <f t="array" ref="W71">_xlfn.IFS(V71=1,"JAN",V71=2,"FEB",V71=3,"MAR",V71=4,"APR",V71=5,"MAY",V71=6,"JUN",V71=7,"JUL",V71=8,"AUG",V71=9,"SEP",V71=10,"OCT",V71=11,"NOV",V71=12,"DEC")</f>
        <v>DEC</v>
      </c>
    </row>
    <row r="72" spans="1:23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9">
        <f t="shared" si="6"/>
        <v>1.2374140625000001</v>
      </c>
      <c r="P72">
        <f t="shared" si="7"/>
        <v>64</v>
      </c>
      <c r="Q72" t="s">
        <v>2039</v>
      </c>
      <c r="R72" t="s">
        <v>2040</v>
      </c>
      <c r="S72" s="13">
        <f t="shared" si="8"/>
        <v>40484.208333333336</v>
      </c>
      <c r="T72" s="13">
        <f t="shared" si="9"/>
        <v>40533.25</v>
      </c>
      <c r="U72">
        <f t="shared" si="10"/>
        <v>2010</v>
      </c>
      <c r="V72" s="10">
        <f t="shared" si="11"/>
        <v>11</v>
      </c>
      <c r="W72" t="str" cm="1">
        <f t="array" ref="W72">_xlfn.IFS(V72=1,"JAN",V72=2,"FEB",V72=3,"MAR",V72=4,"APR",V72=5,"MAY",V72=6,"JUN",V72=7,"JUL",V72=8,"AUG",V72=9,"SEP",V72=10,"OCT",V72=11,"NOV",V72=12,"DEC")</f>
        <v>NOV</v>
      </c>
    </row>
    <row r="73" spans="1:23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9">
        <f t="shared" si="6"/>
        <v>1.0806666666666667</v>
      </c>
      <c r="P73">
        <f t="shared" si="7"/>
        <v>85.32</v>
      </c>
      <c r="Q73" t="s">
        <v>2039</v>
      </c>
      <c r="R73" t="s">
        <v>2040</v>
      </c>
      <c r="S73" s="13">
        <f t="shared" si="8"/>
        <v>43799.25</v>
      </c>
      <c r="T73" s="13">
        <f t="shared" si="9"/>
        <v>43803.25</v>
      </c>
      <c r="U73">
        <f t="shared" si="10"/>
        <v>2019</v>
      </c>
      <c r="V73" s="10">
        <f t="shared" si="11"/>
        <v>11</v>
      </c>
      <c r="W73" t="str" cm="1">
        <f t="array" ref="W73">_xlfn.IFS(V73=1,"JAN",V73=2,"FEB",V73=3,"MAR",V73=4,"APR",V73=5,"MAY",V73=6,"JUN",V73=7,"JUL",V73=8,"AUG",V73=9,"SEP",V73=10,"OCT",V73=11,"NOV",V73=12,"DEC")</f>
        <v>NOV</v>
      </c>
    </row>
    <row r="74" spans="1:23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9">
        <f t="shared" si="6"/>
        <v>6.7033333333333331</v>
      </c>
      <c r="P74">
        <f t="shared" si="7"/>
        <v>74.48</v>
      </c>
      <c r="Q74" t="s">
        <v>2041</v>
      </c>
      <c r="R74" t="s">
        <v>2049</v>
      </c>
      <c r="S74" s="13">
        <f t="shared" si="8"/>
        <v>42186.208333333328</v>
      </c>
      <c r="T74" s="13">
        <f t="shared" si="9"/>
        <v>42222.208333333328</v>
      </c>
      <c r="U74">
        <f t="shared" si="10"/>
        <v>2015</v>
      </c>
      <c r="V74" s="10">
        <f t="shared" si="11"/>
        <v>7</v>
      </c>
      <c r="W74" t="str" cm="1">
        <f t="array" ref="W74">_xlfn.IFS(V74=1,"JAN",V74=2,"FEB",V74=3,"MAR",V74=4,"APR",V74=5,"MAY",V74=6,"JUN",V74=7,"JUL",V74=8,"AUG",V74=9,"SEP",V74=10,"OCT",V74=11,"NOV",V74=12,"DEC")</f>
        <v>JUL</v>
      </c>
    </row>
    <row r="75" spans="1:23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9">
        <f t="shared" si="6"/>
        <v>6.609285714285714</v>
      </c>
      <c r="P75">
        <f t="shared" si="7"/>
        <v>105.15</v>
      </c>
      <c r="Q75" t="s">
        <v>2035</v>
      </c>
      <c r="R75" t="s">
        <v>2058</v>
      </c>
      <c r="S75" s="13">
        <f t="shared" si="8"/>
        <v>42701.25</v>
      </c>
      <c r="T75" s="13">
        <f t="shared" si="9"/>
        <v>42704.25</v>
      </c>
      <c r="U75">
        <f t="shared" si="10"/>
        <v>2016</v>
      </c>
      <c r="V75" s="10">
        <f t="shared" si="11"/>
        <v>11</v>
      </c>
      <c r="W75" t="str" cm="1">
        <f t="array" ref="W75">_xlfn.IFS(V75=1,"JAN",V75=2,"FEB",V75=3,"MAR",V75=4,"APR",V75=5,"MAY",V75=6,"JUN",V75=7,"JUL",V75=8,"AUG",V75=9,"SEP",V75=10,"OCT",V75=11,"NOV",V75=12,"DEC")</f>
        <v>NOV</v>
      </c>
    </row>
    <row r="76" spans="1:23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9">
        <f t="shared" si="6"/>
        <v>1.2246153846153847</v>
      </c>
      <c r="P76">
        <f t="shared" si="7"/>
        <v>56.19</v>
      </c>
      <c r="Q76" t="s">
        <v>2035</v>
      </c>
      <c r="R76" t="s">
        <v>2057</v>
      </c>
      <c r="S76" s="13">
        <f t="shared" si="8"/>
        <v>42456.208333333328</v>
      </c>
      <c r="T76" s="13">
        <f t="shared" si="9"/>
        <v>42457.208333333328</v>
      </c>
      <c r="U76">
        <f t="shared" si="10"/>
        <v>2016</v>
      </c>
      <c r="V76" s="10">
        <f t="shared" si="11"/>
        <v>3</v>
      </c>
      <c r="W76" t="str" cm="1">
        <f t="array" ref="W76">_xlfn.IFS(V76=1,"JAN",V76=2,"FEB",V76=3,"MAR",V76=4,"APR",V76=5,"MAY",V76=6,"JUN",V76=7,"JUL",V76=8,"AUG",V76=9,"SEP",V76=10,"OCT",V76=11,"NOV",V76=12,"DEC")</f>
        <v>MAR</v>
      </c>
    </row>
    <row r="77" spans="1:23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9">
        <f t="shared" si="6"/>
        <v>1.5057731958762886</v>
      </c>
      <c r="P77">
        <f t="shared" si="7"/>
        <v>85.92</v>
      </c>
      <c r="Q77" t="s">
        <v>2054</v>
      </c>
      <c r="R77" t="s">
        <v>2055</v>
      </c>
      <c r="S77" s="13">
        <f t="shared" si="8"/>
        <v>43296.208333333328</v>
      </c>
      <c r="T77" s="13">
        <f t="shared" si="9"/>
        <v>43304.208333333328</v>
      </c>
      <c r="U77">
        <f t="shared" si="10"/>
        <v>2018</v>
      </c>
      <c r="V77" s="10">
        <f t="shared" si="11"/>
        <v>7</v>
      </c>
      <c r="W77" t="str" cm="1">
        <f t="array" ref="W77">_xlfn.IFS(V77=1,"JAN",V77=2,"FEB",V77=3,"MAR",V77=4,"APR",V77=5,"MAY",V77=6,"JUN",V77=7,"JUL",V77=8,"AUG",V77=9,"SEP",V77=10,"OCT",V77=11,"NOV",V77=12,"DEC")</f>
        <v>JUL</v>
      </c>
    </row>
    <row r="78" spans="1:23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9">
        <f t="shared" si="6"/>
        <v>0.78106590724165992</v>
      </c>
      <c r="P78">
        <f t="shared" si="7"/>
        <v>57</v>
      </c>
      <c r="Q78" t="s">
        <v>2039</v>
      </c>
      <c r="R78" t="s">
        <v>2040</v>
      </c>
      <c r="S78" s="13">
        <f t="shared" si="8"/>
        <v>42027.25</v>
      </c>
      <c r="T78" s="13">
        <f t="shared" si="9"/>
        <v>42076.208333333328</v>
      </c>
      <c r="U78">
        <f t="shared" si="10"/>
        <v>2015</v>
      </c>
      <c r="V78" s="10">
        <f t="shared" si="11"/>
        <v>1</v>
      </c>
      <c r="W78" t="str" cm="1">
        <f t="array" ref="W78">_xlfn.IFS(V78=1,"JAN",V78=2,"FEB",V78=3,"MAR",V78=4,"APR",V78=5,"MAY",V78=6,"JUN",V78=7,"JUL",V78=8,"AUG",V78=9,"SEP",V78=10,"OCT",V78=11,"NOV",V78=12,"DEC")</f>
        <v>JAN</v>
      </c>
    </row>
    <row r="79" spans="1:23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9">
        <f t="shared" si="6"/>
        <v>0.46947368421052632</v>
      </c>
      <c r="P79">
        <f t="shared" si="7"/>
        <v>79.64</v>
      </c>
      <c r="Q79" t="s">
        <v>2041</v>
      </c>
      <c r="R79" t="s">
        <v>2049</v>
      </c>
      <c r="S79" s="13">
        <f t="shared" si="8"/>
        <v>40448.208333333336</v>
      </c>
      <c r="T79" s="13">
        <f t="shared" si="9"/>
        <v>40462.208333333336</v>
      </c>
      <c r="U79">
        <f t="shared" si="10"/>
        <v>2010</v>
      </c>
      <c r="V79" s="10">
        <f t="shared" si="11"/>
        <v>9</v>
      </c>
      <c r="W79" t="str" cm="1">
        <f t="array" ref="W79">_xlfn.IFS(V79=1,"JAN",V79=2,"FEB",V79=3,"MAR",V79=4,"APR",V79=5,"MAY",V79=6,"JUN",V79=7,"JUL",V79=8,"AUG",V79=9,"SEP",V79=10,"OCT",V79=11,"NOV",V79=12,"DEC")</f>
        <v>SEP</v>
      </c>
    </row>
    <row r="80" spans="1:23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9">
        <f t="shared" si="6"/>
        <v>3.008</v>
      </c>
      <c r="P80">
        <f t="shared" si="7"/>
        <v>41.02</v>
      </c>
      <c r="Q80" t="s">
        <v>2047</v>
      </c>
      <c r="R80" t="s">
        <v>2059</v>
      </c>
      <c r="S80" s="13">
        <f t="shared" si="8"/>
        <v>43206.208333333328</v>
      </c>
      <c r="T80" s="13">
        <f t="shared" si="9"/>
        <v>43207.208333333328</v>
      </c>
      <c r="U80">
        <f t="shared" si="10"/>
        <v>2018</v>
      </c>
      <c r="V80" s="10">
        <f t="shared" si="11"/>
        <v>4</v>
      </c>
      <c r="W80" t="str" cm="1">
        <f t="array" ref="W80">_xlfn.IFS(V80=1,"JAN",V80=2,"FEB",V80=3,"MAR",V80=4,"APR",V80=5,"MAY",V80=6,"JUN",V80=7,"JUL",V80=8,"AUG",V80=9,"SEP",V80=10,"OCT",V80=11,"NOV",V80=12,"DEC")</f>
        <v>APR</v>
      </c>
    </row>
    <row r="81" spans="1:23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9">
        <f t="shared" si="6"/>
        <v>0.6959861591695502</v>
      </c>
      <c r="P81">
        <f t="shared" si="7"/>
        <v>48</v>
      </c>
      <c r="Q81" t="s">
        <v>2039</v>
      </c>
      <c r="R81" t="s">
        <v>2040</v>
      </c>
      <c r="S81" s="13">
        <f t="shared" si="8"/>
        <v>43267.208333333328</v>
      </c>
      <c r="T81" s="13">
        <f t="shared" si="9"/>
        <v>43272.208333333328</v>
      </c>
      <c r="U81">
        <f t="shared" si="10"/>
        <v>2018</v>
      </c>
      <c r="V81" s="10">
        <f t="shared" si="11"/>
        <v>6</v>
      </c>
      <c r="W81" t="str" cm="1">
        <f t="array" ref="W81">_xlfn.IFS(V81=1,"JAN",V81=2,"FEB",V81=3,"MAR",V81=4,"APR",V81=5,"MAY",V81=6,"JUN",V81=7,"JUL",V81=8,"AUG",V81=9,"SEP",V81=10,"OCT",V81=11,"NOV",V81=12,"DEC")</f>
        <v>JUN</v>
      </c>
    </row>
    <row r="82" spans="1:23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9">
        <f t="shared" si="6"/>
        <v>6.374545454545455</v>
      </c>
      <c r="P82">
        <f t="shared" si="7"/>
        <v>55.21</v>
      </c>
      <c r="Q82" t="s">
        <v>2050</v>
      </c>
      <c r="R82" t="s">
        <v>2051</v>
      </c>
      <c r="S82" s="13">
        <f t="shared" si="8"/>
        <v>42976.208333333328</v>
      </c>
      <c r="T82" s="13">
        <f t="shared" si="9"/>
        <v>43006.208333333328</v>
      </c>
      <c r="U82">
        <f t="shared" si="10"/>
        <v>2017</v>
      </c>
      <c r="V82" s="10">
        <f t="shared" si="11"/>
        <v>8</v>
      </c>
      <c r="W82" t="str" cm="1">
        <f t="array" ref="W82">_xlfn.IFS(V82=1,"JAN",V82=2,"FEB",V82=3,"MAR",V82=4,"APR",V82=5,"MAY",V82=6,"JUN",V82=7,"JUL",V82=8,"AUG",V82=9,"SEP",V82=10,"OCT",V82=11,"NOV",V82=12,"DEC")</f>
        <v>AUG</v>
      </c>
    </row>
    <row r="83" spans="1:23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9">
        <f t="shared" si="6"/>
        <v>2.253392857142857</v>
      </c>
      <c r="P83">
        <f t="shared" si="7"/>
        <v>92.11</v>
      </c>
      <c r="Q83" t="s">
        <v>2035</v>
      </c>
      <c r="R83" t="s">
        <v>2036</v>
      </c>
      <c r="S83" s="13">
        <f t="shared" si="8"/>
        <v>43062.25</v>
      </c>
      <c r="T83" s="13">
        <f t="shared" si="9"/>
        <v>43087.25</v>
      </c>
      <c r="U83">
        <f t="shared" si="10"/>
        <v>2017</v>
      </c>
      <c r="V83" s="10">
        <f t="shared" si="11"/>
        <v>11</v>
      </c>
      <c r="W83" t="str" cm="1">
        <f t="array" ref="W83">_xlfn.IFS(V83=1,"JAN",V83=2,"FEB",V83=3,"MAR",V83=4,"APR",V83=5,"MAY",V83=6,"JUN",V83=7,"JUL",V83=8,"AUG",V83=9,"SEP",V83=10,"OCT",V83=11,"NOV",V83=12,"DEC")</f>
        <v>NOV</v>
      </c>
    </row>
    <row r="84" spans="1:23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9">
        <f t="shared" si="6"/>
        <v>14.973000000000001</v>
      </c>
      <c r="P84">
        <f t="shared" si="7"/>
        <v>83.18</v>
      </c>
      <c r="Q84" t="s">
        <v>2050</v>
      </c>
      <c r="R84" t="s">
        <v>2051</v>
      </c>
      <c r="S84" s="13">
        <f t="shared" si="8"/>
        <v>43482.25</v>
      </c>
      <c r="T84" s="13">
        <f t="shared" si="9"/>
        <v>43489.25</v>
      </c>
      <c r="U84">
        <f t="shared" si="10"/>
        <v>2019</v>
      </c>
      <c r="V84" s="10">
        <f t="shared" si="11"/>
        <v>1</v>
      </c>
      <c r="W84" t="str" cm="1">
        <f t="array" ref="W84">_xlfn.IFS(V84=1,"JAN",V84=2,"FEB",V84=3,"MAR",V84=4,"APR",V84=5,"MAY",V84=6,"JUN",V84=7,"JUL",V84=8,"AUG",V84=9,"SEP",V84=10,"OCT",V84=11,"NOV",V84=12,"DEC")</f>
        <v>JAN</v>
      </c>
    </row>
    <row r="85" spans="1:23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9">
        <f t="shared" si="6"/>
        <v>0.37590225563909774</v>
      </c>
      <c r="P85">
        <f t="shared" si="7"/>
        <v>40</v>
      </c>
      <c r="Q85" t="s">
        <v>2035</v>
      </c>
      <c r="R85" t="s">
        <v>2043</v>
      </c>
      <c r="S85" s="13">
        <f t="shared" si="8"/>
        <v>42579.208333333328</v>
      </c>
      <c r="T85" s="13">
        <f t="shared" si="9"/>
        <v>42601.208333333328</v>
      </c>
      <c r="U85">
        <f t="shared" si="10"/>
        <v>2016</v>
      </c>
      <c r="V85" s="10">
        <f t="shared" si="11"/>
        <v>7</v>
      </c>
      <c r="W85" t="str" cm="1">
        <f t="array" ref="W85">_xlfn.IFS(V85=1,"JAN",V85=2,"FEB",V85=3,"MAR",V85=4,"APR",V85=5,"MAY",V85=6,"JUN",V85=7,"JUL",V85=8,"AUG",V85=9,"SEP",V85=10,"OCT",V85=11,"NOV",V85=12,"DEC")</f>
        <v>JUL</v>
      </c>
    </row>
    <row r="86" spans="1:23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9">
        <f t="shared" si="6"/>
        <v>1.3236942675159236</v>
      </c>
      <c r="P86">
        <f t="shared" si="7"/>
        <v>111.13</v>
      </c>
      <c r="Q86" t="s">
        <v>2037</v>
      </c>
      <c r="R86" t="s">
        <v>2046</v>
      </c>
      <c r="S86" s="13">
        <f t="shared" si="8"/>
        <v>41118.208333333336</v>
      </c>
      <c r="T86" s="13">
        <f t="shared" si="9"/>
        <v>41128.208333333336</v>
      </c>
      <c r="U86">
        <f t="shared" si="10"/>
        <v>2012</v>
      </c>
      <c r="V86" s="10">
        <f t="shared" si="11"/>
        <v>7</v>
      </c>
      <c r="W86" t="str" cm="1">
        <f t="array" ref="W86">_xlfn.IFS(V86=1,"JAN",V86=2,"FEB",V86=3,"MAR",V86=4,"APR",V86=5,"MAY",V86=6,"JUN",V86=7,"JUL",V86=8,"AUG",V86=9,"SEP",V86=10,"OCT",V86=11,"NOV",V86=12,"DEC")</f>
        <v>JUL</v>
      </c>
    </row>
    <row r="87" spans="1:23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9">
        <f t="shared" si="6"/>
        <v>1.3122448979591836</v>
      </c>
      <c r="P87">
        <f t="shared" si="7"/>
        <v>90.56</v>
      </c>
      <c r="Q87" t="s">
        <v>2035</v>
      </c>
      <c r="R87" t="s">
        <v>2045</v>
      </c>
      <c r="S87" s="13">
        <f t="shared" si="8"/>
        <v>40797.208333333336</v>
      </c>
      <c r="T87" s="13">
        <f t="shared" si="9"/>
        <v>40805.208333333336</v>
      </c>
      <c r="U87">
        <f t="shared" si="10"/>
        <v>2011</v>
      </c>
      <c r="V87" s="10">
        <f t="shared" si="11"/>
        <v>9</v>
      </c>
      <c r="W87" t="str" cm="1">
        <f t="array" ref="W87">_xlfn.IFS(V87=1,"JAN",V87=2,"FEB",V87=3,"MAR",V87=4,"APR",V87=5,"MAY",V87=6,"JUN",V87=7,"JUL",V87=8,"AUG",V87=9,"SEP",V87=10,"OCT",V87=11,"NOV",V87=12,"DEC")</f>
        <v>SEP</v>
      </c>
    </row>
    <row r="88" spans="1:23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9">
        <f t="shared" si="6"/>
        <v>1.6763513513513513</v>
      </c>
      <c r="P88">
        <f t="shared" si="7"/>
        <v>61.11</v>
      </c>
      <c r="Q88" t="s">
        <v>2039</v>
      </c>
      <c r="R88" t="s">
        <v>2040</v>
      </c>
      <c r="S88" s="13">
        <f t="shared" si="8"/>
        <v>42128.208333333328</v>
      </c>
      <c r="T88" s="13">
        <f t="shared" si="9"/>
        <v>42141.208333333328</v>
      </c>
      <c r="U88">
        <f t="shared" si="10"/>
        <v>2015</v>
      </c>
      <c r="V88" s="10">
        <f t="shared" si="11"/>
        <v>5</v>
      </c>
      <c r="W88" t="str" cm="1">
        <f t="array" ref="W88">_xlfn.IFS(V88=1,"JAN",V88=2,"FEB",V88=3,"MAR",V88=4,"APR",V88=5,"MAY",V88=6,"JUN",V88=7,"JUL",V88=8,"AUG",V88=9,"SEP",V88=10,"OCT",V88=11,"NOV",V88=12,"DEC")</f>
        <v>MAY</v>
      </c>
    </row>
    <row r="89" spans="1:23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9">
        <f t="shared" si="6"/>
        <v>0.6198488664987406</v>
      </c>
      <c r="P89">
        <f t="shared" si="7"/>
        <v>83.02</v>
      </c>
      <c r="Q89" t="s">
        <v>2035</v>
      </c>
      <c r="R89" t="s">
        <v>2036</v>
      </c>
      <c r="S89" s="13">
        <f t="shared" si="8"/>
        <v>40610.25</v>
      </c>
      <c r="T89" s="13">
        <f t="shared" si="9"/>
        <v>40621.208333333336</v>
      </c>
      <c r="U89">
        <f t="shared" si="10"/>
        <v>2011</v>
      </c>
      <c r="V89" s="10">
        <f t="shared" si="11"/>
        <v>3</v>
      </c>
      <c r="W89" t="str" cm="1">
        <f t="array" ref="W89">_xlfn.IFS(V89=1,"JAN",V89=2,"FEB",V89=3,"MAR",V89=4,"APR",V89=5,"MAY",V89=6,"JUN",V89=7,"JUL",V89=8,"AUG",V89=9,"SEP",V89=10,"OCT",V89=11,"NOV",V89=12,"DEC")</f>
        <v>MAR</v>
      </c>
    </row>
    <row r="90" spans="1:23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9">
        <f t="shared" si="6"/>
        <v>2.6074999999999999</v>
      </c>
      <c r="P90">
        <f t="shared" si="7"/>
        <v>110.76</v>
      </c>
      <c r="Q90" t="s">
        <v>2047</v>
      </c>
      <c r="R90" t="s">
        <v>2059</v>
      </c>
      <c r="S90" s="13">
        <f t="shared" si="8"/>
        <v>42110.208333333328</v>
      </c>
      <c r="T90" s="13">
        <f t="shared" si="9"/>
        <v>42132.208333333328</v>
      </c>
      <c r="U90">
        <f t="shared" si="10"/>
        <v>2015</v>
      </c>
      <c r="V90" s="10">
        <f t="shared" si="11"/>
        <v>4</v>
      </c>
      <c r="W90" t="str" cm="1">
        <f t="array" ref="W90">_xlfn.IFS(V90=1,"JAN",V90=2,"FEB",V90=3,"MAR",V90=4,"APR",V90=5,"MAY",V90=6,"JUN",V90=7,"JUL",V90=8,"AUG",V90=9,"SEP",V90=10,"OCT",V90=11,"NOV",V90=12,"DEC")</f>
        <v>APR</v>
      </c>
    </row>
    <row r="91" spans="1:23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9">
        <f t="shared" si="6"/>
        <v>2.5258823529411765</v>
      </c>
      <c r="P91">
        <f t="shared" si="7"/>
        <v>89.46</v>
      </c>
      <c r="Q91" t="s">
        <v>2039</v>
      </c>
      <c r="R91" t="s">
        <v>2040</v>
      </c>
      <c r="S91" s="13">
        <f t="shared" si="8"/>
        <v>40283.208333333336</v>
      </c>
      <c r="T91" s="13">
        <f t="shared" si="9"/>
        <v>40285.208333333336</v>
      </c>
      <c r="U91">
        <f t="shared" si="10"/>
        <v>2010</v>
      </c>
      <c r="V91" s="10">
        <f t="shared" si="11"/>
        <v>4</v>
      </c>
      <c r="W91" t="str" cm="1">
        <f t="array" ref="W91">_xlfn.IFS(V91=1,"JAN",V91=2,"FEB",V91=3,"MAR",V91=4,"APR",V91=5,"MAY",V91=6,"JUN",V91=7,"JUL",V91=8,"AUG",V91=9,"SEP",V91=10,"OCT",V91=11,"NOV",V91=12,"DEC")</f>
        <v>APR</v>
      </c>
    </row>
    <row r="92" spans="1:23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9">
        <f t="shared" si="6"/>
        <v>0.7861538461538462</v>
      </c>
      <c r="P92">
        <f t="shared" si="7"/>
        <v>57.85</v>
      </c>
      <c r="Q92" t="s">
        <v>2039</v>
      </c>
      <c r="R92" t="s">
        <v>2040</v>
      </c>
      <c r="S92" s="13">
        <f t="shared" si="8"/>
        <v>42425.25</v>
      </c>
      <c r="T92" s="13">
        <f t="shared" si="9"/>
        <v>42425.25</v>
      </c>
      <c r="U92">
        <f t="shared" si="10"/>
        <v>2016</v>
      </c>
      <c r="V92" s="10">
        <f t="shared" si="11"/>
        <v>2</v>
      </c>
      <c r="W92" t="str" cm="1">
        <f t="array" ref="W92">_xlfn.IFS(V92=1,"JAN",V92=2,"FEB",V92=3,"MAR",V92=4,"APR",V92=5,"MAY",V92=6,"JUN",V92=7,"JUL",V92=8,"AUG",V92=9,"SEP",V92=10,"OCT",V92=11,"NOV",V92=12,"DEC")</f>
        <v>FEB</v>
      </c>
    </row>
    <row r="93" spans="1:23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9">
        <f t="shared" si="6"/>
        <v>0.48404406999351912</v>
      </c>
      <c r="P93">
        <f t="shared" si="7"/>
        <v>110</v>
      </c>
      <c r="Q93" t="s">
        <v>2047</v>
      </c>
      <c r="R93" t="s">
        <v>2059</v>
      </c>
      <c r="S93" s="13">
        <f t="shared" si="8"/>
        <v>42588.208333333328</v>
      </c>
      <c r="T93" s="13">
        <f t="shared" si="9"/>
        <v>42616.208333333328</v>
      </c>
      <c r="U93">
        <f t="shared" si="10"/>
        <v>2016</v>
      </c>
      <c r="V93" s="10">
        <f t="shared" si="11"/>
        <v>8</v>
      </c>
      <c r="W93" t="str" cm="1">
        <f t="array" ref="W93">_xlfn.IFS(V93=1,"JAN",V93=2,"FEB",V93=3,"MAR",V93=4,"APR",V93=5,"MAY",V93=6,"JUN",V93=7,"JUL",V93=8,"AUG",V93=9,"SEP",V93=10,"OCT",V93=11,"NOV",V93=12,"DEC")</f>
        <v>AUG</v>
      </c>
    </row>
    <row r="94" spans="1:23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9">
        <f t="shared" si="6"/>
        <v>2.5887500000000001</v>
      </c>
      <c r="P94">
        <f t="shared" si="7"/>
        <v>103.97</v>
      </c>
      <c r="Q94" t="s">
        <v>2050</v>
      </c>
      <c r="R94" t="s">
        <v>2051</v>
      </c>
      <c r="S94" s="13">
        <f t="shared" si="8"/>
        <v>40352.208333333336</v>
      </c>
      <c r="T94" s="13">
        <f t="shared" si="9"/>
        <v>40353.208333333336</v>
      </c>
      <c r="U94">
        <f t="shared" si="10"/>
        <v>2010</v>
      </c>
      <c r="V94" s="10">
        <f t="shared" si="11"/>
        <v>6</v>
      </c>
      <c r="W94" t="str" cm="1">
        <f t="array" ref="W94">_xlfn.IFS(V94=1,"JAN",V94=2,"FEB",V94=3,"MAR",V94=4,"APR",V94=5,"MAY",V94=6,"JUN",V94=7,"JUL",V94=8,"AUG",V94=9,"SEP",V94=10,"OCT",V94=11,"NOV",V94=12,"DEC")</f>
        <v>JUN</v>
      </c>
    </row>
    <row r="95" spans="1:23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9">
        <f t="shared" si="6"/>
        <v>0.60548713235294116</v>
      </c>
      <c r="P95">
        <f t="shared" si="7"/>
        <v>108</v>
      </c>
      <c r="Q95" t="s">
        <v>2039</v>
      </c>
      <c r="R95" t="s">
        <v>2040</v>
      </c>
      <c r="S95" s="13">
        <f t="shared" si="8"/>
        <v>41202.208333333336</v>
      </c>
      <c r="T95" s="13">
        <f t="shared" si="9"/>
        <v>41206.208333333336</v>
      </c>
      <c r="U95">
        <f t="shared" si="10"/>
        <v>2012</v>
      </c>
      <c r="V95" s="10">
        <f t="shared" si="11"/>
        <v>10</v>
      </c>
      <c r="W95" t="str" cm="1">
        <f t="array" ref="W95">_xlfn.IFS(V95=1,"JAN",V95=2,"FEB",V95=3,"MAR",V95=4,"APR",V95=5,"MAY",V95=6,"JUN",V95=7,"JUL",V95=8,"AUG",V95=9,"SEP",V95=10,"OCT",V95=11,"NOV",V95=12,"DEC")</f>
        <v>OCT</v>
      </c>
    </row>
    <row r="96" spans="1:23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9">
        <f t="shared" si="6"/>
        <v>3.036896551724138</v>
      </c>
      <c r="P96">
        <f t="shared" si="7"/>
        <v>48.93</v>
      </c>
      <c r="Q96" t="s">
        <v>2037</v>
      </c>
      <c r="R96" t="s">
        <v>2038</v>
      </c>
      <c r="S96" s="13">
        <f t="shared" si="8"/>
        <v>43562.208333333328</v>
      </c>
      <c r="T96" s="13">
        <f t="shared" si="9"/>
        <v>43573.208333333328</v>
      </c>
      <c r="U96">
        <f t="shared" si="10"/>
        <v>2019</v>
      </c>
      <c r="V96" s="10">
        <f t="shared" si="11"/>
        <v>4</v>
      </c>
      <c r="W96" t="str" cm="1">
        <f t="array" ref="W96">_xlfn.IFS(V96=1,"JAN",V96=2,"FEB",V96=3,"MAR",V96=4,"APR",V96=5,"MAY",V96=6,"JUN",V96=7,"JUL",V96=8,"AUG",V96=9,"SEP",V96=10,"OCT",V96=11,"NOV",V96=12,"DEC")</f>
        <v>APR</v>
      </c>
    </row>
    <row r="97" spans="1:23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9">
        <f t="shared" si="6"/>
        <v>1.1299999999999999</v>
      </c>
      <c r="P97">
        <f t="shared" si="7"/>
        <v>37.67</v>
      </c>
      <c r="Q97" t="s">
        <v>2041</v>
      </c>
      <c r="R97" t="s">
        <v>2042</v>
      </c>
      <c r="S97" s="13">
        <f t="shared" si="8"/>
        <v>43752.208333333328</v>
      </c>
      <c r="T97" s="13">
        <f t="shared" si="9"/>
        <v>43759.208333333328</v>
      </c>
      <c r="U97">
        <f t="shared" si="10"/>
        <v>2019</v>
      </c>
      <c r="V97" s="10">
        <f t="shared" si="11"/>
        <v>10</v>
      </c>
      <c r="W97" t="str" cm="1">
        <f t="array" ref="W97">_xlfn.IFS(V97=1,"JAN",V97=2,"FEB",V97=3,"MAR",V97=4,"APR",V97=5,"MAY",V97=6,"JUN",V97=7,"JUL",V97=8,"AUG",V97=9,"SEP",V97=10,"OCT",V97=11,"NOV",V97=12,"DEC")</f>
        <v>OCT</v>
      </c>
    </row>
    <row r="98" spans="1:23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9">
        <f t="shared" si="6"/>
        <v>2.1737876614060259</v>
      </c>
      <c r="P98">
        <f t="shared" si="7"/>
        <v>65</v>
      </c>
      <c r="Q98" t="s">
        <v>2039</v>
      </c>
      <c r="R98" t="s">
        <v>2040</v>
      </c>
      <c r="S98" s="13">
        <f t="shared" si="8"/>
        <v>40612.25</v>
      </c>
      <c r="T98" s="13">
        <f t="shared" si="9"/>
        <v>40625.208333333336</v>
      </c>
      <c r="U98">
        <f t="shared" si="10"/>
        <v>2011</v>
      </c>
      <c r="V98" s="10">
        <f t="shared" si="11"/>
        <v>3</v>
      </c>
      <c r="W98" t="str" cm="1">
        <f t="array" ref="W98">_xlfn.IFS(V98=1,"JAN",V98=2,"FEB",V98=3,"MAR",V98=4,"APR",V98=5,"MAY",V98=6,"JUN",V98=7,"JUL",V98=8,"AUG",V98=9,"SEP",V98=10,"OCT",V98=11,"NOV",V98=12,"DEC")</f>
        <v>MAR</v>
      </c>
    </row>
    <row r="99" spans="1:23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9">
        <f t="shared" si="6"/>
        <v>9.2669230769230762</v>
      </c>
      <c r="P99">
        <f t="shared" si="7"/>
        <v>106.61</v>
      </c>
      <c r="Q99" t="s">
        <v>2033</v>
      </c>
      <c r="R99" t="s">
        <v>2034</v>
      </c>
      <c r="S99" s="13">
        <f t="shared" si="8"/>
        <v>42180.208333333328</v>
      </c>
      <c r="T99" s="13">
        <f t="shared" si="9"/>
        <v>42234.208333333328</v>
      </c>
      <c r="U99">
        <f t="shared" si="10"/>
        <v>2015</v>
      </c>
      <c r="V99" s="10">
        <f t="shared" si="11"/>
        <v>6</v>
      </c>
      <c r="W99" t="str" cm="1">
        <f t="array" ref="W99">_xlfn.IFS(V99=1,"JAN",V99=2,"FEB",V99=3,"MAR",V99=4,"APR",V99=5,"MAY",V99=6,"JUN",V99=7,"JUL",V99=8,"AUG",V99=9,"SEP",V99=10,"OCT",V99=11,"NOV",V99=12,"DEC")</f>
        <v>JUN</v>
      </c>
    </row>
    <row r="100" spans="1:23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9">
        <f t="shared" si="6"/>
        <v>0.33692229038854804</v>
      </c>
      <c r="P100">
        <f t="shared" si="7"/>
        <v>27.01</v>
      </c>
      <c r="Q100" t="s">
        <v>2050</v>
      </c>
      <c r="R100" t="s">
        <v>2051</v>
      </c>
      <c r="S100" s="13">
        <f t="shared" si="8"/>
        <v>42212.208333333328</v>
      </c>
      <c r="T100" s="13">
        <f t="shared" si="9"/>
        <v>42216.208333333328</v>
      </c>
      <c r="U100">
        <f t="shared" si="10"/>
        <v>2015</v>
      </c>
      <c r="V100" s="10">
        <f t="shared" si="11"/>
        <v>7</v>
      </c>
      <c r="W100" t="str" cm="1">
        <f t="array" ref="W100">_xlfn.IFS(V100=1,"JAN",V100=2,"FEB",V100=3,"MAR",V100=4,"APR",V100=5,"MAY",V100=6,"JUN",V100=7,"JUL",V100=8,"AUG",V100=9,"SEP",V100=10,"OCT",V100=11,"NOV",V100=12,"DEC")</f>
        <v>JUL</v>
      </c>
    </row>
    <row r="101" spans="1:23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9">
        <f t="shared" si="6"/>
        <v>1.9672368421052631</v>
      </c>
      <c r="P101">
        <f t="shared" si="7"/>
        <v>91.16</v>
      </c>
      <c r="Q101" t="s">
        <v>2039</v>
      </c>
      <c r="R101" t="s">
        <v>2040</v>
      </c>
      <c r="S101" s="13">
        <f t="shared" si="8"/>
        <v>41968.25</v>
      </c>
      <c r="T101" s="13">
        <f t="shared" si="9"/>
        <v>41997.25</v>
      </c>
      <c r="U101">
        <f t="shared" si="10"/>
        <v>2014</v>
      </c>
      <c r="V101" s="10">
        <f t="shared" si="11"/>
        <v>11</v>
      </c>
      <c r="W101" t="str" cm="1">
        <f t="array" ref="W101">_xlfn.IFS(V101=1,"JAN",V101=2,"FEB",V101=3,"MAR",V101=4,"APR",V101=5,"MAY",V101=6,"JUN",V101=7,"JUL",V101=8,"AUG",V101=9,"SEP",V101=10,"OCT",V101=11,"NOV",V101=12,"DEC")</f>
        <v>NOV</v>
      </c>
    </row>
    <row r="102" spans="1:23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9">
        <f t="shared" si="6"/>
        <v>0.01</v>
      </c>
      <c r="P102">
        <f t="shared" si="7"/>
        <v>1</v>
      </c>
      <c r="Q102" t="s">
        <v>2039</v>
      </c>
      <c r="R102" t="s">
        <v>2040</v>
      </c>
      <c r="S102" s="13">
        <f t="shared" si="8"/>
        <v>40835.208333333336</v>
      </c>
      <c r="T102" s="13">
        <f t="shared" si="9"/>
        <v>40853.208333333336</v>
      </c>
      <c r="U102">
        <f t="shared" si="10"/>
        <v>2011</v>
      </c>
      <c r="V102" s="10">
        <f t="shared" si="11"/>
        <v>10</v>
      </c>
      <c r="W102" t="str" cm="1">
        <f t="array" ref="W102">_xlfn.IFS(V102=1,"JAN",V102=2,"FEB",V102=3,"MAR",V102=4,"APR",V102=5,"MAY",V102=6,"JUN",V102=7,"JUL",V102=8,"AUG",V102=9,"SEP",V102=10,"OCT",V102=11,"NOV",V102=12,"DEC")</f>
        <v>OCT</v>
      </c>
    </row>
    <row r="103" spans="1:23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9">
        <f t="shared" si="6"/>
        <v>10.214444444444444</v>
      </c>
      <c r="P103">
        <f t="shared" si="7"/>
        <v>56.05</v>
      </c>
      <c r="Q103" t="s">
        <v>2035</v>
      </c>
      <c r="R103" t="s">
        <v>2043</v>
      </c>
      <c r="S103" s="13">
        <f t="shared" si="8"/>
        <v>42056.25</v>
      </c>
      <c r="T103" s="13">
        <f t="shared" si="9"/>
        <v>42063.25</v>
      </c>
      <c r="U103">
        <f t="shared" si="10"/>
        <v>2015</v>
      </c>
      <c r="V103" s="10">
        <f t="shared" si="11"/>
        <v>2</v>
      </c>
      <c r="W103" t="str" cm="1">
        <f t="array" ref="W103">_xlfn.IFS(V103=1,"JAN",V103=2,"FEB",V103=3,"MAR",V103=4,"APR",V103=5,"MAY",V103=6,"JUN",V103=7,"JUL",V103=8,"AUG",V103=9,"SEP",V103=10,"OCT",V103=11,"NOV",V103=12,"DEC")</f>
        <v>FEB</v>
      </c>
    </row>
    <row r="104" spans="1:23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9">
        <f t="shared" si="6"/>
        <v>2.8167567567567566</v>
      </c>
      <c r="P104">
        <f t="shared" si="7"/>
        <v>31.02</v>
      </c>
      <c r="Q104" t="s">
        <v>2037</v>
      </c>
      <c r="R104" t="s">
        <v>2046</v>
      </c>
      <c r="S104" s="13">
        <f t="shared" si="8"/>
        <v>43234.208333333328</v>
      </c>
      <c r="T104" s="13">
        <f t="shared" si="9"/>
        <v>43241.208333333328</v>
      </c>
      <c r="U104">
        <f t="shared" si="10"/>
        <v>2018</v>
      </c>
      <c r="V104" s="10">
        <f t="shared" si="11"/>
        <v>5</v>
      </c>
      <c r="W104" t="str" cm="1">
        <f t="array" ref="W104">_xlfn.IFS(V104=1,"JAN",V104=2,"FEB",V104=3,"MAR",V104=4,"APR",V104=5,"MAY",V104=6,"JUN",V104=7,"JUL",V104=8,"AUG",V104=9,"SEP",V104=10,"OCT",V104=11,"NOV",V104=12,"DEC")</f>
        <v>MAY</v>
      </c>
    </row>
    <row r="105" spans="1:23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9">
        <f t="shared" si="6"/>
        <v>0.24610000000000001</v>
      </c>
      <c r="P105">
        <f t="shared" si="7"/>
        <v>66.510000000000005</v>
      </c>
      <c r="Q105" t="s">
        <v>2035</v>
      </c>
      <c r="R105" t="s">
        <v>2043</v>
      </c>
      <c r="S105" s="13">
        <f t="shared" si="8"/>
        <v>40475.208333333336</v>
      </c>
      <c r="T105" s="13">
        <f t="shared" si="9"/>
        <v>40484.208333333336</v>
      </c>
      <c r="U105">
        <f t="shared" si="10"/>
        <v>2010</v>
      </c>
      <c r="V105" s="10">
        <f t="shared" si="11"/>
        <v>10</v>
      </c>
      <c r="W105" t="str" cm="1">
        <f t="array" ref="W105">_xlfn.IFS(V105=1,"JAN",V105=2,"FEB",V105=3,"MAR",V105=4,"APR",V105=5,"MAY",V105=6,"JUN",V105=7,"JUL",V105=8,"AUG",V105=9,"SEP",V105=10,"OCT",V105=11,"NOV",V105=12,"DEC")</f>
        <v>OCT</v>
      </c>
    </row>
    <row r="106" spans="1:23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9">
        <f t="shared" si="6"/>
        <v>1.4314010067114094</v>
      </c>
      <c r="P106">
        <f t="shared" si="7"/>
        <v>89.01</v>
      </c>
      <c r="Q106" t="s">
        <v>2035</v>
      </c>
      <c r="R106" t="s">
        <v>2045</v>
      </c>
      <c r="S106" s="13">
        <f t="shared" si="8"/>
        <v>42878.208333333328</v>
      </c>
      <c r="T106" s="13">
        <f t="shared" si="9"/>
        <v>42879.208333333328</v>
      </c>
      <c r="U106">
        <f t="shared" si="10"/>
        <v>2017</v>
      </c>
      <c r="V106" s="10">
        <f t="shared" si="11"/>
        <v>5</v>
      </c>
      <c r="W106" t="str" cm="1">
        <f t="array" ref="W106">_xlfn.IFS(V106=1,"JAN",V106=2,"FEB",V106=3,"MAR",V106=4,"APR",V106=5,"MAY",V106=6,"JUN",V106=7,"JUL",V106=8,"AUG",V106=9,"SEP",V106=10,"OCT",V106=11,"NOV",V106=12,"DEC")</f>
        <v>MAY</v>
      </c>
    </row>
    <row r="107" spans="1:23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9">
        <f t="shared" si="6"/>
        <v>1.4454411764705883</v>
      </c>
      <c r="P107">
        <f t="shared" si="7"/>
        <v>103.46</v>
      </c>
      <c r="Q107" t="s">
        <v>2037</v>
      </c>
      <c r="R107" t="s">
        <v>2038</v>
      </c>
      <c r="S107" s="13">
        <f t="shared" si="8"/>
        <v>41366.208333333336</v>
      </c>
      <c r="T107" s="13">
        <f t="shared" si="9"/>
        <v>41384.208333333336</v>
      </c>
      <c r="U107">
        <f t="shared" si="10"/>
        <v>2013</v>
      </c>
      <c r="V107" s="10">
        <f t="shared" si="11"/>
        <v>4</v>
      </c>
      <c r="W107" t="str" cm="1">
        <f t="array" ref="W107">_xlfn.IFS(V107=1,"JAN",V107=2,"FEB",V107=3,"MAR",V107=4,"APR",V107=5,"MAY",V107=6,"JUN",V107=7,"JUL",V107=8,"AUG",V107=9,"SEP",V107=10,"OCT",V107=11,"NOV",V107=12,"DEC")</f>
        <v>APR</v>
      </c>
    </row>
    <row r="108" spans="1:23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9">
        <f t="shared" si="6"/>
        <v>3.5912820512820511</v>
      </c>
      <c r="P108">
        <f t="shared" si="7"/>
        <v>95.28</v>
      </c>
      <c r="Q108" t="s">
        <v>2039</v>
      </c>
      <c r="R108" t="s">
        <v>2040</v>
      </c>
      <c r="S108" s="13">
        <f t="shared" si="8"/>
        <v>43716.208333333328</v>
      </c>
      <c r="T108" s="13">
        <f t="shared" si="9"/>
        <v>43721.208333333328</v>
      </c>
      <c r="U108">
        <f t="shared" si="10"/>
        <v>2019</v>
      </c>
      <c r="V108" s="10">
        <f t="shared" si="11"/>
        <v>9</v>
      </c>
      <c r="W108" t="str" cm="1">
        <f t="array" ref="W108">_xlfn.IFS(V108=1,"JAN",V108=2,"FEB",V108=3,"MAR",V108=4,"APR",V108=5,"MAY",V108=6,"JUN",V108=7,"JUL",V108=8,"AUG",V108=9,"SEP",V108=10,"OCT",V108=11,"NOV",V108=12,"DEC")</f>
        <v>SEP</v>
      </c>
    </row>
    <row r="109" spans="1:23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9">
        <f t="shared" si="6"/>
        <v>1.8648571428571428</v>
      </c>
      <c r="P109">
        <f t="shared" si="7"/>
        <v>75.900000000000006</v>
      </c>
      <c r="Q109" t="s">
        <v>2039</v>
      </c>
      <c r="R109" t="s">
        <v>2040</v>
      </c>
      <c r="S109" s="13">
        <f t="shared" si="8"/>
        <v>43213.208333333328</v>
      </c>
      <c r="T109" s="13">
        <f t="shared" si="9"/>
        <v>43230.208333333328</v>
      </c>
      <c r="U109">
        <f t="shared" si="10"/>
        <v>2018</v>
      </c>
      <c r="V109" s="10">
        <f t="shared" si="11"/>
        <v>4</v>
      </c>
      <c r="W109" t="str" cm="1">
        <f t="array" ref="W109">_xlfn.IFS(V109=1,"JAN",V109=2,"FEB",V109=3,"MAR",V109=4,"APR",V109=5,"MAY",V109=6,"JUN",V109=7,"JUL",V109=8,"AUG",V109=9,"SEP",V109=10,"OCT",V109=11,"NOV",V109=12,"DEC")</f>
        <v>APR</v>
      </c>
    </row>
    <row r="110" spans="1:23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9">
        <f t="shared" si="6"/>
        <v>5.9526666666666666</v>
      </c>
      <c r="P110">
        <f t="shared" si="7"/>
        <v>107.58</v>
      </c>
      <c r="Q110" t="s">
        <v>2041</v>
      </c>
      <c r="R110" t="s">
        <v>2042</v>
      </c>
      <c r="S110" s="13">
        <f t="shared" si="8"/>
        <v>41005.208333333336</v>
      </c>
      <c r="T110" s="13">
        <f t="shared" si="9"/>
        <v>41042.208333333336</v>
      </c>
      <c r="U110">
        <f t="shared" si="10"/>
        <v>2012</v>
      </c>
      <c r="V110" s="10">
        <f t="shared" si="11"/>
        <v>4</v>
      </c>
      <c r="W110" t="str" cm="1">
        <f t="array" ref="W110">_xlfn.IFS(V110=1,"JAN",V110=2,"FEB",V110=3,"MAR",V110=4,"APR",V110=5,"MAY",V110=6,"JUN",V110=7,"JUL",V110=8,"AUG",V110=9,"SEP",V110=10,"OCT",V110=11,"NOV",V110=12,"DEC")</f>
        <v>APR</v>
      </c>
    </row>
    <row r="111" spans="1:23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9">
        <f t="shared" si="6"/>
        <v>0.5921153846153846</v>
      </c>
      <c r="P111">
        <f t="shared" si="7"/>
        <v>51.32</v>
      </c>
      <c r="Q111" t="s">
        <v>2041</v>
      </c>
      <c r="R111" t="s">
        <v>2060</v>
      </c>
      <c r="S111" s="13">
        <f t="shared" si="8"/>
        <v>41651.25</v>
      </c>
      <c r="T111" s="13">
        <f t="shared" si="9"/>
        <v>41653.25</v>
      </c>
      <c r="U111">
        <f t="shared" si="10"/>
        <v>2014</v>
      </c>
      <c r="V111" s="10">
        <f t="shared" si="11"/>
        <v>1</v>
      </c>
      <c r="W111" t="str" cm="1">
        <f t="array" ref="W111">_xlfn.IFS(V111=1,"JAN",V111=2,"FEB",V111=3,"MAR",V111=4,"APR",V111=5,"MAY",V111=6,"JUN",V111=7,"JUL",V111=8,"AUG",V111=9,"SEP",V111=10,"OCT",V111=11,"NOV",V111=12,"DEC")</f>
        <v>JAN</v>
      </c>
    </row>
    <row r="112" spans="1:23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9">
        <f t="shared" si="6"/>
        <v>0.14962780898876404</v>
      </c>
      <c r="P112">
        <f t="shared" si="7"/>
        <v>71.98</v>
      </c>
      <c r="Q112" t="s">
        <v>2033</v>
      </c>
      <c r="R112" t="s">
        <v>2034</v>
      </c>
      <c r="S112" s="13">
        <f t="shared" si="8"/>
        <v>43354.208333333328</v>
      </c>
      <c r="T112" s="13">
        <f t="shared" si="9"/>
        <v>43373.208333333328</v>
      </c>
      <c r="U112">
        <f t="shared" si="10"/>
        <v>2018</v>
      </c>
      <c r="V112" s="10">
        <f t="shared" si="11"/>
        <v>9</v>
      </c>
      <c r="W112" t="str" cm="1">
        <f t="array" ref="W112">_xlfn.IFS(V112=1,"JAN",V112=2,"FEB",V112=3,"MAR",V112=4,"APR",V112=5,"MAY",V112=6,"JUN",V112=7,"JUL",V112=8,"AUG",V112=9,"SEP",V112=10,"OCT",V112=11,"NOV",V112=12,"DEC")</f>
        <v>SEP</v>
      </c>
    </row>
    <row r="113" spans="1:23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9">
        <f t="shared" si="6"/>
        <v>1.1995602605863191</v>
      </c>
      <c r="P113">
        <f t="shared" si="7"/>
        <v>108.95</v>
      </c>
      <c r="Q113" t="s">
        <v>2047</v>
      </c>
      <c r="R113" t="s">
        <v>2056</v>
      </c>
      <c r="S113" s="13">
        <f t="shared" si="8"/>
        <v>41174.208333333336</v>
      </c>
      <c r="T113" s="13">
        <f t="shared" si="9"/>
        <v>41180.208333333336</v>
      </c>
      <c r="U113">
        <f t="shared" si="10"/>
        <v>2012</v>
      </c>
      <c r="V113" s="10">
        <f t="shared" si="11"/>
        <v>9</v>
      </c>
      <c r="W113" t="str" cm="1">
        <f t="array" ref="W113">_xlfn.IFS(V113=1,"JAN",V113=2,"FEB",V113=3,"MAR",V113=4,"APR",V113=5,"MAY",V113=6,"JUN",V113=7,"JUL",V113=8,"AUG",V113=9,"SEP",V113=10,"OCT",V113=11,"NOV",V113=12,"DEC")</f>
        <v>SEP</v>
      </c>
    </row>
    <row r="114" spans="1:23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9">
        <f t="shared" si="6"/>
        <v>2.6882978723404256</v>
      </c>
      <c r="P114">
        <f t="shared" si="7"/>
        <v>35</v>
      </c>
      <c r="Q114" t="s">
        <v>2037</v>
      </c>
      <c r="R114" t="s">
        <v>2038</v>
      </c>
      <c r="S114" s="13">
        <f t="shared" si="8"/>
        <v>41875.208333333336</v>
      </c>
      <c r="T114" s="13">
        <f t="shared" si="9"/>
        <v>41890.208333333336</v>
      </c>
      <c r="U114">
        <f t="shared" si="10"/>
        <v>2014</v>
      </c>
      <c r="V114" s="10">
        <f t="shared" si="11"/>
        <v>8</v>
      </c>
      <c r="W114" t="str" cm="1">
        <f t="array" ref="W114">_xlfn.IFS(V114=1,"JAN",V114=2,"FEB",V114=3,"MAR",V114=4,"APR",V114=5,"MAY",V114=6,"JUN",V114=7,"JUL",V114=8,"AUG",V114=9,"SEP",V114=10,"OCT",V114=11,"NOV",V114=12,"DEC")</f>
        <v>AUG</v>
      </c>
    </row>
    <row r="115" spans="1:23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9">
        <f t="shared" si="6"/>
        <v>3.7687878787878786</v>
      </c>
      <c r="P115">
        <f t="shared" si="7"/>
        <v>94.94</v>
      </c>
      <c r="Q115" t="s">
        <v>2033</v>
      </c>
      <c r="R115" t="s">
        <v>2034</v>
      </c>
      <c r="S115" s="13">
        <f t="shared" si="8"/>
        <v>42990.208333333328</v>
      </c>
      <c r="T115" s="13">
        <f t="shared" si="9"/>
        <v>42997.208333333328</v>
      </c>
      <c r="U115">
        <f t="shared" si="10"/>
        <v>2017</v>
      </c>
      <c r="V115" s="10">
        <f t="shared" si="11"/>
        <v>9</v>
      </c>
      <c r="W115" t="str" cm="1">
        <f t="array" ref="W115">_xlfn.IFS(V115=1,"JAN",V115=2,"FEB",V115=3,"MAR",V115=4,"APR",V115=5,"MAY",V115=6,"JUN",V115=7,"JUL",V115=8,"AUG",V115=9,"SEP",V115=10,"OCT",V115=11,"NOV",V115=12,"DEC")</f>
        <v>SEP</v>
      </c>
    </row>
    <row r="116" spans="1:23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9">
        <f t="shared" si="6"/>
        <v>7.2715789473684209</v>
      </c>
      <c r="P116">
        <f t="shared" si="7"/>
        <v>109.65</v>
      </c>
      <c r="Q116" t="s">
        <v>2037</v>
      </c>
      <c r="R116" t="s">
        <v>2046</v>
      </c>
      <c r="S116" s="13">
        <f t="shared" si="8"/>
        <v>43564.208333333328</v>
      </c>
      <c r="T116" s="13">
        <f t="shared" si="9"/>
        <v>43565.208333333328</v>
      </c>
      <c r="U116">
        <f t="shared" si="10"/>
        <v>2019</v>
      </c>
      <c r="V116" s="10">
        <f t="shared" si="11"/>
        <v>4</v>
      </c>
      <c r="W116" t="str" cm="1">
        <f t="array" ref="W116">_xlfn.IFS(V116=1,"JAN",V116=2,"FEB",V116=3,"MAR",V116=4,"APR",V116=5,"MAY",V116=6,"JUN",V116=7,"JUL",V116=8,"AUG",V116=9,"SEP",V116=10,"OCT",V116=11,"NOV",V116=12,"DEC")</f>
        <v>APR</v>
      </c>
    </row>
    <row r="117" spans="1:23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9">
        <f t="shared" si="6"/>
        <v>0.87211757648470301</v>
      </c>
      <c r="P117">
        <f t="shared" si="7"/>
        <v>44</v>
      </c>
      <c r="Q117" t="s">
        <v>2047</v>
      </c>
      <c r="R117" t="s">
        <v>2053</v>
      </c>
      <c r="S117" s="13">
        <f t="shared" si="8"/>
        <v>43056.25</v>
      </c>
      <c r="T117" s="13">
        <f t="shared" si="9"/>
        <v>43091.25</v>
      </c>
      <c r="U117">
        <f t="shared" si="10"/>
        <v>2017</v>
      </c>
      <c r="V117" s="10">
        <f t="shared" si="11"/>
        <v>11</v>
      </c>
      <c r="W117" t="str" cm="1">
        <f t="array" ref="W117">_xlfn.IFS(V117=1,"JAN",V117=2,"FEB",V117=3,"MAR",V117=4,"APR",V117=5,"MAY",V117=6,"JUN",V117=7,"JUL",V117=8,"AUG",V117=9,"SEP",V117=10,"OCT",V117=11,"NOV",V117=12,"DEC")</f>
        <v>NOV</v>
      </c>
    </row>
    <row r="118" spans="1:23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9">
        <f t="shared" si="6"/>
        <v>0.88</v>
      </c>
      <c r="P118">
        <f t="shared" si="7"/>
        <v>86.79</v>
      </c>
      <c r="Q118" t="s">
        <v>2039</v>
      </c>
      <c r="R118" t="s">
        <v>2040</v>
      </c>
      <c r="S118" s="13">
        <f t="shared" si="8"/>
        <v>42265.208333333328</v>
      </c>
      <c r="T118" s="13">
        <f t="shared" si="9"/>
        <v>42266.208333333328</v>
      </c>
      <c r="U118">
        <f t="shared" si="10"/>
        <v>2015</v>
      </c>
      <c r="V118" s="10">
        <f t="shared" si="11"/>
        <v>9</v>
      </c>
      <c r="W118" t="str" cm="1">
        <f t="array" ref="W118">_xlfn.IFS(V118=1,"JAN",V118=2,"FEB",V118=3,"MAR",V118=4,"APR",V118=5,"MAY",V118=6,"JUN",V118=7,"JUL",V118=8,"AUG",V118=9,"SEP",V118=10,"OCT",V118=11,"NOV",V118=12,"DEC")</f>
        <v>SEP</v>
      </c>
    </row>
    <row r="119" spans="1:23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9">
        <f t="shared" si="6"/>
        <v>1.7393877551020409</v>
      </c>
      <c r="P119">
        <f t="shared" si="7"/>
        <v>30.99</v>
      </c>
      <c r="Q119" t="s">
        <v>2041</v>
      </c>
      <c r="R119" t="s">
        <v>2060</v>
      </c>
      <c r="S119" s="13">
        <f t="shared" si="8"/>
        <v>40808.208333333336</v>
      </c>
      <c r="T119" s="13">
        <f t="shared" si="9"/>
        <v>40814.208333333336</v>
      </c>
      <c r="U119">
        <f t="shared" si="10"/>
        <v>2011</v>
      </c>
      <c r="V119" s="10">
        <f t="shared" si="11"/>
        <v>9</v>
      </c>
      <c r="W119" t="str" cm="1">
        <f t="array" ref="W119">_xlfn.IFS(V119=1,"JAN",V119=2,"FEB",V119=3,"MAR",V119=4,"APR",V119=5,"MAY",V119=6,"JUN",V119=7,"JUL",V119=8,"AUG",V119=9,"SEP",V119=10,"OCT",V119=11,"NOV",V119=12,"DEC")</f>
        <v>SEP</v>
      </c>
    </row>
    <row r="120" spans="1:23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9">
        <f t="shared" si="6"/>
        <v>1.1761111111111111</v>
      </c>
      <c r="P120">
        <f t="shared" si="7"/>
        <v>94.79</v>
      </c>
      <c r="Q120" t="s">
        <v>2054</v>
      </c>
      <c r="R120" t="s">
        <v>2055</v>
      </c>
      <c r="S120" s="13">
        <f t="shared" si="8"/>
        <v>41665.25</v>
      </c>
      <c r="T120" s="13">
        <f t="shared" si="9"/>
        <v>41671.25</v>
      </c>
      <c r="U120">
        <f t="shared" si="10"/>
        <v>2014</v>
      </c>
      <c r="V120" s="10">
        <f t="shared" si="11"/>
        <v>1</v>
      </c>
      <c r="W120" t="str" cm="1">
        <f t="array" ref="W120">_xlfn.IFS(V120=1,"JAN",V120=2,"FEB",V120=3,"MAR",V120=4,"APR",V120=5,"MAY",V120=6,"JUN",V120=7,"JUL",V120=8,"AUG",V120=9,"SEP",V120=10,"OCT",V120=11,"NOV",V120=12,"DEC")</f>
        <v>JAN</v>
      </c>
    </row>
    <row r="121" spans="1:23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9">
        <f t="shared" si="6"/>
        <v>2.1496</v>
      </c>
      <c r="P121">
        <f t="shared" si="7"/>
        <v>69.790000000000006</v>
      </c>
      <c r="Q121" t="s">
        <v>2041</v>
      </c>
      <c r="R121" t="s">
        <v>2042</v>
      </c>
      <c r="S121" s="13">
        <f t="shared" si="8"/>
        <v>41806.208333333336</v>
      </c>
      <c r="T121" s="13">
        <f t="shared" si="9"/>
        <v>41823.208333333336</v>
      </c>
      <c r="U121">
        <f t="shared" si="10"/>
        <v>2014</v>
      </c>
      <c r="V121" s="10">
        <f t="shared" si="11"/>
        <v>6</v>
      </c>
      <c r="W121" t="str" cm="1">
        <f t="array" ref="W121">_xlfn.IFS(V121=1,"JAN",V121=2,"FEB",V121=3,"MAR",V121=4,"APR",V121=5,"MAY",V121=6,"JUN",V121=7,"JUL",V121=8,"AUG",V121=9,"SEP",V121=10,"OCT",V121=11,"NOV",V121=12,"DEC")</f>
        <v>JUN</v>
      </c>
    </row>
    <row r="122" spans="1:23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9">
        <f t="shared" si="6"/>
        <v>1.4949667110519307</v>
      </c>
      <c r="P122">
        <f t="shared" si="7"/>
        <v>63</v>
      </c>
      <c r="Q122" t="s">
        <v>2050</v>
      </c>
      <c r="R122" t="s">
        <v>2061</v>
      </c>
      <c r="S122" s="13">
        <f t="shared" si="8"/>
        <v>42111.208333333328</v>
      </c>
      <c r="T122" s="13">
        <f t="shared" si="9"/>
        <v>42115.208333333328</v>
      </c>
      <c r="U122">
        <f t="shared" si="10"/>
        <v>2015</v>
      </c>
      <c r="V122" s="10">
        <f t="shared" si="11"/>
        <v>4</v>
      </c>
      <c r="W122" t="str" cm="1">
        <f t="array" ref="W122">_xlfn.IFS(V122=1,"JAN",V122=2,"FEB",V122=3,"MAR",V122=4,"APR",V122=5,"MAY",V122=6,"JUN",V122=7,"JUL",V122=8,"AUG",V122=9,"SEP",V122=10,"OCT",V122=11,"NOV",V122=12,"DEC")</f>
        <v>APR</v>
      </c>
    </row>
    <row r="123" spans="1:23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9">
        <f t="shared" si="6"/>
        <v>2.1933995584988963</v>
      </c>
      <c r="P123">
        <f t="shared" si="7"/>
        <v>110.03</v>
      </c>
      <c r="Q123" t="s">
        <v>2050</v>
      </c>
      <c r="R123" t="s">
        <v>2051</v>
      </c>
      <c r="S123" s="13">
        <f t="shared" si="8"/>
        <v>41917.208333333336</v>
      </c>
      <c r="T123" s="13">
        <f t="shared" si="9"/>
        <v>41930.208333333336</v>
      </c>
      <c r="U123">
        <f t="shared" si="10"/>
        <v>2014</v>
      </c>
      <c r="V123" s="10">
        <f t="shared" si="11"/>
        <v>10</v>
      </c>
      <c r="W123" t="str" cm="1">
        <f t="array" ref="W123">_xlfn.IFS(V123=1,"JAN",V123=2,"FEB",V123=3,"MAR",V123=4,"APR",V123=5,"MAY",V123=6,"JUN",V123=7,"JUL",V123=8,"AUG",V123=9,"SEP",V123=10,"OCT",V123=11,"NOV",V123=12,"DEC")</f>
        <v>OCT</v>
      </c>
    </row>
    <row r="124" spans="1:23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9">
        <f t="shared" si="6"/>
        <v>0.64367690058479532</v>
      </c>
      <c r="P124">
        <f t="shared" si="7"/>
        <v>26</v>
      </c>
      <c r="Q124" t="s">
        <v>2047</v>
      </c>
      <c r="R124" t="s">
        <v>2053</v>
      </c>
      <c r="S124" s="13">
        <f t="shared" si="8"/>
        <v>41970.25</v>
      </c>
      <c r="T124" s="13">
        <f t="shared" si="9"/>
        <v>41997.25</v>
      </c>
      <c r="U124">
        <f t="shared" si="10"/>
        <v>2014</v>
      </c>
      <c r="V124" s="10">
        <f t="shared" si="11"/>
        <v>11</v>
      </c>
      <c r="W124" t="str" cm="1">
        <f t="array" ref="W124">_xlfn.IFS(V124=1,"JAN",V124=2,"FEB",V124=3,"MAR",V124=4,"APR",V124=5,"MAY",V124=6,"JUN",V124=7,"JUL",V124=8,"AUG",V124=9,"SEP",V124=10,"OCT",V124=11,"NOV",V124=12,"DEC")</f>
        <v>NOV</v>
      </c>
    </row>
    <row r="125" spans="1:23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9">
        <f t="shared" si="6"/>
        <v>0.18622397298818233</v>
      </c>
      <c r="P125">
        <f t="shared" si="7"/>
        <v>49.99</v>
      </c>
      <c r="Q125" t="s">
        <v>2039</v>
      </c>
      <c r="R125" t="s">
        <v>2040</v>
      </c>
      <c r="S125" s="13">
        <f t="shared" si="8"/>
        <v>42332.25</v>
      </c>
      <c r="T125" s="13">
        <f t="shared" si="9"/>
        <v>42335.25</v>
      </c>
      <c r="U125">
        <f t="shared" si="10"/>
        <v>2015</v>
      </c>
      <c r="V125" s="10">
        <f t="shared" si="11"/>
        <v>11</v>
      </c>
      <c r="W125" t="str" cm="1">
        <f t="array" ref="W125">_xlfn.IFS(V125=1,"JAN",V125=2,"FEB",V125=3,"MAR",V125=4,"APR",V125=5,"MAY",V125=6,"JUN",V125=7,"JUL",V125=8,"AUG",V125=9,"SEP",V125=10,"OCT",V125=11,"NOV",V125=12,"DEC")</f>
        <v>NOV</v>
      </c>
    </row>
    <row r="126" spans="1:23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9">
        <f t="shared" si="6"/>
        <v>3.6776923076923076</v>
      </c>
      <c r="P126">
        <f t="shared" si="7"/>
        <v>101.72</v>
      </c>
      <c r="Q126" t="s">
        <v>2054</v>
      </c>
      <c r="R126" t="s">
        <v>2055</v>
      </c>
      <c r="S126" s="13">
        <f t="shared" si="8"/>
        <v>43598.208333333328</v>
      </c>
      <c r="T126" s="13">
        <f t="shared" si="9"/>
        <v>43651.208333333328</v>
      </c>
      <c r="U126">
        <f t="shared" si="10"/>
        <v>2019</v>
      </c>
      <c r="V126" s="10">
        <f t="shared" si="11"/>
        <v>5</v>
      </c>
      <c r="W126" t="str" cm="1">
        <f t="array" ref="W126">_xlfn.IFS(V126=1,"JAN",V126=2,"FEB",V126=3,"MAR",V126=4,"APR",V126=5,"MAY",V126=6,"JUN",V126=7,"JUL",V126=8,"AUG",V126=9,"SEP",V126=10,"OCT",V126=11,"NOV",V126=12,"DEC")</f>
        <v>MAY</v>
      </c>
    </row>
    <row r="127" spans="1:23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9">
        <f t="shared" si="6"/>
        <v>1.5990566037735849</v>
      </c>
      <c r="P127">
        <f t="shared" si="7"/>
        <v>47.08</v>
      </c>
      <c r="Q127" t="s">
        <v>2039</v>
      </c>
      <c r="R127" t="s">
        <v>2040</v>
      </c>
      <c r="S127" s="13">
        <f t="shared" si="8"/>
        <v>43362.208333333328</v>
      </c>
      <c r="T127" s="13">
        <f t="shared" si="9"/>
        <v>43366.208333333328</v>
      </c>
      <c r="U127">
        <f t="shared" si="10"/>
        <v>2018</v>
      </c>
      <c r="V127" s="10">
        <f t="shared" si="11"/>
        <v>9</v>
      </c>
      <c r="W127" t="str" cm="1">
        <f t="array" ref="W127">_xlfn.IFS(V127=1,"JAN",V127=2,"FEB",V127=3,"MAR",V127=4,"APR",V127=5,"MAY",V127=6,"JUN",V127=7,"JUL",V127=8,"AUG",V127=9,"SEP",V127=10,"OCT",V127=11,"NOV",V127=12,"DEC")</f>
        <v>SEP</v>
      </c>
    </row>
    <row r="128" spans="1:23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9">
        <f t="shared" si="6"/>
        <v>0.38633185349611543</v>
      </c>
      <c r="P128">
        <f t="shared" si="7"/>
        <v>89.94</v>
      </c>
      <c r="Q128" t="s">
        <v>2039</v>
      </c>
      <c r="R128" t="s">
        <v>2040</v>
      </c>
      <c r="S128" s="13">
        <f t="shared" si="8"/>
        <v>42596.208333333328</v>
      </c>
      <c r="T128" s="13">
        <f t="shared" si="9"/>
        <v>42624.208333333328</v>
      </c>
      <c r="U128">
        <f t="shared" si="10"/>
        <v>2016</v>
      </c>
      <c r="V128" s="10">
        <f t="shared" si="11"/>
        <v>8</v>
      </c>
      <c r="W128" t="str" cm="1">
        <f t="array" ref="W128">_xlfn.IFS(V128=1,"JAN",V128=2,"FEB",V128=3,"MAR",V128=4,"APR",V128=5,"MAY",V128=6,"JUN",V128=7,"JUL",V128=8,"AUG",V128=9,"SEP",V128=10,"OCT",V128=11,"NOV",V128=12,"DEC")</f>
        <v>AUG</v>
      </c>
    </row>
    <row r="129" spans="1:23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9">
        <f t="shared" si="6"/>
        <v>0.51421511627906979</v>
      </c>
      <c r="P129">
        <f t="shared" si="7"/>
        <v>78.97</v>
      </c>
      <c r="Q129" t="s">
        <v>2039</v>
      </c>
      <c r="R129" t="s">
        <v>2040</v>
      </c>
      <c r="S129" s="13">
        <f t="shared" si="8"/>
        <v>40310.208333333336</v>
      </c>
      <c r="T129" s="13">
        <f t="shared" si="9"/>
        <v>40313.208333333336</v>
      </c>
      <c r="U129">
        <f t="shared" si="10"/>
        <v>2010</v>
      </c>
      <c r="V129" s="10">
        <f t="shared" si="11"/>
        <v>5</v>
      </c>
      <c r="W129" t="str" cm="1">
        <f t="array" ref="W129">_xlfn.IFS(V129=1,"JAN",V129=2,"FEB",V129=3,"MAR",V129=4,"APR",V129=5,"MAY",V129=6,"JUN",V129=7,"JUL",V129=8,"AUG",V129=9,"SEP",V129=10,"OCT",V129=11,"NOV",V129=12,"DEC")</f>
        <v>MAY</v>
      </c>
    </row>
    <row r="130" spans="1:23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9">
        <f t="shared" si="6"/>
        <v>0.60334277620396604</v>
      </c>
      <c r="P130">
        <f t="shared" si="7"/>
        <v>80.069999999999993</v>
      </c>
      <c r="Q130" t="s">
        <v>2035</v>
      </c>
      <c r="R130" t="s">
        <v>2036</v>
      </c>
      <c r="S130" s="13">
        <f t="shared" si="8"/>
        <v>40417.208333333336</v>
      </c>
      <c r="T130" s="13">
        <f t="shared" si="9"/>
        <v>40430.208333333336</v>
      </c>
      <c r="U130">
        <f t="shared" si="10"/>
        <v>2010</v>
      </c>
      <c r="V130" s="10">
        <f t="shared" si="11"/>
        <v>8</v>
      </c>
      <c r="W130" t="str" cm="1">
        <f t="array" ref="W130">_xlfn.IFS(V130=1,"JAN",V130=2,"FEB",V130=3,"MAR",V130=4,"APR",V130=5,"MAY",V130=6,"JUN",V130=7,"JUL",V130=8,"AUG",V130=9,"SEP",V130=10,"OCT",V130=11,"NOV",V130=12,"DEC")</f>
        <v>AUG</v>
      </c>
    </row>
    <row r="131" spans="1:23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9">
        <f t="shared" ref="O131:O194" si="12">E131/D131</f>
        <v>3.2026936026936029E-2</v>
      </c>
      <c r="P131">
        <f t="shared" ref="P131:P194" si="13">IFERROR(ROUND(E131/G131,2), "No Backers")</f>
        <v>86.47</v>
      </c>
      <c r="Q131" t="s">
        <v>2033</v>
      </c>
      <c r="R131" t="s">
        <v>2034</v>
      </c>
      <c r="S131" s="13">
        <f t="shared" ref="S131:S194" si="14">(((J131/60)/60)/24)+DATE(1970,1,1)</f>
        <v>42038.25</v>
      </c>
      <c r="T131" s="13">
        <f t="shared" ref="T131:T194" si="15">(((K131/60)/60)/24)+DATE(1970,1,1)</f>
        <v>42063.25</v>
      </c>
      <c r="U131">
        <f t="shared" ref="U131:U194" si="16">YEAR(S131)</f>
        <v>2015</v>
      </c>
      <c r="V131" s="10">
        <f t="shared" ref="V131:V194" si="17">MONTH(S131)</f>
        <v>2</v>
      </c>
      <c r="W131" t="str" cm="1">
        <f t="array" ref="W131">_xlfn.IFS(V131=1,"JAN",V131=2,"FEB",V131=3,"MAR",V131=4,"APR",V131=5,"MAY",V131=6,"JUN",V131=7,"JUL",V131=8,"AUG",V131=9,"SEP",V131=10,"OCT",V131=11,"NOV",V131=12,"DEC")</f>
        <v>FEB</v>
      </c>
    </row>
    <row r="132" spans="1:23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9">
        <f t="shared" si="12"/>
        <v>1.5546875</v>
      </c>
      <c r="P132">
        <f t="shared" si="13"/>
        <v>28</v>
      </c>
      <c r="Q132" t="s">
        <v>2041</v>
      </c>
      <c r="R132" t="s">
        <v>2044</v>
      </c>
      <c r="S132" s="13">
        <f t="shared" si="14"/>
        <v>40842.208333333336</v>
      </c>
      <c r="T132" s="13">
        <f t="shared" si="15"/>
        <v>40858.25</v>
      </c>
      <c r="U132">
        <f t="shared" si="16"/>
        <v>2011</v>
      </c>
      <c r="V132" s="10">
        <f t="shared" si="17"/>
        <v>10</v>
      </c>
      <c r="W132" t="str" cm="1">
        <f t="array" ref="W132">_xlfn.IFS(V132=1,"JAN",V132=2,"FEB",V132=3,"MAR",V132=4,"APR",V132=5,"MAY",V132=6,"JUN",V132=7,"JUL",V132=8,"AUG",V132=9,"SEP",V132=10,"OCT",V132=11,"NOV",V132=12,"DEC")</f>
        <v>OCT</v>
      </c>
    </row>
    <row r="133" spans="1:23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9">
        <f t="shared" si="12"/>
        <v>1.0085974499089254</v>
      </c>
      <c r="P133">
        <f t="shared" si="13"/>
        <v>68</v>
      </c>
      <c r="Q133" t="s">
        <v>2037</v>
      </c>
      <c r="R133" t="s">
        <v>2038</v>
      </c>
      <c r="S133" s="13">
        <f t="shared" si="14"/>
        <v>41607.25</v>
      </c>
      <c r="T133" s="13">
        <f t="shared" si="15"/>
        <v>41620.25</v>
      </c>
      <c r="U133">
        <f t="shared" si="16"/>
        <v>2013</v>
      </c>
      <c r="V133" s="10">
        <f t="shared" si="17"/>
        <v>11</v>
      </c>
      <c r="W133" t="str" cm="1">
        <f t="array" ref="W133">_xlfn.IFS(V133=1,"JAN",V133=2,"FEB",V133=3,"MAR",V133=4,"APR",V133=5,"MAY",V133=6,"JUN",V133=7,"JUL",V133=8,"AUG",V133=9,"SEP",V133=10,"OCT",V133=11,"NOV",V133=12,"DEC")</f>
        <v>NOV</v>
      </c>
    </row>
    <row r="134" spans="1:23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9">
        <f t="shared" si="12"/>
        <v>1.1618181818181819</v>
      </c>
      <c r="P134">
        <f t="shared" si="13"/>
        <v>43.08</v>
      </c>
      <c r="Q134" t="s">
        <v>2039</v>
      </c>
      <c r="R134" t="s">
        <v>2040</v>
      </c>
      <c r="S134" s="13">
        <f t="shared" si="14"/>
        <v>43112.25</v>
      </c>
      <c r="T134" s="13">
        <f t="shared" si="15"/>
        <v>43128.25</v>
      </c>
      <c r="U134">
        <f t="shared" si="16"/>
        <v>2018</v>
      </c>
      <c r="V134" s="10">
        <f t="shared" si="17"/>
        <v>1</v>
      </c>
      <c r="W134" t="str" cm="1">
        <f t="array" ref="W134">_xlfn.IFS(V134=1,"JAN",V134=2,"FEB",V134=3,"MAR",V134=4,"APR",V134=5,"MAY",V134=6,"JUN",V134=7,"JUL",V134=8,"AUG",V134=9,"SEP",V134=10,"OCT",V134=11,"NOV",V134=12,"DEC")</f>
        <v>JAN</v>
      </c>
    </row>
    <row r="135" spans="1:23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9">
        <f t="shared" si="12"/>
        <v>3.1077777777777778</v>
      </c>
      <c r="P135">
        <f t="shared" si="13"/>
        <v>87.96</v>
      </c>
      <c r="Q135" t="s">
        <v>2035</v>
      </c>
      <c r="R135" t="s">
        <v>2062</v>
      </c>
      <c r="S135" s="13">
        <f t="shared" si="14"/>
        <v>40767.208333333336</v>
      </c>
      <c r="T135" s="13">
        <f t="shared" si="15"/>
        <v>40789.208333333336</v>
      </c>
      <c r="U135">
        <f t="shared" si="16"/>
        <v>2011</v>
      </c>
      <c r="V135" s="10">
        <f t="shared" si="17"/>
        <v>8</v>
      </c>
      <c r="W135" t="str" cm="1">
        <f t="array" ref="W135">_xlfn.IFS(V135=1,"JAN",V135=2,"FEB",V135=3,"MAR",V135=4,"APR",V135=5,"MAY",V135=6,"JUN",V135=7,"JUL",V135=8,"AUG",V135=9,"SEP",V135=10,"OCT",V135=11,"NOV",V135=12,"DEC")</f>
        <v>AUG</v>
      </c>
    </row>
    <row r="136" spans="1:23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9">
        <f t="shared" si="12"/>
        <v>0.89736683417085428</v>
      </c>
      <c r="P136">
        <f t="shared" si="13"/>
        <v>94.99</v>
      </c>
      <c r="Q136" t="s">
        <v>2041</v>
      </c>
      <c r="R136" t="s">
        <v>2042</v>
      </c>
      <c r="S136" s="13">
        <f t="shared" si="14"/>
        <v>40713.208333333336</v>
      </c>
      <c r="T136" s="13">
        <f t="shared" si="15"/>
        <v>40762.208333333336</v>
      </c>
      <c r="U136">
        <f t="shared" si="16"/>
        <v>2011</v>
      </c>
      <c r="V136" s="10">
        <f t="shared" si="17"/>
        <v>6</v>
      </c>
      <c r="W136" t="str" cm="1">
        <f t="array" ref="W136">_xlfn.IFS(V136=1,"JAN",V136=2,"FEB",V136=3,"MAR",V136=4,"APR",V136=5,"MAY",V136=6,"JUN",V136=7,"JUL",V136=8,"AUG",V136=9,"SEP",V136=10,"OCT",V136=11,"NOV",V136=12,"DEC")</f>
        <v>JUN</v>
      </c>
    </row>
    <row r="137" spans="1:23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9">
        <f t="shared" si="12"/>
        <v>0.71272727272727276</v>
      </c>
      <c r="P137">
        <f t="shared" si="13"/>
        <v>46.91</v>
      </c>
      <c r="Q137" t="s">
        <v>2039</v>
      </c>
      <c r="R137" t="s">
        <v>2040</v>
      </c>
      <c r="S137" s="13">
        <f t="shared" si="14"/>
        <v>41340.25</v>
      </c>
      <c r="T137" s="13">
        <f t="shared" si="15"/>
        <v>41345.208333333336</v>
      </c>
      <c r="U137">
        <f t="shared" si="16"/>
        <v>2013</v>
      </c>
      <c r="V137" s="10">
        <f t="shared" si="17"/>
        <v>3</v>
      </c>
      <c r="W137" t="str" cm="1">
        <f t="array" ref="W137">_xlfn.IFS(V137=1,"JAN",V137=2,"FEB",V137=3,"MAR",V137=4,"APR",V137=5,"MAY",V137=6,"JUN",V137=7,"JUL",V137=8,"AUG",V137=9,"SEP",V137=10,"OCT",V137=11,"NOV",V137=12,"DEC")</f>
        <v>MAR</v>
      </c>
    </row>
    <row r="138" spans="1:23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9">
        <f t="shared" si="12"/>
        <v>3.2862318840579711E-2</v>
      </c>
      <c r="P138">
        <f t="shared" si="13"/>
        <v>46.91</v>
      </c>
      <c r="Q138" t="s">
        <v>2041</v>
      </c>
      <c r="R138" t="s">
        <v>2044</v>
      </c>
      <c r="S138" s="13">
        <f t="shared" si="14"/>
        <v>41797.208333333336</v>
      </c>
      <c r="T138" s="13">
        <f t="shared" si="15"/>
        <v>41809.208333333336</v>
      </c>
      <c r="U138">
        <f t="shared" si="16"/>
        <v>2014</v>
      </c>
      <c r="V138" s="10">
        <f t="shared" si="17"/>
        <v>6</v>
      </c>
      <c r="W138" t="str" cm="1">
        <f t="array" ref="W138">_xlfn.IFS(V138=1,"JAN",V138=2,"FEB",V138=3,"MAR",V138=4,"APR",V138=5,"MAY",V138=6,"JUN",V138=7,"JUL",V138=8,"AUG",V138=9,"SEP",V138=10,"OCT",V138=11,"NOV",V138=12,"DEC")</f>
        <v>JUN</v>
      </c>
    </row>
    <row r="139" spans="1:23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9">
        <f t="shared" si="12"/>
        <v>2.617777777777778</v>
      </c>
      <c r="P139">
        <f t="shared" si="13"/>
        <v>94.24</v>
      </c>
      <c r="Q139" t="s">
        <v>2047</v>
      </c>
      <c r="R139" t="s">
        <v>2048</v>
      </c>
      <c r="S139" s="13">
        <f t="shared" si="14"/>
        <v>40457.208333333336</v>
      </c>
      <c r="T139" s="13">
        <f t="shared" si="15"/>
        <v>40463.208333333336</v>
      </c>
      <c r="U139">
        <f t="shared" si="16"/>
        <v>2010</v>
      </c>
      <c r="V139" s="10">
        <f t="shared" si="17"/>
        <v>10</v>
      </c>
      <c r="W139" t="str" cm="1">
        <f t="array" ref="W139">_xlfn.IFS(V139=1,"JAN",V139=2,"FEB",V139=3,"MAR",V139=4,"APR",V139=5,"MAY",V139=6,"JUN",V139=7,"JUL",V139=8,"AUG",V139=9,"SEP",V139=10,"OCT",V139=11,"NOV",V139=12,"DEC")</f>
        <v>OCT</v>
      </c>
    </row>
    <row r="140" spans="1:23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9">
        <f t="shared" si="12"/>
        <v>0.96</v>
      </c>
      <c r="P140">
        <f t="shared" si="13"/>
        <v>80.14</v>
      </c>
      <c r="Q140" t="s">
        <v>2050</v>
      </c>
      <c r="R140" t="s">
        <v>2061</v>
      </c>
      <c r="S140" s="13">
        <f t="shared" si="14"/>
        <v>41180.208333333336</v>
      </c>
      <c r="T140" s="13">
        <f t="shared" si="15"/>
        <v>41186.208333333336</v>
      </c>
      <c r="U140">
        <f t="shared" si="16"/>
        <v>2012</v>
      </c>
      <c r="V140" s="10">
        <f t="shared" si="17"/>
        <v>9</v>
      </c>
      <c r="W140" t="str" cm="1">
        <f t="array" ref="W140">_xlfn.IFS(V140=1,"JAN",V140=2,"FEB",V140=3,"MAR",V140=4,"APR",V140=5,"MAY",V140=6,"JUN",V140=7,"JUL",V140=8,"AUG",V140=9,"SEP",V140=10,"OCT",V140=11,"NOV",V140=12,"DEC")</f>
        <v>SEP</v>
      </c>
    </row>
    <row r="141" spans="1:23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9">
        <f t="shared" si="12"/>
        <v>0.20896851248642778</v>
      </c>
      <c r="P141">
        <f t="shared" si="13"/>
        <v>59.04</v>
      </c>
      <c r="Q141" t="s">
        <v>2037</v>
      </c>
      <c r="R141" t="s">
        <v>2046</v>
      </c>
      <c r="S141" s="13">
        <f t="shared" si="14"/>
        <v>42115.208333333328</v>
      </c>
      <c r="T141" s="13">
        <f t="shared" si="15"/>
        <v>42131.208333333328</v>
      </c>
      <c r="U141">
        <f t="shared" si="16"/>
        <v>2015</v>
      </c>
      <c r="V141" s="10">
        <f t="shared" si="17"/>
        <v>4</v>
      </c>
      <c r="W141" t="str" cm="1">
        <f t="array" ref="W141">_xlfn.IFS(V141=1,"JAN",V141=2,"FEB",V141=3,"MAR",V141=4,"APR",V141=5,"MAY",V141=6,"JUN",V141=7,"JUL",V141=8,"AUG",V141=9,"SEP",V141=10,"OCT",V141=11,"NOV",V141=12,"DEC")</f>
        <v>APR</v>
      </c>
    </row>
    <row r="142" spans="1:23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9">
        <f t="shared" si="12"/>
        <v>2.2316363636363636</v>
      </c>
      <c r="P142">
        <f t="shared" si="13"/>
        <v>65.989999999999995</v>
      </c>
      <c r="Q142" t="s">
        <v>2041</v>
      </c>
      <c r="R142" t="s">
        <v>2042</v>
      </c>
      <c r="S142" s="13">
        <f t="shared" si="14"/>
        <v>43156.25</v>
      </c>
      <c r="T142" s="13">
        <f t="shared" si="15"/>
        <v>43161.25</v>
      </c>
      <c r="U142">
        <f t="shared" si="16"/>
        <v>2018</v>
      </c>
      <c r="V142" s="10">
        <f t="shared" si="17"/>
        <v>2</v>
      </c>
      <c r="W142" t="str" cm="1">
        <f t="array" ref="W142">_xlfn.IFS(V142=1,"JAN",V142=2,"FEB",V142=3,"MAR",V142=4,"APR",V142=5,"MAY",V142=6,"JUN",V142=7,"JUL",V142=8,"AUG",V142=9,"SEP",V142=10,"OCT",V142=11,"NOV",V142=12,"DEC")</f>
        <v>FEB</v>
      </c>
    </row>
    <row r="143" spans="1:23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9">
        <f t="shared" si="12"/>
        <v>1.0159097978227061</v>
      </c>
      <c r="P143">
        <f t="shared" si="13"/>
        <v>60.99</v>
      </c>
      <c r="Q143" t="s">
        <v>2037</v>
      </c>
      <c r="R143" t="s">
        <v>2038</v>
      </c>
      <c r="S143" s="13">
        <f t="shared" si="14"/>
        <v>42167.208333333328</v>
      </c>
      <c r="T143" s="13">
        <f t="shared" si="15"/>
        <v>42173.208333333328</v>
      </c>
      <c r="U143">
        <f t="shared" si="16"/>
        <v>2015</v>
      </c>
      <c r="V143" s="10">
        <f t="shared" si="17"/>
        <v>6</v>
      </c>
      <c r="W143" t="str" cm="1">
        <f t="array" ref="W143">_xlfn.IFS(V143=1,"JAN",V143=2,"FEB",V143=3,"MAR",V143=4,"APR",V143=5,"MAY",V143=6,"JUN",V143=7,"JUL",V143=8,"AUG",V143=9,"SEP",V143=10,"OCT",V143=11,"NOV",V143=12,"DEC")</f>
        <v>JUN</v>
      </c>
    </row>
    <row r="144" spans="1:23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9">
        <f t="shared" si="12"/>
        <v>2.3003999999999998</v>
      </c>
      <c r="P144">
        <f t="shared" si="13"/>
        <v>98.31</v>
      </c>
      <c r="Q144" t="s">
        <v>2037</v>
      </c>
      <c r="R144" t="s">
        <v>2038</v>
      </c>
      <c r="S144" s="13">
        <f t="shared" si="14"/>
        <v>41005.208333333336</v>
      </c>
      <c r="T144" s="13">
        <f t="shared" si="15"/>
        <v>41046.208333333336</v>
      </c>
      <c r="U144">
        <f t="shared" si="16"/>
        <v>2012</v>
      </c>
      <c r="V144" s="10">
        <f t="shared" si="17"/>
        <v>4</v>
      </c>
      <c r="W144" t="str" cm="1">
        <f t="array" ref="W144">_xlfn.IFS(V144=1,"JAN",V144=2,"FEB",V144=3,"MAR",V144=4,"APR",V144=5,"MAY",V144=6,"JUN",V144=7,"JUL",V144=8,"AUG",V144=9,"SEP",V144=10,"OCT",V144=11,"NOV",V144=12,"DEC")</f>
        <v>APR</v>
      </c>
    </row>
    <row r="145" spans="1:23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9">
        <f t="shared" si="12"/>
        <v>1.355925925925926</v>
      </c>
      <c r="P145">
        <f t="shared" si="13"/>
        <v>104.6</v>
      </c>
      <c r="Q145" t="s">
        <v>2035</v>
      </c>
      <c r="R145" t="s">
        <v>2045</v>
      </c>
      <c r="S145" s="13">
        <f t="shared" si="14"/>
        <v>40357.208333333336</v>
      </c>
      <c r="T145" s="13">
        <f t="shared" si="15"/>
        <v>40377.208333333336</v>
      </c>
      <c r="U145">
        <f t="shared" si="16"/>
        <v>2010</v>
      </c>
      <c r="V145" s="10">
        <f t="shared" si="17"/>
        <v>6</v>
      </c>
      <c r="W145" t="str" cm="1">
        <f t="array" ref="W145">_xlfn.IFS(V145=1,"JAN",V145=2,"FEB",V145=3,"MAR",V145=4,"APR",V145=5,"MAY",V145=6,"JUN",V145=7,"JUL",V145=8,"AUG",V145=9,"SEP",V145=10,"OCT",V145=11,"NOV",V145=12,"DEC")</f>
        <v>JUN</v>
      </c>
    </row>
    <row r="146" spans="1:23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9">
        <f t="shared" si="12"/>
        <v>1.2909999999999999</v>
      </c>
      <c r="P146">
        <f t="shared" si="13"/>
        <v>86.07</v>
      </c>
      <c r="Q146" t="s">
        <v>2039</v>
      </c>
      <c r="R146" t="s">
        <v>2040</v>
      </c>
      <c r="S146" s="13">
        <f t="shared" si="14"/>
        <v>43633.208333333328</v>
      </c>
      <c r="T146" s="13">
        <f t="shared" si="15"/>
        <v>43641.208333333328</v>
      </c>
      <c r="U146">
        <f t="shared" si="16"/>
        <v>2019</v>
      </c>
      <c r="V146" s="10">
        <f t="shared" si="17"/>
        <v>6</v>
      </c>
      <c r="W146" t="str" cm="1">
        <f t="array" ref="W146">_xlfn.IFS(V146=1,"JAN",V146=2,"FEB",V146=3,"MAR",V146=4,"APR",V146=5,"MAY",V146=6,"JUN",V146=7,"JUL",V146=8,"AUG",V146=9,"SEP",V146=10,"OCT",V146=11,"NOV",V146=12,"DEC")</f>
        <v>JUN</v>
      </c>
    </row>
    <row r="147" spans="1:23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9">
        <f t="shared" si="12"/>
        <v>2.3651200000000001</v>
      </c>
      <c r="P147">
        <f t="shared" si="13"/>
        <v>76.989999999999995</v>
      </c>
      <c r="Q147" t="s">
        <v>2037</v>
      </c>
      <c r="R147" t="s">
        <v>2046</v>
      </c>
      <c r="S147" s="13">
        <f t="shared" si="14"/>
        <v>41889.208333333336</v>
      </c>
      <c r="T147" s="13">
        <f t="shared" si="15"/>
        <v>41894.208333333336</v>
      </c>
      <c r="U147">
        <f t="shared" si="16"/>
        <v>2014</v>
      </c>
      <c r="V147" s="10">
        <f t="shared" si="17"/>
        <v>9</v>
      </c>
      <c r="W147" t="str" cm="1">
        <f t="array" ref="W147">_xlfn.IFS(V147=1,"JAN",V147=2,"FEB",V147=3,"MAR",V147=4,"APR",V147=5,"MAY",V147=6,"JUN",V147=7,"JUL",V147=8,"AUG",V147=9,"SEP",V147=10,"OCT",V147=11,"NOV",V147=12,"DEC")</f>
        <v>SEP</v>
      </c>
    </row>
    <row r="148" spans="1:23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9">
        <f t="shared" si="12"/>
        <v>0.17249999999999999</v>
      </c>
      <c r="P148">
        <f t="shared" si="13"/>
        <v>29.76</v>
      </c>
      <c r="Q148" t="s">
        <v>2039</v>
      </c>
      <c r="R148" t="s">
        <v>2040</v>
      </c>
      <c r="S148" s="13">
        <f t="shared" si="14"/>
        <v>40855.25</v>
      </c>
      <c r="T148" s="13">
        <f t="shared" si="15"/>
        <v>40875.25</v>
      </c>
      <c r="U148">
        <f t="shared" si="16"/>
        <v>2011</v>
      </c>
      <c r="V148" s="10">
        <f t="shared" si="17"/>
        <v>11</v>
      </c>
      <c r="W148" t="str" cm="1">
        <f t="array" ref="W148">_xlfn.IFS(V148=1,"JAN",V148=2,"FEB",V148=3,"MAR",V148=4,"APR",V148=5,"MAY",V148=6,"JUN",V148=7,"JUL",V148=8,"AUG",V148=9,"SEP",V148=10,"OCT",V148=11,"NOV",V148=12,"DEC")</f>
        <v>NOV</v>
      </c>
    </row>
    <row r="149" spans="1:23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9">
        <f t="shared" si="12"/>
        <v>1.1249397590361445</v>
      </c>
      <c r="P149">
        <f t="shared" si="13"/>
        <v>46.92</v>
      </c>
      <c r="Q149" t="s">
        <v>2039</v>
      </c>
      <c r="R149" t="s">
        <v>2040</v>
      </c>
      <c r="S149" s="13">
        <f t="shared" si="14"/>
        <v>42534.208333333328</v>
      </c>
      <c r="T149" s="13">
        <f t="shared" si="15"/>
        <v>42540.208333333328</v>
      </c>
      <c r="U149">
        <f t="shared" si="16"/>
        <v>2016</v>
      </c>
      <c r="V149" s="10">
        <f t="shared" si="17"/>
        <v>6</v>
      </c>
      <c r="W149" t="str" cm="1">
        <f t="array" ref="W149">_xlfn.IFS(V149=1,"JAN",V149=2,"FEB",V149=3,"MAR",V149=4,"APR",V149=5,"MAY",V149=6,"JUN",V149=7,"JUL",V149=8,"AUG",V149=9,"SEP",V149=10,"OCT",V149=11,"NOV",V149=12,"DEC")</f>
        <v>JUN</v>
      </c>
    </row>
    <row r="150" spans="1:23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9">
        <f t="shared" si="12"/>
        <v>1.2102150537634409</v>
      </c>
      <c r="P150">
        <f t="shared" si="13"/>
        <v>105.19</v>
      </c>
      <c r="Q150" t="s">
        <v>2037</v>
      </c>
      <c r="R150" t="s">
        <v>2046</v>
      </c>
      <c r="S150" s="13">
        <f t="shared" si="14"/>
        <v>42941.208333333328</v>
      </c>
      <c r="T150" s="13">
        <f t="shared" si="15"/>
        <v>42950.208333333328</v>
      </c>
      <c r="U150">
        <f t="shared" si="16"/>
        <v>2017</v>
      </c>
      <c r="V150" s="10">
        <f t="shared" si="17"/>
        <v>7</v>
      </c>
      <c r="W150" t="str" cm="1">
        <f t="array" ref="W150">_xlfn.IFS(V150=1,"JAN",V150=2,"FEB",V150=3,"MAR",V150=4,"APR",V150=5,"MAY",V150=6,"JUN",V150=7,"JUL",V150=8,"AUG",V150=9,"SEP",V150=10,"OCT",V150=11,"NOV",V150=12,"DEC")</f>
        <v>JUL</v>
      </c>
    </row>
    <row r="151" spans="1:23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9">
        <f t="shared" si="12"/>
        <v>2.1987096774193549</v>
      </c>
      <c r="P151">
        <f t="shared" si="13"/>
        <v>69.91</v>
      </c>
      <c r="Q151" t="s">
        <v>2035</v>
      </c>
      <c r="R151" t="s">
        <v>2045</v>
      </c>
      <c r="S151" s="13">
        <f t="shared" si="14"/>
        <v>41275.25</v>
      </c>
      <c r="T151" s="13">
        <f t="shared" si="15"/>
        <v>41327.25</v>
      </c>
      <c r="U151">
        <f t="shared" si="16"/>
        <v>2013</v>
      </c>
      <c r="V151" s="10">
        <f t="shared" si="17"/>
        <v>1</v>
      </c>
      <c r="W151" t="str" cm="1">
        <f t="array" ref="W151">_xlfn.IFS(V151=1,"JAN",V151=2,"FEB",V151=3,"MAR",V151=4,"APR",V151=5,"MAY",V151=6,"JUN",V151=7,"JUL",V151=8,"AUG",V151=9,"SEP",V151=10,"OCT",V151=11,"NOV",V151=12,"DEC")</f>
        <v>JAN</v>
      </c>
    </row>
    <row r="152" spans="1:23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9">
        <f t="shared" si="12"/>
        <v>0.01</v>
      </c>
      <c r="P152">
        <f t="shared" si="13"/>
        <v>1</v>
      </c>
      <c r="Q152" t="s">
        <v>2035</v>
      </c>
      <c r="R152" t="s">
        <v>2036</v>
      </c>
      <c r="S152" s="13">
        <f t="shared" si="14"/>
        <v>43450.25</v>
      </c>
      <c r="T152" s="13">
        <f t="shared" si="15"/>
        <v>43451.25</v>
      </c>
      <c r="U152">
        <f t="shared" si="16"/>
        <v>2018</v>
      </c>
      <c r="V152" s="10">
        <f t="shared" si="17"/>
        <v>12</v>
      </c>
      <c r="W152" t="str" cm="1">
        <f t="array" ref="W152">_xlfn.IFS(V152=1,"JAN",V152=2,"FEB",V152=3,"MAR",V152=4,"APR",V152=5,"MAY",V152=6,"JUN",V152=7,"JUL",V152=8,"AUG",V152=9,"SEP",V152=10,"OCT",V152=11,"NOV",V152=12,"DEC")</f>
        <v>DEC</v>
      </c>
    </row>
    <row r="153" spans="1:23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9">
        <f t="shared" si="12"/>
        <v>0.64166909620991253</v>
      </c>
      <c r="P153">
        <f t="shared" si="13"/>
        <v>60.01</v>
      </c>
      <c r="Q153" t="s">
        <v>2035</v>
      </c>
      <c r="R153" t="s">
        <v>2043</v>
      </c>
      <c r="S153" s="13">
        <f t="shared" si="14"/>
        <v>41799.208333333336</v>
      </c>
      <c r="T153" s="13">
        <f t="shared" si="15"/>
        <v>41850.208333333336</v>
      </c>
      <c r="U153">
        <f t="shared" si="16"/>
        <v>2014</v>
      </c>
      <c r="V153" s="10">
        <f t="shared" si="17"/>
        <v>6</v>
      </c>
      <c r="W153" t="str" cm="1">
        <f t="array" ref="W153">_xlfn.IFS(V153=1,"JAN",V153=2,"FEB",V153=3,"MAR",V153=4,"APR",V153=5,"MAY",V153=6,"JUN",V153=7,"JUL",V153=8,"AUG",V153=9,"SEP",V153=10,"OCT",V153=11,"NOV",V153=12,"DEC")</f>
        <v>JUN</v>
      </c>
    </row>
    <row r="154" spans="1:23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9">
        <f t="shared" si="12"/>
        <v>4.2306746987951804</v>
      </c>
      <c r="P154">
        <f t="shared" si="13"/>
        <v>52.01</v>
      </c>
      <c r="Q154" t="s">
        <v>2035</v>
      </c>
      <c r="R154" t="s">
        <v>2045</v>
      </c>
      <c r="S154" s="13">
        <f t="shared" si="14"/>
        <v>42783.25</v>
      </c>
      <c r="T154" s="13">
        <f t="shared" si="15"/>
        <v>42790.25</v>
      </c>
      <c r="U154">
        <f t="shared" si="16"/>
        <v>2017</v>
      </c>
      <c r="V154" s="10">
        <f t="shared" si="17"/>
        <v>2</v>
      </c>
      <c r="W154" t="str" cm="1">
        <f t="array" ref="W154">_xlfn.IFS(V154=1,"JAN",V154=2,"FEB",V154=3,"MAR",V154=4,"APR",V154=5,"MAY",V154=6,"JUN",V154=7,"JUL",V154=8,"AUG",V154=9,"SEP",V154=10,"OCT",V154=11,"NOV",V154=12,"DEC")</f>
        <v>FEB</v>
      </c>
    </row>
    <row r="155" spans="1:23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9">
        <f t="shared" si="12"/>
        <v>0.92984160506863778</v>
      </c>
      <c r="P155">
        <f t="shared" si="13"/>
        <v>31</v>
      </c>
      <c r="Q155" t="s">
        <v>2039</v>
      </c>
      <c r="R155" t="s">
        <v>2040</v>
      </c>
      <c r="S155" s="13">
        <f t="shared" si="14"/>
        <v>41201.208333333336</v>
      </c>
      <c r="T155" s="13">
        <f t="shared" si="15"/>
        <v>41207.208333333336</v>
      </c>
      <c r="U155">
        <f t="shared" si="16"/>
        <v>2012</v>
      </c>
      <c r="V155" s="10">
        <f t="shared" si="17"/>
        <v>10</v>
      </c>
      <c r="W155" t="str" cm="1">
        <f t="array" ref="W155">_xlfn.IFS(V155=1,"JAN",V155=2,"FEB",V155=3,"MAR",V155=4,"APR",V155=5,"MAY",V155=6,"JUN",V155=7,"JUL",V155=8,"AUG",V155=9,"SEP",V155=10,"OCT",V155=11,"NOV",V155=12,"DEC")</f>
        <v>OCT</v>
      </c>
    </row>
    <row r="156" spans="1:23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9">
        <f t="shared" si="12"/>
        <v>0.58756567425569173</v>
      </c>
      <c r="P156">
        <f t="shared" si="13"/>
        <v>95.04</v>
      </c>
      <c r="Q156" t="s">
        <v>2035</v>
      </c>
      <c r="R156" t="s">
        <v>2045</v>
      </c>
      <c r="S156" s="13">
        <f t="shared" si="14"/>
        <v>42502.208333333328</v>
      </c>
      <c r="T156" s="13">
        <f t="shared" si="15"/>
        <v>42525.208333333328</v>
      </c>
      <c r="U156">
        <f t="shared" si="16"/>
        <v>2016</v>
      </c>
      <c r="V156" s="10">
        <f t="shared" si="17"/>
        <v>5</v>
      </c>
      <c r="W156" t="str" cm="1">
        <f t="array" ref="W156">_xlfn.IFS(V156=1,"JAN",V156=2,"FEB",V156=3,"MAR",V156=4,"APR",V156=5,"MAY",V156=6,"JUN",V156=7,"JUL",V156=8,"AUG",V156=9,"SEP",V156=10,"OCT",V156=11,"NOV",V156=12,"DEC")</f>
        <v>MAY</v>
      </c>
    </row>
    <row r="157" spans="1:23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9">
        <f t="shared" si="12"/>
        <v>0.65022222222222226</v>
      </c>
      <c r="P157">
        <f t="shared" si="13"/>
        <v>75.97</v>
      </c>
      <c r="Q157" t="s">
        <v>2039</v>
      </c>
      <c r="R157" t="s">
        <v>2040</v>
      </c>
      <c r="S157" s="13">
        <f t="shared" si="14"/>
        <v>40262.208333333336</v>
      </c>
      <c r="T157" s="13">
        <f t="shared" si="15"/>
        <v>40277.208333333336</v>
      </c>
      <c r="U157">
        <f t="shared" si="16"/>
        <v>2010</v>
      </c>
      <c r="V157" s="10">
        <f t="shared" si="17"/>
        <v>3</v>
      </c>
      <c r="W157" t="str" cm="1">
        <f t="array" ref="W157">_xlfn.IFS(V157=1,"JAN",V157=2,"FEB",V157=3,"MAR",V157=4,"APR",V157=5,"MAY",V157=6,"JUN",V157=7,"JUL",V157=8,"AUG",V157=9,"SEP",V157=10,"OCT",V157=11,"NOV",V157=12,"DEC")</f>
        <v>MAR</v>
      </c>
    </row>
    <row r="158" spans="1:23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9">
        <f t="shared" si="12"/>
        <v>0.73939560439560437</v>
      </c>
      <c r="P158">
        <f t="shared" si="13"/>
        <v>71.010000000000005</v>
      </c>
      <c r="Q158" t="s">
        <v>2035</v>
      </c>
      <c r="R158" t="s">
        <v>2036</v>
      </c>
      <c r="S158" s="13">
        <f t="shared" si="14"/>
        <v>43743.208333333328</v>
      </c>
      <c r="T158" s="13">
        <f t="shared" si="15"/>
        <v>43767.208333333328</v>
      </c>
      <c r="U158">
        <f t="shared" si="16"/>
        <v>2019</v>
      </c>
      <c r="V158" s="10">
        <f t="shared" si="17"/>
        <v>10</v>
      </c>
      <c r="W158" t="str" cm="1">
        <f t="array" ref="W158">_xlfn.IFS(V158=1,"JAN",V158=2,"FEB",V158=3,"MAR",V158=4,"APR",V158=5,"MAY",V158=6,"JUN",V158=7,"JUL",V158=8,"AUG",V158=9,"SEP",V158=10,"OCT",V158=11,"NOV",V158=12,"DEC")</f>
        <v>OCT</v>
      </c>
    </row>
    <row r="159" spans="1:23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9">
        <f t="shared" si="12"/>
        <v>0.52666666666666662</v>
      </c>
      <c r="P159">
        <f t="shared" si="13"/>
        <v>73.73</v>
      </c>
      <c r="Q159" t="s">
        <v>2054</v>
      </c>
      <c r="R159" t="s">
        <v>2055</v>
      </c>
      <c r="S159" s="13">
        <f t="shared" si="14"/>
        <v>41638.25</v>
      </c>
      <c r="T159" s="13">
        <f t="shared" si="15"/>
        <v>41650.25</v>
      </c>
      <c r="U159">
        <f t="shared" si="16"/>
        <v>2013</v>
      </c>
      <c r="V159" s="10">
        <f t="shared" si="17"/>
        <v>12</v>
      </c>
      <c r="W159" t="str" cm="1">
        <f t="array" ref="W159">_xlfn.IFS(V159=1,"JAN",V159=2,"FEB",V159=3,"MAR",V159=4,"APR",V159=5,"MAY",V159=6,"JUN",V159=7,"JUL",V159=8,"AUG",V159=9,"SEP",V159=10,"OCT",V159=11,"NOV",V159=12,"DEC")</f>
        <v>DEC</v>
      </c>
    </row>
    <row r="160" spans="1:23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9">
        <f t="shared" si="12"/>
        <v>2.2095238095238097</v>
      </c>
      <c r="P160">
        <f t="shared" si="13"/>
        <v>113.17</v>
      </c>
      <c r="Q160" t="s">
        <v>2035</v>
      </c>
      <c r="R160" t="s">
        <v>2036</v>
      </c>
      <c r="S160" s="13">
        <f t="shared" si="14"/>
        <v>42346.25</v>
      </c>
      <c r="T160" s="13">
        <f t="shared" si="15"/>
        <v>42347.25</v>
      </c>
      <c r="U160">
        <f t="shared" si="16"/>
        <v>2015</v>
      </c>
      <c r="V160" s="10">
        <f t="shared" si="17"/>
        <v>12</v>
      </c>
      <c r="W160" t="str" cm="1">
        <f t="array" ref="W160">_xlfn.IFS(V160=1,"JAN",V160=2,"FEB",V160=3,"MAR",V160=4,"APR",V160=5,"MAY",V160=6,"JUN",V160=7,"JUL",V160=8,"AUG",V160=9,"SEP",V160=10,"OCT",V160=11,"NOV",V160=12,"DEC")</f>
        <v>DEC</v>
      </c>
    </row>
    <row r="161" spans="1:23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9">
        <f t="shared" si="12"/>
        <v>1.0001150627615063</v>
      </c>
      <c r="P161">
        <f t="shared" si="13"/>
        <v>105.01</v>
      </c>
      <c r="Q161" t="s">
        <v>2039</v>
      </c>
      <c r="R161" t="s">
        <v>2040</v>
      </c>
      <c r="S161" s="13">
        <f t="shared" si="14"/>
        <v>43551.208333333328</v>
      </c>
      <c r="T161" s="13">
        <f t="shared" si="15"/>
        <v>43569.208333333328</v>
      </c>
      <c r="U161">
        <f t="shared" si="16"/>
        <v>2019</v>
      </c>
      <c r="V161" s="10">
        <f t="shared" si="17"/>
        <v>3</v>
      </c>
      <c r="W161" t="str" cm="1">
        <f t="array" ref="W161">_xlfn.IFS(V161=1,"JAN",V161=2,"FEB",V161=3,"MAR",V161=4,"APR",V161=5,"MAY",V161=6,"JUN",V161=7,"JUL",V161=8,"AUG",V161=9,"SEP",V161=10,"OCT",V161=11,"NOV",V161=12,"DEC")</f>
        <v>MAR</v>
      </c>
    </row>
    <row r="162" spans="1:23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9">
        <f t="shared" si="12"/>
        <v>1.6231249999999999</v>
      </c>
      <c r="P162">
        <f t="shared" si="13"/>
        <v>79.180000000000007</v>
      </c>
      <c r="Q162" t="s">
        <v>2037</v>
      </c>
      <c r="R162" t="s">
        <v>2046</v>
      </c>
      <c r="S162" s="13">
        <f t="shared" si="14"/>
        <v>43582.208333333328</v>
      </c>
      <c r="T162" s="13">
        <f t="shared" si="15"/>
        <v>43598.208333333328</v>
      </c>
      <c r="U162">
        <f t="shared" si="16"/>
        <v>2019</v>
      </c>
      <c r="V162" s="10">
        <f t="shared" si="17"/>
        <v>4</v>
      </c>
      <c r="W162" t="str" cm="1">
        <f t="array" ref="W162">_xlfn.IFS(V162=1,"JAN",V162=2,"FEB",V162=3,"MAR",V162=4,"APR",V162=5,"MAY",V162=6,"JUN",V162=7,"JUL",V162=8,"AUG",V162=9,"SEP",V162=10,"OCT",V162=11,"NOV",V162=12,"DEC")</f>
        <v>APR</v>
      </c>
    </row>
    <row r="163" spans="1:23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9">
        <f t="shared" si="12"/>
        <v>0.78181818181818186</v>
      </c>
      <c r="P163">
        <f t="shared" si="13"/>
        <v>57.33</v>
      </c>
      <c r="Q163" t="s">
        <v>2037</v>
      </c>
      <c r="R163" t="s">
        <v>2038</v>
      </c>
      <c r="S163" s="13">
        <f t="shared" si="14"/>
        <v>42270.208333333328</v>
      </c>
      <c r="T163" s="13">
        <f t="shared" si="15"/>
        <v>42276.208333333328</v>
      </c>
      <c r="U163">
        <f t="shared" si="16"/>
        <v>2015</v>
      </c>
      <c r="V163" s="10">
        <f t="shared" si="17"/>
        <v>9</v>
      </c>
      <c r="W163" t="str" cm="1">
        <f t="array" ref="W163">_xlfn.IFS(V163=1,"JAN",V163=2,"FEB",V163=3,"MAR",V163=4,"APR",V163=5,"MAY",V163=6,"JUN",V163=7,"JUL",V163=8,"AUG",V163=9,"SEP",V163=10,"OCT",V163=11,"NOV",V163=12,"DEC")</f>
        <v>SEP</v>
      </c>
    </row>
    <row r="164" spans="1:23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9">
        <f t="shared" si="12"/>
        <v>1.4973770491803278</v>
      </c>
      <c r="P164">
        <f t="shared" si="13"/>
        <v>58.18</v>
      </c>
      <c r="Q164" t="s">
        <v>2035</v>
      </c>
      <c r="R164" t="s">
        <v>2036</v>
      </c>
      <c r="S164" s="13">
        <f t="shared" si="14"/>
        <v>43442.25</v>
      </c>
      <c r="T164" s="13">
        <f t="shared" si="15"/>
        <v>43472.25</v>
      </c>
      <c r="U164">
        <f t="shared" si="16"/>
        <v>2018</v>
      </c>
      <c r="V164" s="10">
        <f t="shared" si="17"/>
        <v>12</v>
      </c>
      <c r="W164" t="str" cm="1">
        <f t="array" ref="W164">_xlfn.IFS(V164=1,"JAN",V164=2,"FEB",V164=3,"MAR",V164=4,"APR",V164=5,"MAY",V164=6,"JUN",V164=7,"JUL",V164=8,"AUG",V164=9,"SEP",V164=10,"OCT",V164=11,"NOV",V164=12,"DEC")</f>
        <v>DEC</v>
      </c>
    </row>
    <row r="165" spans="1:23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9">
        <f t="shared" si="12"/>
        <v>2.5325714285714285</v>
      </c>
      <c r="P165">
        <f t="shared" si="13"/>
        <v>36.03</v>
      </c>
      <c r="Q165" t="s">
        <v>2054</v>
      </c>
      <c r="R165" t="s">
        <v>2055</v>
      </c>
      <c r="S165" s="13">
        <f t="shared" si="14"/>
        <v>43028.208333333328</v>
      </c>
      <c r="T165" s="13">
        <f t="shared" si="15"/>
        <v>43077.25</v>
      </c>
      <c r="U165">
        <f t="shared" si="16"/>
        <v>2017</v>
      </c>
      <c r="V165" s="10">
        <f t="shared" si="17"/>
        <v>10</v>
      </c>
      <c r="W165" t="str" cm="1">
        <f t="array" ref="W165">_xlfn.IFS(V165=1,"JAN",V165=2,"FEB",V165=3,"MAR",V165=4,"APR",V165=5,"MAY",V165=6,"JUN",V165=7,"JUL",V165=8,"AUG",V165=9,"SEP",V165=10,"OCT",V165=11,"NOV",V165=12,"DEC")</f>
        <v>OCT</v>
      </c>
    </row>
    <row r="166" spans="1:23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9">
        <f t="shared" si="12"/>
        <v>1.0016943521594683</v>
      </c>
      <c r="P166">
        <f t="shared" si="13"/>
        <v>107.99</v>
      </c>
      <c r="Q166" t="s">
        <v>2039</v>
      </c>
      <c r="R166" t="s">
        <v>2040</v>
      </c>
      <c r="S166" s="13">
        <f t="shared" si="14"/>
        <v>43016.208333333328</v>
      </c>
      <c r="T166" s="13">
        <f t="shared" si="15"/>
        <v>43017.208333333328</v>
      </c>
      <c r="U166">
        <f t="shared" si="16"/>
        <v>2017</v>
      </c>
      <c r="V166" s="10">
        <f t="shared" si="17"/>
        <v>10</v>
      </c>
      <c r="W166" t="str" cm="1">
        <f t="array" ref="W166">_xlfn.IFS(V166=1,"JAN",V166=2,"FEB",V166=3,"MAR",V166=4,"APR",V166=5,"MAY",V166=6,"JUN",V166=7,"JUL",V166=8,"AUG",V166=9,"SEP",V166=10,"OCT",V166=11,"NOV",V166=12,"DEC")</f>
        <v>OCT</v>
      </c>
    </row>
    <row r="167" spans="1:23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9">
        <f t="shared" si="12"/>
        <v>1.2199004424778761</v>
      </c>
      <c r="P167">
        <f t="shared" si="13"/>
        <v>44.01</v>
      </c>
      <c r="Q167" t="s">
        <v>2037</v>
      </c>
      <c r="R167" t="s">
        <v>2038</v>
      </c>
      <c r="S167" s="13">
        <f t="shared" si="14"/>
        <v>42948.208333333328</v>
      </c>
      <c r="T167" s="13">
        <f t="shared" si="15"/>
        <v>42980.208333333328</v>
      </c>
      <c r="U167">
        <f t="shared" si="16"/>
        <v>2017</v>
      </c>
      <c r="V167" s="10">
        <f t="shared" si="17"/>
        <v>8</v>
      </c>
      <c r="W167" t="str" cm="1">
        <f t="array" ref="W167">_xlfn.IFS(V167=1,"JAN",V167=2,"FEB",V167=3,"MAR",V167=4,"APR",V167=5,"MAY",V167=6,"JUN",V167=7,"JUL",V167=8,"AUG",V167=9,"SEP",V167=10,"OCT",V167=11,"NOV",V167=12,"DEC")</f>
        <v>AUG</v>
      </c>
    </row>
    <row r="168" spans="1:23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9">
        <f t="shared" si="12"/>
        <v>1.3713265306122449</v>
      </c>
      <c r="P168">
        <f t="shared" si="13"/>
        <v>55.08</v>
      </c>
      <c r="Q168" t="s">
        <v>2054</v>
      </c>
      <c r="R168" t="s">
        <v>2055</v>
      </c>
      <c r="S168" s="13">
        <f t="shared" si="14"/>
        <v>40534.25</v>
      </c>
      <c r="T168" s="13">
        <f t="shared" si="15"/>
        <v>40538.25</v>
      </c>
      <c r="U168">
        <f t="shared" si="16"/>
        <v>2010</v>
      </c>
      <c r="V168" s="10">
        <f t="shared" si="17"/>
        <v>12</v>
      </c>
      <c r="W168" t="str" cm="1">
        <f t="array" ref="W168">_xlfn.IFS(V168=1,"JAN",V168=2,"FEB",V168=3,"MAR",V168=4,"APR",V168=5,"MAY",V168=6,"JUN",V168=7,"JUL",V168=8,"AUG",V168=9,"SEP",V168=10,"OCT",V168=11,"NOV",V168=12,"DEC")</f>
        <v>DEC</v>
      </c>
    </row>
    <row r="169" spans="1:23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9">
        <f t="shared" si="12"/>
        <v>4.155384615384615</v>
      </c>
      <c r="P169">
        <f t="shared" si="13"/>
        <v>74</v>
      </c>
      <c r="Q169" t="s">
        <v>2039</v>
      </c>
      <c r="R169" t="s">
        <v>2040</v>
      </c>
      <c r="S169" s="13">
        <f t="shared" si="14"/>
        <v>41435.208333333336</v>
      </c>
      <c r="T169" s="13">
        <f t="shared" si="15"/>
        <v>41445.208333333336</v>
      </c>
      <c r="U169">
        <f t="shared" si="16"/>
        <v>2013</v>
      </c>
      <c r="V169" s="10">
        <f t="shared" si="17"/>
        <v>6</v>
      </c>
      <c r="W169" t="str" cm="1">
        <f t="array" ref="W169">_xlfn.IFS(V169=1,"JAN",V169=2,"FEB",V169=3,"MAR",V169=4,"APR",V169=5,"MAY",V169=6,"JUN",V169=7,"JUL",V169=8,"AUG",V169=9,"SEP",V169=10,"OCT",V169=11,"NOV",V169=12,"DEC")</f>
        <v>JUN</v>
      </c>
    </row>
    <row r="170" spans="1:23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9">
        <f t="shared" si="12"/>
        <v>0.3130913348946136</v>
      </c>
      <c r="P170">
        <f t="shared" si="13"/>
        <v>42</v>
      </c>
      <c r="Q170" t="s">
        <v>2035</v>
      </c>
      <c r="R170" t="s">
        <v>2045</v>
      </c>
      <c r="S170" s="13">
        <f t="shared" si="14"/>
        <v>43518.25</v>
      </c>
      <c r="T170" s="13">
        <f t="shared" si="15"/>
        <v>43541.208333333328</v>
      </c>
      <c r="U170">
        <f t="shared" si="16"/>
        <v>2019</v>
      </c>
      <c r="V170" s="10">
        <f t="shared" si="17"/>
        <v>2</v>
      </c>
      <c r="W170" t="str" cm="1">
        <f t="array" ref="W170">_xlfn.IFS(V170=1,"JAN",V170=2,"FEB",V170=3,"MAR",V170=4,"APR",V170=5,"MAY",V170=6,"JUN",V170=7,"JUL",V170=8,"AUG",V170=9,"SEP",V170=10,"OCT",V170=11,"NOV",V170=12,"DEC")</f>
        <v>FEB</v>
      </c>
    </row>
    <row r="171" spans="1:23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9">
        <f t="shared" si="12"/>
        <v>4.240815450643777</v>
      </c>
      <c r="P171">
        <f t="shared" si="13"/>
        <v>77.989999999999995</v>
      </c>
      <c r="Q171" t="s">
        <v>2041</v>
      </c>
      <c r="R171" t="s">
        <v>2052</v>
      </c>
      <c r="S171" s="13">
        <f t="shared" si="14"/>
        <v>41077.208333333336</v>
      </c>
      <c r="T171" s="13">
        <f t="shared" si="15"/>
        <v>41105.208333333336</v>
      </c>
      <c r="U171">
        <f t="shared" si="16"/>
        <v>2012</v>
      </c>
      <c r="V171" s="10">
        <f t="shared" si="17"/>
        <v>6</v>
      </c>
      <c r="W171" t="str" cm="1">
        <f t="array" ref="W171">_xlfn.IFS(V171=1,"JAN",V171=2,"FEB",V171=3,"MAR",V171=4,"APR",V171=5,"MAY",V171=6,"JUN",V171=7,"JUL",V171=8,"AUG",V171=9,"SEP",V171=10,"OCT",V171=11,"NOV",V171=12,"DEC")</f>
        <v>JUN</v>
      </c>
    </row>
    <row r="172" spans="1:23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9">
        <f t="shared" si="12"/>
        <v>2.9388623072833599E-2</v>
      </c>
      <c r="P172">
        <f t="shared" si="13"/>
        <v>82.51</v>
      </c>
      <c r="Q172" t="s">
        <v>2035</v>
      </c>
      <c r="R172" t="s">
        <v>2045</v>
      </c>
      <c r="S172" s="13">
        <f t="shared" si="14"/>
        <v>42950.208333333328</v>
      </c>
      <c r="T172" s="13">
        <f t="shared" si="15"/>
        <v>42957.208333333328</v>
      </c>
      <c r="U172">
        <f t="shared" si="16"/>
        <v>2017</v>
      </c>
      <c r="V172" s="10">
        <f t="shared" si="17"/>
        <v>8</v>
      </c>
      <c r="W172" t="str" cm="1">
        <f t="array" ref="W172">_xlfn.IFS(V172=1,"JAN",V172=2,"FEB",V172=3,"MAR",V172=4,"APR",V172=5,"MAY",V172=6,"JUN",V172=7,"JUL",V172=8,"AUG",V172=9,"SEP",V172=10,"OCT",V172=11,"NOV",V172=12,"DEC")</f>
        <v>AUG</v>
      </c>
    </row>
    <row r="173" spans="1:23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9">
        <f t="shared" si="12"/>
        <v>0.1063265306122449</v>
      </c>
      <c r="P173">
        <f t="shared" si="13"/>
        <v>104.2</v>
      </c>
      <c r="Q173" t="s">
        <v>2047</v>
      </c>
      <c r="R173" t="s">
        <v>2059</v>
      </c>
      <c r="S173" s="13">
        <f t="shared" si="14"/>
        <v>41718.208333333336</v>
      </c>
      <c r="T173" s="13">
        <f t="shared" si="15"/>
        <v>41740.208333333336</v>
      </c>
      <c r="U173">
        <f t="shared" si="16"/>
        <v>2014</v>
      </c>
      <c r="V173" s="10">
        <f t="shared" si="17"/>
        <v>3</v>
      </c>
      <c r="W173" t="str" cm="1">
        <f t="array" ref="W173">_xlfn.IFS(V173=1,"JAN",V173=2,"FEB",V173=3,"MAR",V173=4,"APR",V173=5,"MAY",V173=6,"JUN",V173=7,"JUL",V173=8,"AUG",V173=9,"SEP",V173=10,"OCT",V173=11,"NOV",V173=12,"DEC")</f>
        <v>MAR</v>
      </c>
    </row>
    <row r="174" spans="1:23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9">
        <f t="shared" si="12"/>
        <v>0.82874999999999999</v>
      </c>
      <c r="P174">
        <f t="shared" si="13"/>
        <v>25.5</v>
      </c>
      <c r="Q174" t="s">
        <v>2041</v>
      </c>
      <c r="R174" t="s">
        <v>2042</v>
      </c>
      <c r="S174" s="13">
        <f t="shared" si="14"/>
        <v>41839.208333333336</v>
      </c>
      <c r="T174" s="13">
        <f t="shared" si="15"/>
        <v>41854.208333333336</v>
      </c>
      <c r="U174">
        <f t="shared" si="16"/>
        <v>2014</v>
      </c>
      <c r="V174" s="10">
        <f t="shared" si="17"/>
        <v>7</v>
      </c>
      <c r="W174" t="str" cm="1">
        <f t="array" ref="W174">_xlfn.IFS(V174=1,"JAN",V174=2,"FEB",V174=3,"MAR",V174=4,"APR",V174=5,"MAY",V174=6,"JUN",V174=7,"JUL",V174=8,"AUG",V174=9,"SEP",V174=10,"OCT",V174=11,"NOV",V174=12,"DEC")</f>
        <v>JUL</v>
      </c>
    </row>
    <row r="175" spans="1:23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9">
        <f t="shared" si="12"/>
        <v>1.6301447776628748</v>
      </c>
      <c r="P175">
        <f t="shared" si="13"/>
        <v>100.98</v>
      </c>
      <c r="Q175" t="s">
        <v>2039</v>
      </c>
      <c r="R175" t="s">
        <v>2040</v>
      </c>
      <c r="S175" s="13">
        <f t="shared" si="14"/>
        <v>41412.208333333336</v>
      </c>
      <c r="T175" s="13">
        <f t="shared" si="15"/>
        <v>41418.208333333336</v>
      </c>
      <c r="U175">
        <f t="shared" si="16"/>
        <v>2013</v>
      </c>
      <c r="V175" s="10">
        <f t="shared" si="17"/>
        <v>5</v>
      </c>
      <c r="W175" t="str" cm="1">
        <f t="array" ref="W175">_xlfn.IFS(V175=1,"JAN",V175=2,"FEB",V175=3,"MAR",V175=4,"APR",V175=5,"MAY",V175=6,"JUN",V175=7,"JUL",V175=8,"AUG",V175=9,"SEP",V175=10,"OCT",V175=11,"NOV",V175=12,"DEC")</f>
        <v>MAY</v>
      </c>
    </row>
    <row r="176" spans="1:23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9">
        <f t="shared" si="12"/>
        <v>8.9466666666666672</v>
      </c>
      <c r="P176">
        <f t="shared" si="13"/>
        <v>111.83</v>
      </c>
      <c r="Q176" t="s">
        <v>2037</v>
      </c>
      <c r="R176" t="s">
        <v>2046</v>
      </c>
      <c r="S176" s="13">
        <f t="shared" si="14"/>
        <v>42282.208333333328</v>
      </c>
      <c r="T176" s="13">
        <f t="shared" si="15"/>
        <v>42283.208333333328</v>
      </c>
      <c r="U176">
        <f t="shared" si="16"/>
        <v>2015</v>
      </c>
      <c r="V176" s="10">
        <f t="shared" si="17"/>
        <v>10</v>
      </c>
      <c r="W176" t="str" cm="1">
        <f t="array" ref="W176">_xlfn.IFS(V176=1,"JAN",V176=2,"FEB",V176=3,"MAR",V176=4,"APR",V176=5,"MAY",V176=6,"JUN",V176=7,"JUL",V176=8,"AUG",V176=9,"SEP",V176=10,"OCT",V176=11,"NOV",V176=12,"DEC")</f>
        <v>OCT</v>
      </c>
    </row>
    <row r="177" spans="1:23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9">
        <f t="shared" si="12"/>
        <v>0.26191501103752757</v>
      </c>
      <c r="P177">
        <f t="shared" si="13"/>
        <v>42</v>
      </c>
      <c r="Q177" t="s">
        <v>2039</v>
      </c>
      <c r="R177" t="s">
        <v>2040</v>
      </c>
      <c r="S177" s="13">
        <f t="shared" si="14"/>
        <v>42613.208333333328</v>
      </c>
      <c r="T177" s="13">
        <f t="shared" si="15"/>
        <v>42632.208333333328</v>
      </c>
      <c r="U177">
        <f t="shared" si="16"/>
        <v>2016</v>
      </c>
      <c r="V177" s="10">
        <f t="shared" si="17"/>
        <v>8</v>
      </c>
      <c r="W177" t="str" cm="1">
        <f t="array" ref="W177">_xlfn.IFS(V177=1,"JAN",V177=2,"FEB",V177=3,"MAR",V177=4,"APR",V177=5,"MAY",V177=6,"JUN",V177=7,"JUL",V177=8,"AUG",V177=9,"SEP",V177=10,"OCT",V177=11,"NOV",V177=12,"DEC")</f>
        <v>AUG</v>
      </c>
    </row>
    <row r="178" spans="1:23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9">
        <f t="shared" si="12"/>
        <v>0.74834782608695649</v>
      </c>
      <c r="P178">
        <f t="shared" si="13"/>
        <v>110.05</v>
      </c>
      <c r="Q178" t="s">
        <v>2039</v>
      </c>
      <c r="R178" t="s">
        <v>2040</v>
      </c>
      <c r="S178" s="13">
        <f t="shared" si="14"/>
        <v>42616.208333333328</v>
      </c>
      <c r="T178" s="13">
        <f t="shared" si="15"/>
        <v>42625.208333333328</v>
      </c>
      <c r="U178">
        <f t="shared" si="16"/>
        <v>2016</v>
      </c>
      <c r="V178" s="10">
        <f t="shared" si="17"/>
        <v>9</v>
      </c>
      <c r="W178" t="str" cm="1">
        <f t="array" ref="W178">_xlfn.IFS(V178=1,"JAN",V178=2,"FEB",V178=3,"MAR",V178=4,"APR",V178=5,"MAY",V178=6,"JUN",V178=7,"JUL",V178=8,"AUG",V178=9,"SEP",V178=10,"OCT",V178=11,"NOV",V178=12,"DEC")</f>
        <v>SEP</v>
      </c>
    </row>
    <row r="179" spans="1:23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9">
        <f t="shared" si="12"/>
        <v>4.1647680412371137</v>
      </c>
      <c r="P179">
        <f t="shared" si="13"/>
        <v>59</v>
      </c>
      <c r="Q179" t="s">
        <v>2039</v>
      </c>
      <c r="R179" t="s">
        <v>2040</v>
      </c>
      <c r="S179" s="13">
        <f t="shared" si="14"/>
        <v>40497.25</v>
      </c>
      <c r="T179" s="13">
        <f t="shared" si="15"/>
        <v>40522.25</v>
      </c>
      <c r="U179">
        <f t="shared" si="16"/>
        <v>2010</v>
      </c>
      <c r="V179" s="10">
        <f t="shared" si="17"/>
        <v>11</v>
      </c>
      <c r="W179" t="str" cm="1">
        <f t="array" ref="W179">_xlfn.IFS(V179=1,"JAN",V179=2,"FEB",V179=3,"MAR",V179=4,"APR",V179=5,"MAY",V179=6,"JUN",V179=7,"JUL",V179=8,"AUG",V179=9,"SEP",V179=10,"OCT",V179=11,"NOV",V179=12,"DEC")</f>
        <v>NOV</v>
      </c>
    </row>
    <row r="180" spans="1:23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9">
        <f t="shared" si="12"/>
        <v>0.96208333333333329</v>
      </c>
      <c r="P180">
        <f t="shared" si="13"/>
        <v>32.99</v>
      </c>
      <c r="Q180" t="s">
        <v>2033</v>
      </c>
      <c r="R180" t="s">
        <v>2034</v>
      </c>
      <c r="S180" s="13">
        <f t="shared" si="14"/>
        <v>42999.208333333328</v>
      </c>
      <c r="T180" s="13">
        <f t="shared" si="15"/>
        <v>43008.208333333328</v>
      </c>
      <c r="U180">
        <f t="shared" si="16"/>
        <v>2017</v>
      </c>
      <c r="V180" s="10">
        <f t="shared" si="17"/>
        <v>9</v>
      </c>
      <c r="W180" t="str" cm="1">
        <f t="array" ref="W180">_xlfn.IFS(V180=1,"JAN",V180=2,"FEB",V180=3,"MAR",V180=4,"APR",V180=5,"MAY",V180=6,"JUN",V180=7,"JUL",V180=8,"AUG",V180=9,"SEP",V180=10,"OCT",V180=11,"NOV",V180=12,"DEC")</f>
        <v>SEP</v>
      </c>
    </row>
    <row r="181" spans="1:23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9">
        <f t="shared" si="12"/>
        <v>3.5771910112359548</v>
      </c>
      <c r="P181">
        <f t="shared" si="13"/>
        <v>45.01</v>
      </c>
      <c r="Q181" t="s">
        <v>2039</v>
      </c>
      <c r="R181" t="s">
        <v>2040</v>
      </c>
      <c r="S181" s="13">
        <f t="shared" si="14"/>
        <v>41350.208333333336</v>
      </c>
      <c r="T181" s="13">
        <f t="shared" si="15"/>
        <v>41351.208333333336</v>
      </c>
      <c r="U181">
        <f t="shared" si="16"/>
        <v>2013</v>
      </c>
      <c r="V181" s="10">
        <f t="shared" si="17"/>
        <v>3</v>
      </c>
      <c r="W181" t="str" cm="1">
        <f t="array" ref="W181">_xlfn.IFS(V181=1,"JAN",V181=2,"FEB",V181=3,"MAR",V181=4,"APR",V181=5,"MAY",V181=6,"JUN",V181=7,"JUL",V181=8,"AUG",V181=9,"SEP",V181=10,"OCT",V181=11,"NOV",V181=12,"DEC")</f>
        <v>MAR</v>
      </c>
    </row>
    <row r="182" spans="1:23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9">
        <f t="shared" si="12"/>
        <v>3.0845714285714285</v>
      </c>
      <c r="P182">
        <f t="shared" si="13"/>
        <v>81.98</v>
      </c>
      <c r="Q182" t="s">
        <v>2037</v>
      </c>
      <c r="R182" t="s">
        <v>2046</v>
      </c>
      <c r="S182" s="13">
        <f t="shared" si="14"/>
        <v>40259.208333333336</v>
      </c>
      <c r="T182" s="13">
        <f t="shared" si="15"/>
        <v>40264.208333333336</v>
      </c>
      <c r="U182">
        <f t="shared" si="16"/>
        <v>2010</v>
      </c>
      <c r="V182" s="10">
        <f t="shared" si="17"/>
        <v>3</v>
      </c>
      <c r="W182" t="str" cm="1">
        <f t="array" ref="W182">_xlfn.IFS(V182=1,"JAN",V182=2,"FEB",V182=3,"MAR",V182=4,"APR",V182=5,"MAY",V182=6,"JUN",V182=7,"JUL",V182=8,"AUG",V182=9,"SEP",V182=10,"OCT",V182=11,"NOV",V182=12,"DEC")</f>
        <v>MAR</v>
      </c>
    </row>
    <row r="183" spans="1:23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9">
        <f t="shared" si="12"/>
        <v>0.61802325581395345</v>
      </c>
      <c r="P183">
        <f t="shared" si="13"/>
        <v>39.08</v>
      </c>
      <c r="Q183" t="s">
        <v>2037</v>
      </c>
      <c r="R183" t="s">
        <v>2038</v>
      </c>
      <c r="S183" s="13">
        <f t="shared" si="14"/>
        <v>43012.208333333328</v>
      </c>
      <c r="T183" s="13">
        <f t="shared" si="15"/>
        <v>43030.208333333328</v>
      </c>
      <c r="U183">
        <f t="shared" si="16"/>
        <v>2017</v>
      </c>
      <c r="V183" s="10">
        <f t="shared" si="17"/>
        <v>10</v>
      </c>
      <c r="W183" t="str" cm="1">
        <f t="array" ref="W183">_xlfn.IFS(V183=1,"JAN",V183=2,"FEB",V183=3,"MAR",V183=4,"APR",V183=5,"MAY",V183=6,"JUN",V183=7,"JUL",V183=8,"AUG",V183=9,"SEP",V183=10,"OCT",V183=11,"NOV",V183=12,"DEC")</f>
        <v>OCT</v>
      </c>
    </row>
    <row r="184" spans="1:23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9">
        <f t="shared" si="12"/>
        <v>7.2232472324723247</v>
      </c>
      <c r="P184">
        <f t="shared" si="13"/>
        <v>59</v>
      </c>
      <c r="Q184" t="s">
        <v>2039</v>
      </c>
      <c r="R184" t="s">
        <v>2040</v>
      </c>
      <c r="S184" s="13">
        <f t="shared" si="14"/>
        <v>43631.208333333328</v>
      </c>
      <c r="T184" s="13">
        <f t="shared" si="15"/>
        <v>43647.208333333328</v>
      </c>
      <c r="U184">
        <f t="shared" si="16"/>
        <v>2019</v>
      </c>
      <c r="V184" s="10">
        <f t="shared" si="17"/>
        <v>6</v>
      </c>
      <c r="W184" t="str" cm="1">
        <f t="array" ref="W184">_xlfn.IFS(V184=1,"JAN",V184=2,"FEB",V184=3,"MAR",V184=4,"APR",V184=5,"MAY",V184=6,"JUN",V184=7,"JUL",V184=8,"AUG",V184=9,"SEP",V184=10,"OCT",V184=11,"NOV",V184=12,"DEC")</f>
        <v>JUN</v>
      </c>
    </row>
    <row r="185" spans="1:23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9">
        <f t="shared" si="12"/>
        <v>0.69117647058823528</v>
      </c>
      <c r="P185">
        <f t="shared" si="13"/>
        <v>40.99</v>
      </c>
      <c r="Q185" t="s">
        <v>2035</v>
      </c>
      <c r="R185" t="s">
        <v>2036</v>
      </c>
      <c r="S185" s="13">
        <f t="shared" si="14"/>
        <v>40430.208333333336</v>
      </c>
      <c r="T185" s="13">
        <f t="shared" si="15"/>
        <v>40443.208333333336</v>
      </c>
      <c r="U185">
        <f t="shared" si="16"/>
        <v>2010</v>
      </c>
      <c r="V185" s="10">
        <f t="shared" si="17"/>
        <v>9</v>
      </c>
      <c r="W185" t="str" cm="1">
        <f t="array" ref="W185">_xlfn.IFS(V185=1,"JAN",V185=2,"FEB",V185=3,"MAR",V185=4,"APR",V185=5,"MAY",V185=6,"JUN",V185=7,"JUL",V185=8,"AUG",V185=9,"SEP",V185=10,"OCT",V185=11,"NOV",V185=12,"DEC")</f>
        <v>SEP</v>
      </c>
    </row>
    <row r="186" spans="1:23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9">
        <f t="shared" si="12"/>
        <v>2.9305555555555554</v>
      </c>
      <c r="P186">
        <f t="shared" si="13"/>
        <v>31.03</v>
      </c>
      <c r="Q186" t="s">
        <v>2039</v>
      </c>
      <c r="R186" t="s">
        <v>2040</v>
      </c>
      <c r="S186" s="13">
        <f t="shared" si="14"/>
        <v>43588.208333333328</v>
      </c>
      <c r="T186" s="13">
        <f t="shared" si="15"/>
        <v>43589.208333333328</v>
      </c>
      <c r="U186">
        <f t="shared" si="16"/>
        <v>2019</v>
      </c>
      <c r="V186" s="10">
        <f t="shared" si="17"/>
        <v>5</v>
      </c>
      <c r="W186" t="str" cm="1">
        <f t="array" ref="W186">_xlfn.IFS(V186=1,"JAN",V186=2,"FEB",V186=3,"MAR",V186=4,"APR",V186=5,"MAY",V186=6,"JUN",V186=7,"JUL",V186=8,"AUG",V186=9,"SEP",V186=10,"OCT",V186=11,"NOV",V186=12,"DEC")</f>
        <v>MAY</v>
      </c>
    </row>
    <row r="187" spans="1:23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9">
        <f t="shared" si="12"/>
        <v>0.71799999999999997</v>
      </c>
      <c r="P187">
        <f t="shared" si="13"/>
        <v>37.79</v>
      </c>
      <c r="Q187" t="s">
        <v>2041</v>
      </c>
      <c r="R187" t="s">
        <v>2060</v>
      </c>
      <c r="S187" s="13">
        <f t="shared" si="14"/>
        <v>43233.208333333328</v>
      </c>
      <c r="T187" s="13">
        <f t="shared" si="15"/>
        <v>43244.208333333328</v>
      </c>
      <c r="U187">
        <f t="shared" si="16"/>
        <v>2018</v>
      </c>
      <c r="V187" s="10">
        <f t="shared" si="17"/>
        <v>5</v>
      </c>
      <c r="W187" t="str" cm="1">
        <f t="array" ref="W187">_xlfn.IFS(V187=1,"JAN",V187=2,"FEB",V187=3,"MAR",V187=4,"APR",V187=5,"MAY",V187=6,"JUN",V187=7,"JUL",V187=8,"AUG",V187=9,"SEP",V187=10,"OCT",V187=11,"NOV",V187=12,"DEC")</f>
        <v>MAY</v>
      </c>
    </row>
    <row r="188" spans="1:23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9">
        <f t="shared" si="12"/>
        <v>0.31934684684684683</v>
      </c>
      <c r="P188">
        <f t="shared" si="13"/>
        <v>32.01</v>
      </c>
      <c r="Q188" t="s">
        <v>2039</v>
      </c>
      <c r="R188" t="s">
        <v>2040</v>
      </c>
      <c r="S188" s="13">
        <f t="shared" si="14"/>
        <v>41782.208333333336</v>
      </c>
      <c r="T188" s="13">
        <f t="shared" si="15"/>
        <v>41797.208333333336</v>
      </c>
      <c r="U188">
        <f t="shared" si="16"/>
        <v>2014</v>
      </c>
      <c r="V188" s="10">
        <f t="shared" si="17"/>
        <v>5</v>
      </c>
      <c r="W188" t="str" cm="1">
        <f t="array" ref="W188">_xlfn.IFS(V188=1,"JAN",V188=2,"FEB",V188=3,"MAR",V188=4,"APR",V188=5,"MAY",V188=6,"JUN",V188=7,"JUL",V188=8,"AUG",V188=9,"SEP",V188=10,"OCT",V188=11,"NOV",V188=12,"DEC")</f>
        <v>MAY</v>
      </c>
    </row>
    <row r="189" spans="1:23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9">
        <f t="shared" si="12"/>
        <v>2.2987375415282392</v>
      </c>
      <c r="P189">
        <f t="shared" si="13"/>
        <v>95.97</v>
      </c>
      <c r="Q189" t="s">
        <v>2041</v>
      </c>
      <c r="R189" t="s">
        <v>2052</v>
      </c>
      <c r="S189" s="13">
        <f t="shared" si="14"/>
        <v>41328.25</v>
      </c>
      <c r="T189" s="13">
        <f t="shared" si="15"/>
        <v>41356.208333333336</v>
      </c>
      <c r="U189">
        <f t="shared" si="16"/>
        <v>2013</v>
      </c>
      <c r="V189" s="10">
        <f t="shared" si="17"/>
        <v>2</v>
      </c>
      <c r="W189" t="str" cm="1">
        <f t="array" ref="W189">_xlfn.IFS(V189=1,"JAN",V189=2,"FEB",V189=3,"MAR",V189=4,"APR",V189=5,"MAY",V189=6,"JUN",V189=7,"JUL",V189=8,"AUG",V189=9,"SEP",V189=10,"OCT",V189=11,"NOV",V189=12,"DEC")</f>
        <v>FEB</v>
      </c>
    </row>
    <row r="190" spans="1:23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9">
        <f t="shared" si="12"/>
        <v>0.3201219512195122</v>
      </c>
      <c r="P190">
        <f t="shared" si="13"/>
        <v>75</v>
      </c>
      <c r="Q190" t="s">
        <v>2039</v>
      </c>
      <c r="R190" t="s">
        <v>2040</v>
      </c>
      <c r="S190" s="13">
        <f t="shared" si="14"/>
        <v>41975.25</v>
      </c>
      <c r="T190" s="13">
        <f t="shared" si="15"/>
        <v>41976.25</v>
      </c>
      <c r="U190">
        <f t="shared" si="16"/>
        <v>2014</v>
      </c>
      <c r="V190" s="10">
        <f t="shared" si="17"/>
        <v>12</v>
      </c>
      <c r="W190" t="str" cm="1">
        <f t="array" ref="W190">_xlfn.IFS(V190=1,"JAN",V190=2,"FEB",V190=3,"MAR",V190=4,"APR",V190=5,"MAY",V190=6,"JUN",V190=7,"JUL",V190=8,"AUG",V190=9,"SEP",V190=10,"OCT",V190=11,"NOV",V190=12,"DEC")</f>
        <v>DEC</v>
      </c>
    </row>
    <row r="191" spans="1:23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9">
        <f t="shared" si="12"/>
        <v>0.23525352848928385</v>
      </c>
      <c r="P191">
        <f t="shared" si="13"/>
        <v>102.05</v>
      </c>
      <c r="Q191" t="s">
        <v>2039</v>
      </c>
      <c r="R191" t="s">
        <v>2040</v>
      </c>
      <c r="S191" s="13">
        <f t="shared" si="14"/>
        <v>42433.25</v>
      </c>
      <c r="T191" s="13">
        <f t="shared" si="15"/>
        <v>42433.25</v>
      </c>
      <c r="U191">
        <f t="shared" si="16"/>
        <v>2016</v>
      </c>
      <c r="V191" s="10">
        <f t="shared" si="17"/>
        <v>3</v>
      </c>
      <c r="W191" t="str" cm="1">
        <f t="array" ref="W191">_xlfn.IFS(V191=1,"JAN",V191=2,"FEB",V191=3,"MAR",V191=4,"APR",V191=5,"MAY",V191=6,"JUN",V191=7,"JUL",V191=8,"AUG",V191=9,"SEP",V191=10,"OCT",V191=11,"NOV",V191=12,"DEC")</f>
        <v>MAR</v>
      </c>
    </row>
    <row r="192" spans="1:23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9">
        <f t="shared" si="12"/>
        <v>0.68594594594594593</v>
      </c>
      <c r="P192">
        <f t="shared" si="13"/>
        <v>105.75</v>
      </c>
      <c r="Q192" t="s">
        <v>2039</v>
      </c>
      <c r="R192" t="s">
        <v>2040</v>
      </c>
      <c r="S192" s="13">
        <f t="shared" si="14"/>
        <v>41429.208333333336</v>
      </c>
      <c r="T192" s="13">
        <f t="shared" si="15"/>
        <v>41430.208333333336</v>
      </c>
      <c r="U192">
        <f t="shared" si="16"/>
        <v>2013</v>
      </c>
      <c r="V192" s="10">
        <f t="shared" si="17"/>
        <v>6</v>
      </c>
      <c r="W192" t="str" cm="1">
        <f t="array" ref="W192">_xlfn.IFS(V192=1,"JAN",V192=2,"FEB",V192=3,"MAR",V192=4,"APR",V192=5,"MAY",V192=6,"JUN",V192=7,"JUL",V192=8,"AUG",V192=9,"SEP",V192=10,"OCT",V192=11,"NOV",V192=12,"DEC")</f>
        <v>JUN</v>
      </c>
    </row>
    <row r="193" spans="1:23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9">
        <f t="shared" si="12"/>
        <v>0.37952380952380954</v>
      </c>
      <c r="P193">
        <f t="shared" si="13"/>
        <v>37.07</v>
      </c>
      <c r="Q193" t="s">
        <v>2039</v>
      </c>
      <c r="R193" t="s">
        <v>2040</v>
      </c>
      <c r="S193" s="13">
        <f t="shared" si="14"/>
        <v>43536.208333333328</v>
      </c>
      <c r="T193" s="13">
        <f t="shared" si="15"/>
        <v>43539.208333333328</v>
      </c>
      <c r="U193">
        <f t="shared" si="16"/>
        <v>2019</v>
      </c>
      <c r="V193" s="10">
        <f t="shared" si="17"/>
        <v>3</v>
      </c>
      <c r="W193" t="str" cm="1">
        <f t="array" ref="W193">_xlfn.IFS(V193=1,"JAN",V193=2,"FEB",V193=3,"MAR",V193=4,"APR",V193=5,"MAY",V193=6,"JUN",V193=7,"JUL",V193=8,"AUG",V193=9,"SEP",V193=10,"OCT",V193=11,"NOV",V193=12,"DEC")</f>
        <v>MAR</v>
      </c>
    </row>
    <row r="194" spans="1:23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9">
        <f t="shared" si="12"/>
        <v>0.19992957746478873</v>
      </c>
      <c r="P194">
        <f t="shared" si="13"/>
        <v>35.049999999999997</v>
      </c>
      <c r="Q194" t="s">
        <v>2035</v>
      </c>
      <c r="R194" t="s">
        <v>2036</v>
      </c>
      <c r="S194" s="13">
        <f t="shared" si="14"/>
        <v>41817.208333333336</v>
      </c>
      <c r="T194" s="13">
        <f t="shared" si="15"/>
        <v>41821.208333333336</v>
      </c>
      <c r="U194">
        <f t="shared" si="16"/>
        <v>2014</v>
      </c>
      <c r="V194" s="10">
        <f t="shared" si="17"/>
        <v>6</v>
      </c>
      <c r="W194" t="str" cm="1">
        <f t="array" ref="W194">_xlfn.IFS(V194=1,"JAN",V194=2,"FEB",V194=3,"MAR",V194=4,"APR",V194=5,"MAY",V194=6,"JUN",V194=7,"JUL",V194=8,"AUG",V194=9,"SEP",V194=10,"OCT",V194=11,"NOV",V194=12,"DEC")</f>
        <v>JUN</v>
      </c>
    </row>
    <row r="195" spans="1:23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9">
        <f t="shared" ref="O195:O258" si="18">E195/D195</f>
        <v>0.45636363636363636</v>
      </c>
      <c r="P195">
        <f t="shared" ref="P195:P258" si="19">IFERROR(ROUND(E195/G195,2), "No Backers")</f>
        <v>46.34</v>
      </c>
      <c r="Q195" t="s">
        <v>2035</v>
      </c>
      <c r="R195" t="s">
        <v>2045</v>
      </c>
      <c r="S195" s="13">
        <f t="shared" ref="S195:S258" si="20">(((J195/60)/60)/24)+DATE(1970,1,1)</f>
        <v>43198.208333333328</v>
      </c>
      <c r="T195" s="13">
        <f t="shared" ref="T195:T258" si="21">(((K195/60)/60)/24)+DATE(1970,1,1)</f>
        <v>43202.208333333328</v>
      </c>
      <c r="U195">
        <f t="shared" ref="U195:U258" si="22">YEAR(S195)</f>
        <v>2018</v>
      </c>
      <c r="V195" s="10">
        <f t="shared" ref="V195:V258" si="23">MONTH(S195)</f>
        <v>4</v>
      </c>
      <c r="W195" t="str" cm="1">
        <f t="array" ref="W195">_xlfn.IFS(V195=1,"JAN",V195=2,"FEB",V195=3,"MAR",V195=4,"APR",V195=5,"MAY",V195=6,"JUN",V195=7,"JUL",V195=8,"AUG",V195=9,"SEP",V195=10,"OCT",V195=11,"NOV",V195=12,"DEC")</f>
        <v>APR</v>
      </c>
    </row>
    <row r="196" spans="1:23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9">
        <f t="shared" si="18"/>
        <v>1.227605633802817</v>
      </c>
      <c r="P196">
        <f t="shared" si="19"/>
        <v>69.17</v>
      </c>
      <c r="Q196" t="s">
        <v>2035</v>
      </c>
      <c r="R196" t="s">
        <v>2057</v>
      </c>
      <c r="S196" s="13">
        <f t="shared" si="20"/>
        <v>42261.208333333328</v>
      </c>
      <c r="T196" s="13">
        <f t="shared" si="21"/>
        <v>42277.208333333328</v>
      </c>
      <c r="U196">
        <f t="shared" si="22"/>
        <v>2015</v>
      </c>
      <c r="V196" s="10">
        <f t="shared" si="23"/>
        <v>9</v>
      </c>
      <c r="W196" t="str" cm="1">
        <f t="array" ref="W196">_xlfn.IFS(V196=1,"JAN",V196=2,"FEB",V196=3,"MAR",V196=4,"APR",V196=5,"MAY",V196=6,"JUN",V196=7,"JUL",V196=8,"AUG",V196=9,"SEP",V196=10,"OCT",V196=11,"NOV",V196=12,"DEC")</f>
        <v>SEP</v>
      </c>
    </row>
    <row r="197" spans="1:23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9">
        <f t="shared" si="18"/>
        <v>3.61753164556962</v>
      </c>
      <c r="P197">
        <f t="shared" si="19"/>
        <v>109.08</v>
      </c>
      <c r="Q197" t="s">
        <v>2035</v>
      </c>
      <c r="R197" t="s">
        <v>2043</v>
      </c>
      <c r="S197" s="13">
        <f t="shared" si="20"/>
        <v>43310.208333333328</v>
      </c>
      <c r="T197" s="13">
        <f t="shared" si="21"/>
        <v>43317.208333333328</v>
      </c>
      <c r="U197">
        <f t="shared" si="22"/>
        <v>2018</v>
      </c>
      <c r="V197" s="10">
        <f t="shared" si="23"/>
        <v>7</v>
      </c>
      <c r="W197" t="str" cm="1">
        <f t="array" ref="W197">_xlfn.IFS(V197=1,"JAN",V197=2,"FEB",V197=3,"MAR",V197=4,"APR",V197=5,"MAY",V197=6,"JUN",V197=7,"JUL",V197=8,"AUG",V197=9,"SEP",V197=10,"OCT",V197=11,"NOV",V197=12,"DEC")</f>
        <v>JUL</v>
      </c>
    </row>
    <row r="198" spans="1:23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9">
        <f t="shared" si="18"/>
        <v>0.63146341463414635</v>
      </c>
      <c r="P198">
        <f t="shared" si="19"/>
        <v>51.78</v>
      </c>
      <c r="Q198" t="s">
        <v>2037</v>
      </c>
      <c r="R198" t="s">
        <v>2046</v>
      </c>
      <c r="S198" s="13">
        <f t="shared" si="20"/>
        <v>42616.208333333328</v>
      </c>
      <c r="T198" s="13">
        <f t="shared" si="21"/>
        <v>42635.208333333328</v>
      </c>
      <c r="U198">
        <f t="shared" si="22"/>
        <v>2016</v>
      </c>
      <c r="V198" s="10">
        <f t="shared" si="23"/>
        <v>9</v>
      </c>
      <c r="W198" t="str" cm="1">
        <f t="array" ref="W198">_xlfn.IFS(V198=1,"JAN",V198=2,"FEB",V198=3,"MAR",V198=4,"APR",V198=5,"MAY",V198=6,"JUN",V198=7,"JUL",V198=8,"AUG",V198=9,"SEP",V198=10,"OCT",V198=11,"NOV",V198=12,"DEC")</f>
        <v>SEP</v>
      </c>
    </row>
    <row r="199" spans="1:23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9">
        <f t="shared" si="18"/>
        <v>2.9820475319926874</v>
      </c>
      <c r="P199">
        <f t="shared" si="19"/>
        <v>82.01</v>
      </c>
      <c r="Q199" t="s">
        <v>2041</v>
      </c>
      <c r="R199" t="s">
        <v>2044</v>
      </c>
      <c r="S199" s="13">
        <f t="shared" si="20"/>
        <v>42909.208333333328</v>
      </c>
      <c r="T199" s="13">
        <f t="shared" si="21"/>
        <v>42923.208333333328</v>
      </c>
      <c r="U199">
        <f t="shared" si="22"/>
        <v>2017</v>
      </c>
      <c r="V199" s="10">
        <f t="shared" si="23"/>
        <v>6</v>
      </c>
      <c r="W199" t="str" cm="1">
        <f t="array" ref="W199">_xlfn.IFS(V199=1,"JAN",V199=2,"FEB",V199=3,"MAR",V199=4,"APR",V199=5,"MAY",V199=6,"JUN",V199=7,"JUL",V199=8,"AUG",V199=9,"SEP",V199=10,"OCT",V199=11,"NOV",V199=12,"DEC")</f>
        <v>JUN</v>
      </c>
    </row>
    <row r="200" spans="1:23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9">
        <f t="shared" si="18"/>
        <v>9.5585443037974685E-2</v>
      </c>
      <c r="P200">
        <f t="shared" si="19"/>
        <v>35.96</v>
      </c>
      <c r="Q200" t="s">
        <v>2035</v>
      </c>
      <c r="R200" t="s">
        <v>2043</v>
      </c>
      <c r="S200" s="13">
        <f t="shared" si="20"/>
        <v>40396.208333333336</v>
      </c>
      <c r="T200" s="13">
        <f t="shared" si="21"/>
        <v>40425.208333333336</v>
      </c>
      <c r="U200">
        <f t="shared" si="22"/>
        <v>2010</v>
      </c>
      <c r="V200" s="10">
        <f t="shared" si="23"/>
        <v>8</v>
      </c>
      <c r="W200" t="str" cm="1">
        <f t="array" ref="W200">_xlfn.IFS(V200=1,"JAN",V200=2,"FEB",V200=3,"MAR",V200=4,"APR",V200=5,"MAY",V200=6,"JUN",V200=7,"JUL",V200=8,"AUG",V200=9,"SEP",V200=10,"OCT",V200=11,"NOV",V200=12,"DEC")</f>
        <v>AUG</v>
      </c>
    </row>
    <row r="201" spans="1:23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9">
        <f t="shared" si="18"/>
        <v>0.5377777777777778</v>
      </c>
      <c r="P201">
        <f t="shared" si="19"/>
        <v>74.459999999999994</v>
      </c>
      <c r="Q201" t="s">
        <v>2035</v>
      </c>
      <c r="R201" t="s">
        <v>2036</v>
      </c>
      <c r="S201" s="13">
        <f t="shared" si="20"/>
        <v>42192.208333333328</v>
      </c>
      <c r="T201" s="13">
        <f t="shared" si="21"/>
        <v>42196.208333333328</v>
      </c>
      <c r="U201">
        <f t="shared" si="22"/>
        <v>2015</v>
      </c>
      <c r="V201" s="10">
        <f t="shared" si="23"/>
        <v>7</v>
      </c>
      <c r="W201" t="str" cm="1">
        <f t="array" ref="W201">_xlfn.IFS(V201=1,"JAN",V201=2,"FEB",V201=3,"MAR",V201=4,"APR",V201=5,"MAY",V201=6,"JUN",V201=7,"JUL",V201=8,"AUG",V201=9,"SEP",V201=10,"OCT",V201=11,"NOV",V201=12,"DEC")</f>
        <v>JUL</v>
      </c>
    </row>
    <row r="202" spans="1:23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9">
        <f t="shared" si="18"/>
        <v>0.02</v>
      </c>
      <c r="P202">
        <f t="shared" si="19"/>
        <v>2</v>
      </c>
      <c r="Q202" t="s">
        <v>2039</v>
      </c>
      <c r="R202" t="s">
        <v>2040</v>
      </c>
      <c r="S202" s="13">
        <f t="shared" si="20"/>
        <v>40262.208333333336</v>
      </c>
      <c r="T202" s="13">
        <f t="shared" si="21"/>
        <v>40273.208333333336</v>
      </c>
      <c r="U202">
        <f t="shared" si="22"/>
        <v>2010</v>
      </c>
      <c r="V202" s="10">
        <f t="shared" si="23"/>
        <v>3</v>
      </c>
      <c r="W202" t="str" cm="1">
        <f t="array" ref="W202">_xlfn.IFS(V202=1,"JAN",V202=2,"FEB",V202=3,"MAR",V202=4,"APR",V202=5,"MAY",V202=6,"JUN",V202=7,"JUL",V202=8,"AUG",V202=9,"SEP",V202=10,"OCT",V202=11,"NOV",V202=12,"DEC")</f>
        <v>MAR</v>
      </c>
    </row>
    <row r="203" spans="1:23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9">
        <f t="shared" si="18"/>
        <v>6.8119047619047617</v>
      </c>
      <c r="P203">
        <f t="shared" si="19"/>
        <v>91.11</v>
      </c>
      <c r="Q203" t="s">
        <v>2037</v>
      </c>
      <c r="R203" t="s">
        <v>2038</v>
      </c>
      <c r="S203" s="13">
        <f t="shared" si="20"/>
        <v>41845.208333333336</v>
      </c>
      <c r="T203" s="13">
        <f t="shared" si="21"/>
        <v>41863.208333333336</v>
      </c>
      <c r="U203">
        <f t="shared" si="22"/>
        <v>2014</v>
      </c>
      <c r="V203" s="10">
        <f t="shared" si="23"/>
        <v>7</v>
      </c>
      <c r="W203" t="str" cm="1">
        <f t="array" ref="W203">_xlfn.IFS(V203=1,"JAN",V203=2,"FEB",V203=3,"MAR",V203=4,"APR",V203=5,"MAY",V203=6,"JUN",V203=7,"JUL",V203=8,"AUG",V203=9,"SEP",V203=10,"OCT",V203=11,"NOV",V203=12,"DEC")</f>
        <v>JUL</v>
      </c>
    </row>
    <row r="204" spans="1:23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9">
        <f t="shared" si="18"/>
        <v>0.78831325301204824</v>
      </c>
      <c r="P204">
        <f t="shared" si="19"/>
        <v>79.790000000000006</v>
      </c>
      <c r="Q204" t="s">
        <v>2033</v>
      </c>
      <c r="R204" t="s">
        <v>2034</v>
      </c>
      <c r="S204" s="13">
        <f t="shared" si="20"/>
        <v>40818.208333333336</v>
      </c>
      <c r="T204" s="13">
        <f t="shared" si="21"/>
        <v>40822.208333333336</v>
      </c>
      <c r="U204">
        <f t="shared" si="22"/>
        <v>2011</v>
      </c>
      <c r="V204" s="10">
        <f t="shared" si="23"/>
        <v>10</v>
      </c>
      <c r="W204" t="str" cm="1">
        <f t="array" ref="W204">_xlfn.IFS(V204=1,"JAN",V204=2,"FEB",V204=3,"MAR",V204=4,"APR",V204=5,"MAY",V204=6,"JUN",V204=7,"JUL",V204=8,"AUG",V204=9,"SEP",V204=10,"OCT",V204=11,"NOV",V204=12,"DEC")</f>
        <v>OCT</v>
      </c>
    </row>
    <row r="205" spans="1:23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9">
        <f t="shared" si="18"/>
        <v>1.3440792216817234</v>
      </c>
      <c r="P205">
        <f t="shared" si="19"/>
        <v>43</v>
      </c>
      <c r="Q205" t="s">
        <v>2039</v>
      </c>
      <c r="R205" t="s">
        <v>2040</v>
      </c>
      <c r="S205" s="13">
        <f t="shared" si="20"/>
        <v>42752.25</v>
      </c>
      <c r="T205" s="13">
        <f t="shared" si="21"/>
        <v>42754.25</v>
      </c>
      <c r="U205">
        <f t="shared" si="22"/>
        <v>2017</v>
      </c>
      <c r="V205" s="10">
        <f t="shared" si="23"/>
        <v>1</v>
      </c>
      <c r="W205" t="str" cm="1">
        <f t="array" ref="W205">_xlfn.IFS(V205=1,"JAN",V205=2,"FEB",V205=3,"MAR",V205=4,"APR",V205=5,"MAY",V205=6,"JUN",V205=7,"JUL",V205=8,"AUG",V205=9,"SEP",V205=10,"OCT",V205=11,"NOV",V205=12,"DEC")</f>
        <v>JAN</v>
      </c>
    </row>
    <row r="206" spans="1:23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9">
        <f t="shared" si="18"/>
        <v>3.372E-2</v>
      </c>
      <c r="P206">
        <f t="shared" si="19"/>
        <v>63.23</v>
      </c>
      <c r="Q206" t="s">
        <v>2035</v>
      </c>
      <c r="R206" t="s">
        <v>2058</v>
      </c>
      <c r="S206" s="13">
        <f t="shared" si="20"/>
        <v>40636.208333333336</v>
      </c>
      <c r="T206" s="13">
        <f t="shared" si="21"/>
        <v>40646.208333333336</v>
      </c>
      <c r="U206">
        <f t="shared" si="22"/>
        <v>2011</v>
      </c>
      <c r="V206" s="10">
        <f t="shared" si="23"/>
        <v>4</v>
      </c>
      <c r="W206" t="str" cm="1">
        <f t="array" ref="W206">_xlfn.IFS(V206=1,"JAN",V206=2,"FEB",V206=3,"MAR",V206=4,"APR",V206=5,"MAY",V206=6,"JUN",V206=7,"JUL",V206=8,"AUG",V206=9,"SEP",V206=10,"OCT",V206=11,"NOV",V206=12,"DEC")</f>
        <v>APR</v>
      </c>
    </row>
    <row r="207" spans="1:23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9">
        <f t="shared" si="18"/>
        <v>4.3184615384615386</v>
      </c>
      <c r="P207">
        <f t="shared" si="19"/>
        <v>70.180000000000007</v>
      </c>
      <c r="Q207" t="s">
        <v>2039</v>
      </c>
      <c r="R207" t="s">
        <v>2040</v>
      </c>
      <c r="S207" s="13">
        <f t="shared" si="20"/>
        <v>43390.208333333328</v>
      </c>
      <c r="T207" s="13">
        <f t="shared" si="21"/>
        <v>43402.208333333328</v>
      </c>
      <c r="U207">
        <f t="shared" si="22"/>
        <v>2018</v>
      </c>
      <c r="V207" s="10">
        <f t="shared" si="23"/>
        <v>10</v>
      </c>
      <c r="W207" t="str" cm="1">
        <f t="array" ref="W207">_xlfn.IFS(V207=1,"JAN",V207=2,"FEB",V207=3,"MAR",V207=4,"APR",V207=5,"MAY",V207=6,"JUN",V207=7,"JUL",V207=8,"AUG",V207=9,"SEP",V207=10,"OCT",V207=11,"NOV",V207=12,"DEC")</f>
        <v>OCT</v>
      </c>
    </row>
    <row r="208" spans="1:23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9">
        <f t="shared" si="18"/>
        <v>0.38844444444444443</v>
      </c>
      <c r="P208">
        <f t="shared" si="19"/>
        <v>61.33</v>
      </c>
      <c r="Q208" t="s">
        <v>2047</v>
      </c>
      <c r="R208" t="s">
        <v>2053</v>
      </c>
      <c r="S208" s="13">
        <f t="shared" si="20"/>
        <v>40236.25</v>
      </c>
      <c r="T208" s="13">
        <f t="shared" si="21"/>
        <v>40245.25</v>
      </c>
      <c r="U208">
        <f t="shared" si="22"/>
        <v>2010</v>
      </c>
      <c r="V208" s="10">
        <f t="shared" si="23"/>
        <v>2</v>
      </c>
      <c r="W208" t="str" cm="1">
        <f t="array" ref="W208">_xlfn.IFS(V208=1,"JAN",V208=2,"FEB",V208=3,"MAR",V208=4,"APR",V208=5,"MAY",V208=6,"JUN",V208=7,"JUL",V208=8,"AUG",V208=9,"SEP",V208=10,"OCT",V208=11,"NOV",V208=12,"DEC")</f>
        <v>FEB</v>
      </c>
    </row>
    <row r="209" spans="1:23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9">
        <f t="shared" si="18"/>
        <v>4.2569999999999997</v>
      </c>
      <c r="P209">
        <f t="shared" si="19"/>
        <v>99</v>
      </c>
      <c r="Q209" t="s">
        <v>2035</v>
      </c>
      <c r="R209" t="s">
        <v>2036</v>
      </c>
      <c r="S209" s="13">
        <f t="shared" si="20"/>
        <v>43340.208333333328</v>
      </c>
      <c r="T209" s="13">
        <f t="shared" si="21"/>
        <v>43360.208333333328</v>
      </c>
      <c r="U209">
        <f t="shared" si="22"/>
        <v>2018</v>
      </c>
      <c r="V209" s="10">
        <f t="shared" si="23"/>
        <v>8</v>
      </c>
      <c r="W209" t="str" cm="1">
        <f t="array" ref="W209">_xlfn.IFS(V209=1,"JAN",V209=2,"FEB",V209=3,"MAR",V209=4,"APR",V209=5,"MAY",V209=6,"JUN",V209=7,"JUL",V209=8,"AUG",V209=9,"SEP",V209=10,"OCT",V209=11,"NOV",V209=12,"DEC")</f>
        <v>AUG</v>
      </c>
    </row>
    <row r="210" spans="1:23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9">
        <f t="shared" si="18"/>
        <v>1.0112239715591671</v>
      </c>
      <c r="P210">
        <f t="shared" si="19"/>
        <v>96.98</v>
      </c>
      <c r="Q210" t="s">
        <v>2041</v>
      </c>
      <c r="R210" t="s">
        <v>2042</v>
      </c>
      <c r="S210" s="13">
        <f t="shared" si="20"/>
        <v>43048.25</v>
      </c>
      <c r="T210" s="13">
        <f t="shared" si="21"/>
        <v>43072.25</v>
      </c>
      <c r="U210">
        <f t="shared" si="22"/>
        <v>2017</v>
      </c>
      <c r="V210" s="10">
        <f t="shared" si="23"/>
        <v>11</v>
      </c>
      <c r="W210" t="str" cm="1">
        <f t="array" ref="W210">_xlfn.IFS(V210=1,"JAN",V210=2,"FEB",V210=3,"MAR",V210=4,"APR",V210=5,"MAY",V210=6,"JUN",V210=7,"JUL",V210=8,"AUG",V210=9,"SEP",V210=10,"OCT",V210=11,"NOV",V210=12,"DEC")</f>
        <v>NOV</v>
      </c>
    </row>
    <row r="211" spans="1:23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9">
        <f t="shared" si="18"/>
        <v>0.21188688946015424</v>
      </c>
      <c r="P211">
        <f t="shared" si="19"/>
        <v>51</v>
      </c>
      <c r="Q211" t="s">
        <v>2041</v>
      </c>
      <c r="R211" t="s">
        <v>2042</v>
      </c>
      <c r="S211" s="13">
        <f t="shared" si="20"/>
        <v>42496.208333333328</v>
      </c>
      <c r="T211" s="13">
        <f t="shared" si="21"/>
        <v>42503.208333333328</v>
      </c>
      <c r="U211">
        <f t="shared" si="22"/>
        <v>2016</v>
      </c>
      <c r="V211" s="10">
        <f t="shared" si="23"/>
        <v>5</v>
      </c>
      <c r="W211" t="str" cm="1">
        <f t="array" ref="W211">_xlfn.IFS(V211=1,"JAN",V211=2,"FEB",V211=3,"MAR",V211=4,"APR",V211=5,"MAY",V211=6,"JUN",V211=7,"JUL",V211=8,"AUG",V211=9,"SEP",V211=10,"OCT",V211=11,"NOV",V211=12,"DEC")</f>
        <v>MAY</v>
      </c>
    </row>
    <row r="212" spans="1:23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9">
        <f t="shared" si="18"/>
        <v>0.67425531914893622</v>
      </c>
      <c r="P212">
        <f t="shared" si="19"/>
        <v>28.04</v>
      </c>
      <c r="Q212" t="s">
        <v>2041</v>
      </c>
      <c r="R212" t="s">
        <v>2063</v>
      </c>
      <c r="S212" s="13">
        <f t="shared" si="20"/>
        <v>42797.25</v>
      </c>
      <c r="T212" s="13">
        <f t="shared" si="21"/>
        <v>42824.208333333328</v>
      </c>
      <c r="U212">
        <f t="shared" si="22"/>
        <v>2017</v>
      </c>
      <c r="V212" s="10">
        <f t="shared" si="23"/>
        <v>3</v>
      </c>
      <c r="W212" t="str" cm="1">
        <f t="array" ref="W212">_xlfn.IFS(V212=1,"JAN",V212=2,"FEB",V212=3,"MAR",V212=4,"APR",V212=5,"MAY",V212=6,"JUN",V212=7,"JUL",V212=8,"AUG",V212=9,"SEP",V212=10,"OCT",V212=11,"NOV",V212=12,"DEC")</f>
        <v>MAR</v>
      </c>
    </row>
    <row r="213" spans="1:23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9">
        <f t="shared" si="18"/>
        <v>0.9492337164750958</v>
      </c>
      <c r="P213">
        <f t="shared" si="19"/>
        <v>60.98</v>
      </c>
      <c r="Q213" t="s">
        <v>2039</v>
      </c>
      <c r="R213" t="s">
        <v>2040</v>
      </c>
      <c r="S213" s="13">
        <f t="shared" si="20"/>
        <v>41513.208333333336</v>
      </c>
      <c r="T213" s="13">
        <f t="shared" si="21"/>
        <v>41537.208333333336</v>
      </c>
      <c r="U213">
        <f t="shared" si="22"/>
        <v>2013</v>
      </c>
      <c r="V213" s="10">
        <f t="shared" si="23"/>
        <v>8</v>
      </c>
      <c r="W213" t="str" cm="1">
        <f t="array" ref="W213">_xlfn.IFS(V213=1,"JAN",V213=2,"FEB",V213=3,"MAR",V213=4,"APR",V213=5,"MAY",V213=6,"JUN",V213=7,"JUL",V213=8,"AUG",V213=9,"SEP",V213=10,"OCT",V213=11,"NOV",V213=12,"DEC")</f>
        <v>AUG</v>
      </c>
    </row>
    <row r="214" spans="1:23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9">
        <f t="shared" si="18"/>
        <v>1.5185185185185186</v>
      </c>
      <c r="P214">
        <f t="shared" si="19"/>
        <v>73.209999999999994</v>
      </c>
      <c r="Q214" t="s">
        <v>2039</v>
      </c>
      <c r="R214" t="s">
        <v>2040</v>
      </c>
      <c r="S214" s="13">
        <f t="shared" si="20"/>
        <v>43814.25</v>
      </c>
      <c r="T214" s="13">
        <f t="shared" si="21"/>
        <v>43860.25</v>
      </c>
      <c r="U214">
        <f t="shared" si="22"/>
        <v>2019</v>
      </c>
      <c r="V214" s="10">
        <f t="shared" si="23"/>
        <v>12</v>
      </c>
      <c r="W214" t="str" cm="1">
        <f t="array" ref="W214">_xlfn.IFS(V214=1,"JAN",V214=2,"FEB",V214=3,"MAR",V214=4,"APR",V214=5,"MAY",V214=6,"JUN",V214=7,"JUL",V214=8,"AUG",V214=9,"SEP",V214=10,"OCT",V214=11,"NOV",V214=12,"DEC")</f>
        <v>DEC</v>
      </c>
    </row>
    <row r="215" spans="1:23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9">
        <f t="shared" si="18"/>
        <v>1.9516382252559727</v>
      </c>
      <c r="P215">
        <f t="shared" si="19"/>
        <v>40</v>
      </c>
      <c r="Q215" t="s">
        <v>2035</v>
      </c>
      <c r="R215" t="s">
        <v>2045</v>
      </c>
      <c r="S215" s="13">
        <f t="shared" si="20"/>
        <v>40488.208333333336</v>
      </c>
      <c r="T215" s="13">
        <f t="shared" si="21"/>
        <v>40496.25</v>
      </c>
      <c r="U215">
        <f t="shared" si="22"/>
        <v>2010</v>
      </c>
      <c r="V215" s="10">
        <f t="shared" si="23"/>
        <v>11</v>
      </c>
      <c r="W215" t="str" cm="1">
        <f t="array" ref="W215">_xlfn.IFS(V215=1,"JAN",V215=2,"FEB",V215=3,"MAR",V215=4,"APR",V215=5,"MAY",V215=6,"JUN",V215=7,"JUL",V215=8,"AUG",V215=9,"SEP",V215=10,"OCT",V215=11,"NOV",V215=12,"DEC")</f>
        <v>NOV</v>
      </c>
    </row>
    <row r="216" spans="1:23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9">
        <f t="shared" si="18"/>
        <v>10.231428571428571</v>
      </c>
      <c r="P216">
        <f t="shared" si="19"/>
        <v>86.81</v>
      </c>
      <c r="Q216" t="s">
        <v>2035</v>
      </c>
      <c r="R216" t="s">
        <v>2036</v>
      </c>
      <c r="S216" s="13">
        <f t="shared" si="20"/>
        <v>40409.208333333336</v>
      </c>
      <c r="T216" s="13">
        <f t="shared" si="21"/>
        <v>40415.208333333336</v>
      </c>
      <c r="U216">
        <f t="shared" si="22"/>
        <v>2010</v>
      </c>
      <c r="V216" s="10">
        <f t="shared" si="23"/>
        <v>8</v>
      </c>
      <c r="W216" t="str" cm="1">
        <f t="array" ref="W216">_xlfn.IFS(V216=1,"JAN",V216=2,"FEB",V216=3,"MAR",V216=4,"APR",V216=5,"MAY",V216=6,"JUN",V216=7,"JUL",V216=8,"AUG",V216=9,"SEP",V216=10,"OCT",V216=11,"NOV",V216=12,"DEC")</f>
        <v>AUG</v>
      </c>
    </row>
    <row r="217" spans="1:23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9">
        <f t="shared" si="18"/>
        <v>3.8418367346938778E-2</v>
      </c>
      <c r="P217">
        <f t="shared" si="19"/>
        <v>42.13</v>
      </c>
      <c r="Q217" t="s">
        <v>2039</v>
      </c>
      <c r="R217" t="s">
        <v>2040</v>
      </c>
      <c r="S217" s="13">
        <f t="shared" si="20"/>
        <v>43509.25</v>
      </c>
      <c r="T217" s="13">
        <f t="shared" si="21"/>
        <v>43511.25</v>
      </c>
      <c r="U217">
        <f t="shared" si="22"/>
        <v>2019</v>
      </c>
      <c r="V217" s="10">
        <f t="shared" si="23"/>
        <v>2</v>
      </c>
      <c r="W217" t="str" cm="1">
        <f t="array" ref="W217">_xlfn.IFS(V217=1,"JAN",V217=2,"FEB",V217=3,"MAR",V217=4,"APR",V217=5,"MAY",V217=6,"JUN",V217=7,"JUL",V217=8,"AUG",V217=9,"SEP",V217=10,"OCT",V217=11,"NOV",V217=12,"DEC")</f>
        <v>FEB</v>
      </c>
    </row>
    <row r="218" spans="1:23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9">
        <f t="shared" si="18"/>
        <v>1.5507066557107643</v>
      </c>
      <c r="P218">
        <f t="shared" si="19"/>
        <v>103.98</v>
      </c>
      <c r="Q218" t="s">
        <v>2039</v>
      </c>
      <c r="R218" t="s">
        <v>2040</v>
      </c>
      <c r="S218" s="13">
        <f t="shared" si="20"/>
        <v>40869.25</v>
      </c>
      <c r="T218" s="13">
        <f t="shared" si="21"/>
        <v>40871.25</v>
      </c>
      <c r="U218">
        <f t="shared" si="22"/>
        <v>2011</v>
      </c>
      <c r="V218" s="10">
        <f t="shared" si="23"/>
        <v>11</v>
      </c>
      <c r="W218" t="str" cm="1">
        <f t="array" ref="W218">_xlfn.IFS(V218=1,"JAN",V218=2,"FEB",V218=3,"MAR",V218=4,"APR",V218=5,"MAY",V218=6,"JUN",V218=7,"JUL",V218=8,"AUG",V218=9,"SEP",V218=10,"OCT",V218=11,"NOV",V218=12,"DEC")</f>
        <v>NOV</v>
      </c>
    </row>
    <row r="219" spans="1:23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9">
        <f t="shared" si="18"/>
        <v>0.44753477588871715</v>
      </c>
      <c r="P219">
        <f t="shared" si="19"/>
        <v>62</v>
      </c>
      <c r="Q219" t="s">
        <v>2041</v>
      </c>
      <c r="R219" t="s">
        <v>2063</v>
      </c>
      <c r="S219" s="13">
        <f t="shared" si="20"/>
        <v>43583.208333333328</v>
      </c>
      <c r="T219" s="13">
        <f t="shared" si="21"/>
        <v>43592.208333333328</v>
      </c>
      <c r="U219">
        <f t="shared" si="22"/>
        <v>2019</v>
      </c>
      <c r="V219" s="10">
        <f t="shared" si="23"/>
        <v>4</v>
      </c>
      <c r="W219" t="str" cm="1">
        <f t="array" ref="W219">_xlfn.IFS(V219=1,"JAN",V219=2,"FEB",V219=3,"MAR",V219=4,"APR",V219=5,"MAY",V219=6,"JUN",V219=7,"JUL",V219=8,"AUG",V219=9,"SEP",V219=10,"OCT",V219=11,"NOV",V219=12,"DEC")</f>
        <v>APR</v>
      </c>
    </row>
    <row r="220" spans="1:23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9">
        <f t="shared" si="18"/>
        <v>2.1594736842105262</v>
      </c>
      <c r="P220">
        <f t="shared" si="19"/>
        <v>31.01</v>
      </c>
      <c r="Q220" t="s">
        <v>2041</v>
      </c>
      <c r="R220" t="s">
        <v>2052</v>
      </c>
      <c r="S220" s="13">
        <f t="shared" si="20"/>
        <v>40858.25</v>
      </c>
      <c r="T220" s="13">
        <f t="shared" si="21"/>
        <v>40892.25</v>
      </c>
      <c r="U220">
        <f t="shared" si="22"/>
        <v>2011</v>
      </c>
      <c r="V220" s="10">
        <f t="shared" si="23"/>
        <v>11</v>
      </c>
      <c r="W220" t="str" cm="1">
        <f t="array" ref="W220">_xlfn.IFS(V220=1,"JAN",V220=2,"FEB",V220=3,"MAR",V220=4,"APR",V220=5,"MAY",V220=6,"JUN",V220=7,"JUL",V220=8,"AUG",V220=9,"SEP",V220=10,"OCT",V220=11,"NOV",V220=12,"DEC")</f>
        <v>NOV</v>
      </c>
    </row>
    <row r="221" spans="1:23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9">
        <f t="shared" si="18"/>
        <v>3.3212709832134291</v>
      </c>
      <c r="P221">
        <f t="shared" si="19"/>
        <v>89.99</v>
      </c>
      <c r="Q221" t="s">
        <v>2041</v>
      </c>
      <c r="R221" t="s">
        <v>2049</v>
      </c>
      <c r="S221" s="13">
        <f t="shared" si="20"/>
        <v>41137.208333333336</v>
      </c>
      <c r="T221" s="13">
        <f t="shared" si="21"/>
        <v>41149.208333333336</v>
      </c>
      <c r="U221">
        <f t="shared" si="22"/>
        <v>2012</v>
      </c>
      <c r="V221" s="10">
        <f t="shared" si="23"/>
        <v>8</v>
      </c>
      <c r="W221" t="str" cm="1">
        <f t="array" ref="W221">_xlfn.IFS(V221=1,"JAN",V221=2,"FEB",V221=3,"MAR",V221=4,"APR",V221=5,"MAY",V221=6,"JUN",V221=7,"JUL",V221=8,"AUG",V221=9,"SEP",V221=10,"OCT",V221=11,"NOV",V221=12,"DEC")</f>
        <v>AUG</v>
      </c>
    </row>
    <row r="222" spans="1:23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9">
        <f t="shared" si="18"/>
        <v>8.4430379746835441E-2</v>
      </c>
      <c r="P222">
        <f t="shared" si="19"/>
        <v>39.24</v>
      </c>
      <c r="Q222" t="s">
        <v>2039</v>
      </c>
      <c r="R222" t="s">
        <v>2040</v>
      </c>
      <c r="S222" s="13">
        <f t="shared" si="20"/>
        <v>40725.208333333336</v>
      </c>
      <c r="T222" s="13">
        <f t="shared" si="21"/>
        <v>40743.208333333336</v>
      </c>
      <c r="U222">
        <f t="shared" si="22"/>
        <v>2011</v>
      </c>
      <c r="V222" s="10">
        <f t="shared" si="23"/>
        <v>7</v>
      </c>
      <c r="W222" t="str" cm="1">
        <f t="array" ref="W222">_xlfn.IFS(V222=1,"JAN",V222=2,"FEB",V222=3,"MAR",V222=4,"APR",V222=5,"MAY",V222=6,"JUN",V222=7,"JUL",V222=8,"AUG",V222=9,"SEP",V222=10,"OCT",V222=11,"NOV",V222=12,"DEC")</f>
        <v>JUL</v>
      </c>
    </row>
    <row r="223" spans="1:23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9">
        <f t="shared" si="18"/>
        <v>0.9862551440329218</v>
      </c>
      <c r="P223">
        <f t="shared" si="19"/>
        <v>54.99</v>
      </c>
      <c r="Q223" t="s">
        <v>2033</v>
      </c>
      <c r="R223" t="s">
        <v>2034</v>
      </c>
      <c r="S223" s="13">
        <f t="shared" si="20"/>
        <v>41081.208333333336</v>
      </c>
      <c r="T223" s="13">
        <f t="shared" si="21"/>
        <v>41083.208333333336</v>
      </c>
      <c r="U223">
        <f t="shared" si="22"/>
        <v>2012</v>
      </c>
      <c r="V223" s="10">
        <f t="shared" si="23"/>
        <v>6</v>
      </c>
      <c r="W223" t="str" cm="1">
        <f t="array" ref="W223">_xlfn.IFS(V223=1,"JAN",V223=2,"FEB",V223=3,"MAR",V223=4,"APR",V223=5,"MAY",V223=6,"JUN",V223=7,"JUL",V223=8,"AUG",V223=9,"SEP",V223=10,"OCT",V223=11,"NOV",V223=12,"DEC")</f>
        <v>JUN</v>
      </c>
    </row>
    <row r="224" spans="1:23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9">
        <f t="shared" si="18"/>
        <v>1.3797916666666667</v>
      </c>
      <c r="P224">
        <f t="shared" si="19"/>
        <v>47.99</v>
      </c>
      <c r="Q224" t="s">
        <v>2054</v>
      </c>
      <c r="R224" t="s">
        <v>2055</v>
      </c>
      <c r="S224" s="13">
        <f t="shared" si="20"/>
        <v>41914.208333333336</v>
      </c>
      <c r="T224" s="13">
        <f t="shared" si="21"/>
        <v>41915.208333333336</v>
      </c>
      <c r="U224">
        <f t="shared" si="22"/>
        <v>2014</v>
      </c>
      <c r="V224" s="10">
        <f t="shared" si="23"/>
        <v>10</v>
      </c>
      <c r="W224" t="str" cm="1">
        <f t="array" ref="W224">_xlfn.IFS(V224=1,"JAN",V224=2,"FEB",V224=3,"MAR",V224=4,"APR",V224=5,"MAY",V224=6,"JUN",V224=7,"JUL",V224=8,"AUG",V224=9,"SEP",V224=10,"OCT",V224=11,"NOV",V224=12,"DEC")</f>
        <v>OCT</v>
      </c>
    </row>
    <row r="225" spans="1:23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9">
        <f t="shared" si="18"/>
        <v>0.93810996563573879</v>
      </c>
      <c r="P225">
        <f t="shared" si="19"/>
        <v>87.97</v>
      </c>
      <c r="Q225" t="s">
        <v>2039</v>
      </c>
      <c r="R225" t="s">
        <v>2040</v>
      </c>
      <c r="S225" s="13">
        <f t="shared" si="20"/>
        <v>42445.208333333328</v>
      </c>
      <c r="T225" s="13">
        <f t="shared" si="21"/>
        <v>42459.208333333328</v>
      </c>
      <c r="U225">
        <f t="shared" si="22"/>
        <v>2016</v>
      </c>
      <c r="V225" s="10">
        <f t="shared" si="23"/>
        <v>3</v>
      </c>
      <c r="W225" t="str" cm="1">
        <f t="array" ref="W225">_xlfn.IFS(V225=1,"JAN",V225=2,"FEB",V225=3,"MAR",V225=4,"APR",V225=5,"MAY",V225=6,"JUN",V225=7,"JUL",V225=8,"AUG",V225=9,"SEP",V225=10,"OCT",V225=11,"NOV",V225=12,"DEC")</f>
        <v>MAR</v>
      </c>
    </row>
    <row r="226" spans="1:23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9">
        <f t="shared" si="18"/>
        <v>4.0363930885529156</v>
      </c>
      <c r="P226">
        <f t="shared" si="19"/>
        <v>52</v>
      </c>
      <c r="Q226" t="s">
        <v>2041</v>
      </c>
      <c r="R226" t="s">
        <v>2063</v>
      </c>
      <c r="S226" s="13">
        <f t="shared" si="20"/>
        <v>41906.208333333336</v>
      </c>
      <c r="T226" s="13">
        <f t="shared" si="21"/>
        <v>41951.25</v>
      </c>
      <c r="U226">
        <f t="shared" si="22"/>
        <v>2014</v>
      </c>
      <c r="V226" s="10">
        <f t="shared" si="23"/>
        <v>9</v>
      </c>
      <c r="W226" t="str" cm="1">
        <f t="array" ref="W226">_xlfn.IFS(V226=1,"JAN",V226=2,"FEB",V226=3,"MAR",V226=4,"APR",V226=5,"MAY",V226=6,"JUN",V226=7,"JUL",V226=8,"AUG",V226=9,"SEP",V226=10,"OCT",V226=11,"NOV",V226=12,"DEC")</f>
        <v>SEP</v>
      </c>
    </row>
    <row r="227" spans="1:23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9">
        <f t="shared" si="18"/>
        <v>2.6017404129793511</v>
      </c>
      <c r="P227">
        <f t="shared" si="19"/>
        <v>30</v>
      </c>
      <c r="Q227" t="s">
        <v>2035</v>
      </c>
      <c r="R227" t="s">
        <v>2036</v>
      </c>
      <c r="S227" s="13">
        <f t="shared" si="20"/>
        <v>41762.208333333336</v>
      </c>
      <c r="T227" s="13">
        <f t="shared" si="21"/>
        <v>41762.208333333336</v>
      </c>
      <c r="U227">
        <f t="shared" si="22"/>
        <v>2014</v>
      </c>
      <c r="V227" s="10">
        <f t="shared" si="23"/>
        <v>5</v>
      </c>
      <c r="W227" t="str" cm="1">
        <f t="array" ref="W227">_xlfn.IFS(V227=1,"JAN",V227=2,"FEB",V227=3,"MAR",V227=4,"APR",V227=5,"MAY",V227=6,"JUN",V227=7,"JUL",V227=8,"AUG",V227=9,"SEP",V227=10,"OCT",V227=11,"NOV",V227=12,"DEC")</f>
        <v>MAY</v>
      </c>
    </row>
    <row r="228" spans="1:23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9">
        <f t="shared" si="18"/>
        <v>3.6663333333333332</v>
      </c>
      <c r="P228">
        <f t="shared" si="19"/>
        <v>98.21</v>
      </c>
      <c r="Q228" t="s">
        <v>2054</v>
      </c>
      <c r="R228" t="s">
        <v>2055</v>
      </c>
      <c r="S228" s="13">
        <f t="shared" si="20"/>
        <v>40276.208333333336</v>
      </c>
      <c r="T228" s="13">
        <f t="shared" si="21"/>
        <v>40313.208333333336</v>
      </c>
      <c r="U228">
        <f t="shared" si="22"/>
        <v>2010</v>
      </c>
      <c r="V228" s="10">
        <f t="shared" si="23"/>
        <v>4</v>
      </c>
      <c r="W228" t="str" cm="1">
        <f t="array" ref="W228">_xlfn.IFS(V228=1,"JAN",V228=2,"FEB",V228=3,"MAR",V228=4,"APR",V228=5,"MAY",V228=6,"JUN",V228=7,"JUL",V228=8,"AUG",V228=9,"SEP",V228=10,"OCT",V228=11,"NOV",V228=12,"DEC")</f>
        <v>APR</v>
      </c>
    </row>
    <row r="229" spans="1:23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9">
        <f t="shared" si="18"/>
        <v>1.687208538587849</v>
      </c>
      <c r="P229">
        <f t="shared" si="19"/>
        <v>108.96</v>
      </c>
      <c r="Q229" t="s">
        <v>2050</v>
      </c>
      <c r="R229" t="s">
        <v>2061</v>
      </c>
      <c r="S229" s="13">
        <f t="shared" si="20"/>
        <v>42139.208333333328</v>
      </c>
      <c r="T229" s="13">
        <f t="shared" si="21"/>
        <v>42145.208333333328</v>
      </c>
      <c r="U229">
        <f t="shared" si="22"/>
        <v>2015</v>
      </c>
      <c r="V229" s="10">
        <f t="shared" si="23"/>
        <v>5</v>
      </c>
      <c r="W229" t="str" cm="1">
        <f t="array" ref="W229">_xlfn.IFS(V229=1,"JAN",V229=2,"FEB",V229=3,"MAR",V229=4,"APR",V229=5,"MAY",V229=6,"JUN",V229=7,"JUL",V229=8,"AUG",V229=9,"SEP",V229=10,"OCT",V229=11,"NOV",V229=12,"DEC")</f>
        <v>MAY</v>
      </c>
    </row>
    <row r="230" spans="1:23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9">
        <f t="shared" si="18"/>
        <v>1.1990717911530093</v>
      </c>
      <c r="P230">
        <f t="shared" si="19"/>
        <v>67</v>
      </c>
      <c r="Q230" t="s">
        <v>2041</v>
      </c>
      <c r="R230" t="s">
        <v>2049</v>
      </c>
      <c r="S230" s="13">
        <f t="shared" si="20"/>
        <v>42613.208333333328</v>
      </c>
      <c r="T230" s="13">
        <f t="shared" si="21"/>
        <v>42638.208333333328</v>
      </c>
      <c r="U230">
        <f t="shared" si="22"/>
        <v>2016</v>
      </c>
      <c r="V230" s="10">
        <f t="shared" si="23"/>
        <v>8</v>
      </c>
      <c r="W230" t="str" cm="1">
        <f t="array" ref="W230">_xlfn.IFS(V230=1,"JAN",V230=2,"FEB",V230=3,"MAR",V230=4,"APR",V230=5,"MAY",V230=6,"JUN",V230=7,"JUL",V230=8,"AUG",V230=9,"SEP",V230=10,"OCT",V230=11,"NOV",V230=12,"DEC")</f>
        <v>AUG</v>
      </c>
    </row>
    <row r="231" spans="1:23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9">
        <f t="shared" si="18"/>
        <v>1.936892523364486</v>
      </c>
      <c r="P231">
        <f t="shared" si="19"/>
        <v>64.989999999999995</v>
      </c>
      <c r="Q231" t="s">
        <v>2050</v>
      </c>
      <c r="R231" t="s">
        <v>2061</v>
      </c>
      <c r="S231" s="13">
        <f t="shared" si="20"/>
        <v>42887.208333333328</v>
      </c>
      <c r="T231" s="13">
        <f t="shared" si="21"/>
        <v>42935.208333333328</v>
      </c>
      <c r="U231">
        <f t="shared" si="22"/>
        <v>2017</v>
      </c>
      <c r="V231" s="10">
        <f t="shared" si="23"/>
        <v>6</v>
      </c>
      <c r="W231" t="str" cm="1">
        <f t="array" ref="W231">_xlfn.IFS(V231=1,"JAN",V231=2,"FEB",V231=3,"MAR",V231=4,"APR",V231=5,"MAY",V231=6,"JUN",V231=7,"JUL",V231=8,"AUG",V231=9,"SEP",V231=10,"OCT",V231=11,"NOV",V231=12,"DEC")</f>
        <v>JUN</v>
      </c>
    </row>
    <row r="232" spans="1:23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9">
        <f t="shared" si="18"/>
        <v>4.2016666666666671</v>
      </c>
      <c r="P232">
        <f t="shared" si="19"/>
        <v>99.84</v>
      </c>
      <c r="Q232" t="s">
        <v>2050</v>
      </c>
      <c r="R232" t="s">
        <v>2051</v>
      </c>
      <c r="S232" s="13">
        <f t="shared" si="20"/>
        <v>43805.25</v>
      </c>
      <c r="T232" s="13">
        <f t="shared" si="21"/>
        <v>43805.25</v>
      </c>
      <c r="U232">
        <f t="shared" si="22"/>
        <v>2019</v>
      </c>
      <c r="V232" s="10">
        <f t="shared" si="23"/>
        <v>12</v>
      </c>
      <c r="W232" t="str" cm="1">
        <f t="array" ref="W232">_xlfn.IFS(V232=1,"JAN",V232=2,"FEB",V232=3,"MAR",V232=4,"APR",V232=5,"MAY",V232=6,"JUN",V232=7,"JUL",V232=8,"AUG",V232=9,"SEP",V232=10,"OCT",V232=11,"NOV",V232=12,"DEC")</f>
        <v>DEC</v>
      </c>
    </row>
    <row r="233" spans="1:23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9">
        <f t="shared" si="18"/>
        <v>0.76708333333333334</v>
      </c>
      <c r="P233">
        <f t="shared" si="19"/>
        <v>82.43</v>
      </c>
      <c r="Q233" t="s">
        <v>2039</v>
      </c>
      <c r="R233" t="s">
        <v>2040</v>
      </c>
      <c r="S233" s="13">
        <f t="shared" si="20"/>
        <v>41415.208333333336</v>
      </c>
      <c r="T233" s="13">
        <f t="shared" si="21"/>
        <v>41473.208333333336</v>
      </c>
      <c r="U233">
        <f t="shared" si="22"/>
        <v>2013</v>
      </c>
      <c r="V233" s="10">
        <f t="shared" si="23"/>
        <v>5</v>
      </c>
      <c r="W233" t="str" cm="1">
        <f t="array" ref="W233">_xlfn.IFS(V233=1,"JAN",V233=2,"FEB",V233=3,"MAR",V233=4,"APR",V233=5,"MAY",V233=6,"JUN",V233=7,"JUL",V233=8,"AUG",V233=9,"SEP",V233=10,"OCT",V233=11,"NOV",V233=12,"DEC")</f>
        <v>MAY</v>
      </c>
    </row>
    <row r="234" spans="1:23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9">
        <f t="shared" si="18"/>
        <v>1.7126470588235294</v>
      </c>
      <c r="P234">
        <f t="shared" si="19"/>
        <v>63.29</v>
      </c>
      <c r="Q234" t="s">
        <v>2039</v>
      </c>
      <c r="R234" t="s">
        <v>2040</v>
      </c>
      <c r="S234" s="13">
        <f t="shared" si="20"/>
        <v>42576.208333333328</v>
      </c>
      <c r="T234" s="13">
        <f t="shared" si="21"/>
        <v>42577.208333333328</v>
      </c>
      <c r="U234">
        <f t="shared" si="22"/>
        <v>2016</v>
      </c>
      <c r="V234" s="10">
        <f t="shared" si="23"/>
        <v>7</v>
      </c>
      <c r="W234" t="str" cm="1">
        <f t="array" ref="W234">_xlfn.IFS(V234=1,"JAN",V234=2,"FEB",V234=3,"MAR",V234=4,"APR",V234=5,"MAY",V234=6,"JUN",V234=7,"JUL",V234=8,"AUG",V234=9,"SEP",V234=10,"OCT",V234=11,"NOV",V234=12,"DEC")</f>
        <v>JUL</v>
      </c>
    </row>
    <row r="235" spans="1:23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9">
        <f t="shared" si="18"/>
        <v>1.5789473684210527</v>
      </c>
      <c r="P235">
        <f t="shared" si="19"/>
        <v>96.77</v>
      </c>
      <c r="Q235" t="s">
        <v>2041</v>
      </c>
      <c r="R235" t="s">
        <v>2049</v>
      </c>
      <c r="S235" s="13">
        <f t="shared" si="20"/>
        <v>40706.208333333336</v>
      </c>
      <c r="T235" s="13">
        <f t="shared" si="21"/>
        <v>40722.208333333336</v>
      </c>
      <c r="U235">
        <f t="shared" si="22"/>
        <v>2011</v>
      </c>
      <c r="V235" s="10">
        <f t="shared" si="23"/>
        <v>6</v>
      </c>
      <c r="W235" t="str" cm="1">
        <f t="array" ref="W235">_xlfn.IFS(V235=1,"JAN",V235=2,"FEB",V235=3,"MAR",V235=4,"APR",V235=5,"MAY",V235=6,"JUN",V235=7,"JUL",V235=8,"AUG",V235=9,"SEP",V235=10,"OCT",V235=11,"NOV",V235=12,"DEC")</f>
        <v>JUN</v>
      </c>
    </row>
    <row r="236" spans="1:23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9">
        <f t="shared" si="18"/>
        <v>1.0908</v>
      </c>
      <c r="P236">
        <f t="shared" si="19"/>
        <v>54.91</v>
      </c>
      <c r="Q236" t="s">
        <v>2050</v>
      </c>
      <c r="R236" t="s">
        <v>2051</v>
      </c>
      <c r="S236" s="13">
        <f t="shared" si="20"/>
        <v>42969.208333333328</v>
      </c>
      <c r="T236" s="13">
        <f t="shared" si="21"/>
        <v>42976.208333333328</v>
      </c>
      <c r="U236">
        <f t="shared" si="22"/>
        <v>2017</v>
      </c>
      <c r="V236" s="10">
        <f t="shared" si="23"/>
        <v>8</v>
      </c>
      <c r="W236" t="str" cm="1">
        <f t="array" ref="W236">_xlfn.IFS(V236=1,"JAN",V236=2,"FEB",V236=3,"MAR",V236=4,"APR",V236=5,"MAY",V236=6,"JUN",V236=7,"JUL",V236=8,"AUG",V236=9,"SEP",V236=10,"OCT",V236=11,"NOV",V236=12,"DEC")</f>
        <v>AUG</v>
      </c>
    </row>
    <row r="237" spans="1:23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9">
        <f t="shared" si="18"/>
        <v>0.41732558139534881</v>
      </c>
      <c r="P237">
        <f t="shared" si="19"/>
        <v>39.01</v>
      </c>
      <c r="Q237" t="s">
        <v>2041</v>
      </c>
      <c r="R237" t="s">
        <v>2049</v>
      </c>
      <c r="S237" s="13">
        <f t="shared" si="20"/>
        <v>42779.25</v>
      </c>
      <c r="T237" s="13">
        <f t="shared" si="21"/>
        <v>42784.25</v>
      </c>
      <c r="U237">
        <f t="shared" si="22"/>
        <v>2017</v>
      </c>
      <c r="V237" s="10">
        <f t="shared" si="23"/>
        <v>2</v>
      </c>
      <c r="W237" t="str" cm="1">
        <f t="array" ref="W237">_xlfn.IFS(V237=1,"JAN",V237=2,"FEB",V237=3,"MAR",V237=4,"APR",V237=5,"MAY",V237=6,"JUN",V237=7,"JUL",V237=8,"AUG",V237=9,"SEP",V237=10,"OCT",V237=11,"NOV",V237=12,"DEC")</f>
        <v>FEB</v>
      </c>
    </row>
    <row r="238" spans="1:23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9">
        <f t="shared" si="18"/>
        <v>0.10944303797468355</v>
      </c>
      <c r="P238">
        <f t="shared" si="19"/>
        <v>75.84</v>
      </c>
      <c r="Q238" t="s">
        <v>2035</v>
      </c>
      <c r="R238" t="s">
        <v>2036</v>
      </c>
      <c r="S238" s="13">
        <f t="shared" si="20"/>
        <v>43641.208333333328</v>
      </c>
      <c r="T238" s="13">
        <f t="shared" si="21"/>
        <v>43648.208333333328</v>
      </c>
      <c r="U238">
        <f t="shared" si="22"/>
        <v>2019</v>
      </c>
      <c r="V238" s="10">
        <f t="shared" si="23"/>
        <v>6</v>
      </c>
      <c r="W238" t="str" cm="1">
        <f t="array" ref="W238">_xlfn.IFS(V238=1,"JAN",V238=2,"FEB",V238=3,"MAR",V238=4,"APR",V238=5,"MAY",V238=6,"JUN",V238=7,"JUL",V238=8,"AUG",V238=9,"SEP",V238=10,"OCT",V238=11,"NOV",V238=12,"DEC")</f>
        <v>JUN</v>
      </c>
    </row>
    <row r="239" spans="1:23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9">
        <f t="shared" si="18"/>
        <v>1.593763440860215</v>
      </c>
      <c r="P239">
        <f t="shared" si="19"/>
        <v>45.05</v>
      </c>
      <c r="Q239" t="s">
        <v>2041</v>
      </c>
      <c r="R239" t="s">
        <v>2049</v>
      </c>
      <c r="S239" s="13">
        <f t="shared" si="20"/>
        <v>41754.208333333336</v>
      </c>
      <c r="T239" s="13">
        <f t="shared" si="21"/>
        <v>41756.208333333336</v>
      </c>
      <c r="U239">
        <f t="shared" si="22"/>
        <v>2014</v>
      </c>
      <c r="V239" s="10">
        <f t="shared" si="23"/>
        <v>4</v>
      </c>
      <c r="W239" t="str" cm="1">
        <f t="array" ref="W239">_xlfn.IFS(V239=1,"JAN",V239=2,"FEB",V239=3,"MAR",V239=4,"APR",V239=5,"MAY",V239=6,"JUN",V239=7,"JUL",V239=8,"AUG",V239=9,"SEP",V239=10,"OCT",V239=11,"NOV",V239=12,"DEC")</f>
        <v>APR</v>
      </c>
    </row>
    <row r="240" spans="1:23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9">
        <f t="shared" si="18"/>
        <v>4.2241666666666671</v>
      </c>
      <c r="P240">
        <f t="shared" si="19"/>
        <v>104.52</v>
      </c>
      <c r="Q240" t="s">
        <v>2039</v>
      </c>
      <c r="R240" t="s">
        <v>2040</v>
      </c>
      <c r="S240" s="13">
        <f t="shared" si="20"/>
        <v>43083.25</v>
      </c>
      <c r="T240" s="13">
        <f t="shared" si="21"/>
        <v>43108.25</v>
      </c>
      <c r="U240">
        <f t="shared" si="22"/>
        <v>2017</v>
      </c>
      <c r="V240" s="10">
        <f t="shared" si="23"/>
        <v>12</v>
      </c>
      <c r="W240" t="str" cm="1">
        <f t="array" ref="W240">_xlfn.IFS(V240=1,"JAN",V240=2,"FEB",V240=3,"MAR",V240=4,"APR",V240=5,"MAY",V240=6,"JUN",V240=7,"JUL",V240=8,"AUG",V240=9,"SEP",V240=10,"OCT",V240=11,"NOV",V240=12,"DEC")</f>
        <v>DEC</v>
      </c>
    </row>
    <row r="241" spans="1:23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9">
        <f t="shared" si="18"/>
        <v>0.97718749999999999</v>
      </c>
      <c r="P241">
        <f t="shared" si="19"/>
        <v>76.27</v>
      </c>
      <c r="Q241" t="s">
        <v>2037</v>
      </c>
      <c r="R241" t="s">
        <v>2046</v>
      </c>
      <c r="S241" s="13">
        <f t="shared" si="20"/>
        <v>42245.208333333328</v>
      </c>
      <c r="T241" s="13">
        <f t="shared" si="21"/>
        <v>42249.208333333328</v>
      </c>
      <c r="U241">
        <f t="shared" si="22"/>
        <v>2015</v>
      </c>
      <c r="V241" s="10">
        <f t="shared" si="23"/>
        <v>8</v>
      </c>
      <c r="W241" t="str" cm="1">
        <f t="array" ref="W241">_xlfn.IFS(V241=1,"JAN",V241=2,"FEB",V241=3,"MAR",V241=4,"APR",V241=5,"MAY",V241=6,"JUN",V241=7,"JUL",V241=8,"AUG",V241=9,"SEP",V241=10,"OCT",V241=11,"NOV",V241=12,"DEC")</f>
        <v>AUG</v>
      </c>
    </row>
    <row r="242" spans="1:23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9">
        <f t="shared" si="18"/>
        <v>4.1878911564625847</v>
      </c>
      <c r="P242">
        <f t="shared" si="19"/>
        <v>69.02</v>
      </c>
      <c r="Q242" t="s">
        <v>2039</v>
      </c>
      <c r="R242" t="s">
        <v>2040</v>
      </c>
      <c r="S242" s="13">
        <f t="shared" si="20"/>
        <v>40396.208333333336</v>
      </c>
      <c r="T242" s="13">
        <f t="shared" si="21"/>
        <v>40397.208333333336</v>
      </c>
      <c r="U242">
        <f t="shared" si="22"/>
        <v>2010</v>
      </c>
      <c r="V242" s="10">
        <f t="shared" si="23"/>
        <v>8</v>
      </c>
      <c r="W242" t="str" cm="1">
        <f t="array" ref="W242">_xlfn.IFS(V242=1,"JAN",V242=2,"FEB",V242=3,"MAR",V242=4,"APR",V242=5,"MAY",V242=6,"JUN",V242=7,"JUL",V242=8,"AUG",V242=9,"SEP",V242=10,"OCT",V242=11,"NOV",V242=12,"DEC")</f>
        <v>AUG</v>
      </c>
    </row>
    <row r="243" spans="1:23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9">
        <f t="shared" si="18"/>
        <v>1.0191632047477746</v>
      </c>
      <c r="P243">
        <f t="shared" si="19"/>
        <v>101.98</v>
      </c>
      <c r="Q243" t="s">
        <v>2047</v>
      </c>
      <c r="R243" t="s">
        <v>2048</v>
      </c>
      <c r="S243" s="13">
        <f t="shared" si="20"/>
        <v>41742.208333333336</v>
      </c>
      <c r="T243" s="13">
        <f t="shared" si="21"/>
        <v>41752.208333333336</v>
      </c>
      <c r="U243">
        <f t="shared" si="22"/>
        <v>2014</v>
      </c>
      <c r="V243" s="10">
        <f t="shared" si="23"/>
        <v>4</v>
      </c>
      <c r="W243" t="str" cm="1">
        <f t="array" ref="W243">_xlfn.IFS(V243=1,"JAN",V243=2,"FEB",V243=3,"MAR",V243=4,"APR",V243=5,"MAY",V243=6,"JUN",V243=7,"JUL",V243=8,"AUG",V243=9,"SEP",V243=10,"OCT",V243=11,"NOV",V243=12,"DEC")</f>
        <v>APR</v>
      </c>
    </row>
    <row r="244" spans="1:23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9">
        <f t="shared" si="18"/>
        <v>1.2772619047619047</v>
      </c>
      <c r="P244">
        <f t="shared" si="19"/>
        <v>42.92</v>
      </c>
      <c r="Q244" t="s">
        <v>2035</v>
      </c>
      <c r="R244" t="s">
        <v>2036</v>
      </c>
      <c r="S244" s="13">
        <f t="shared" si="20"/>
        <v>42865.208333333328</v>
      </c>
      <c r="T244" s="13">
        <f t="shared" si="21"/>
        <v>42875.208333333328</v>
      </c>
      <c r="U244">
        <f t="shared" si="22"/>
        <v>2017</v>
      </c>
      <c r="V244" s="10">
        <f t="shared" si="23"/>
        <v>5</v>
      </c>
      <c r="W244" t="str" cm="1">
        <f t="array" ref="W244">_xlfn.IFS(V244=1,"JAN",V244=2,"FEB",V244=3,"MAR",V244=4,"APR",V244=5,"MAY",V244=6,"JUN",V244=7,"JUL",V244=8,"AUG",V244=9,"SEP",V244=10,"OCT",V244=11,"NOV",V244=12,"DEC")</f>
        <v>MAY</v>
      </c>
    </row>
    <row r="245" spans="1:23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9">
        <f t="shared" si="18"/>
        <v>4.4521739130434783</v>
      </c>
      <c r="P245">
        <f t="shared" si="19"/>
        <v>43.03</v>
      </c>
      <c r="Q245" t="s">
        <v>2039</v>
      </c>
      <c r="R245" t="s">
        <v>2040</v>
      </c>
      <c r="S245" s="13">
        <f t="shared" si="20"/>
        <v>43163.25</v>
      </c>
      <c r="T245" s="13">
        <f t="shared" si="21"/>
        <v>43166.25</v>
      </c>
      <c r="U245">
        <f t="shared" si="22"/>
        <v>2018</v>
      </c>
      <c r="V245" s="10">
        <f t="shared" si="23"/>
        <v>3</v>
      </c>
      <c r="W245" t="str" cm="1">
        <f t="array" ref="W245">_xlfn.IFS(V245=1,"JAN",V245=2,"FEB",V245=3,"MAR",V245=4,"APR",V245=5,"MAY",V245=6,"JUN",V245=7,"JUL",V245=8,"AUG",V245=9,"SEP",V245=10,"OCT",V245=11,"NOV",V245=12,"DEC")</f>
        <v>MAR</v>
      </c>
    </row>
    <row r="246" spans="1:23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9">
        <f t="shared" si="18"/>
        <v>5.6971428571428575</v>
      </c>
      <c r="P246">
        <f t="shared" si="19"/>
        <v>75.25</v>
      </c>
      <c r="Q246" t="s">
        <v>2039</v>
      </c>
      <c r="R246" t="s">
        <v>2040</v>
      </c>
      <c r="S246" s="13">
        <f t="shared" si="20"/>
        <v>41834.208333333336</v>
      </c>
      <c r="T246" s="13">
        <f t="shared" si="21"/>
        <v>41886.208333333336</v>
      </c>
      <c r="U246">
        <f t="shared" si="22"/>
        <v>2014</v>
      </c>
      <c r="V246" s="10">
        <f t="shared" si="23"/>
        <v>7</v>
      </c>
      <c r="W246" t="str" cm="1">
        <f t="array" ref="W246">_xlfn.IFS(V246=1,"JAN",V246=2,"FEB",V246=3,"MAR",V246=4,"APR",V246=5,"MAY",V246=6,"JUN",V246=7,"JUL",V246=8,"AUG",V246=9,"SEP",V246=10,"OCT",V246=11,"NOV",V246=12,"DEC")</f>
        <v>JUL</v>
      </c>
    </row>
    <row r="247" spans="1:23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9">
        <f t="shared" si="18"/>
        <v>5.0934482758620687</v>
      </c>
      <c r="P247">
        <f t="shared" si="19"/>
        <v>69.02</v>
      </c>
      <c r="Q247" t="s">
        <v>2039</v>
      </c>
      <c r="R247" t="s">
        <v>2040</v>
      </c>
      <c r="S247" s="13">
        <f t="shared" si="20"/>
        <v>41736.208333333336</v>
      </c>
      <c r="T247" s="13">
        <f t="shared" si="21"/>
        <v>41737.208333333336</v>
      </c>
      <c r="U247">
        <f t="shared" si="22"/>
        <v>2014</v>
      </c>
      <c r="V247" s="10">
        <f t="shared" si="23"/>
        <v>4</v>
      </c>
      <c r="W247" t="str" cm="1">
        <f t="array" ref="W247">_xlfn.IFS(V247=1,"JAN",V247=2,"FEB",V247=3,"MAR",V247=4,"APR",V247=5,"MAY",V247=6,"JUN",V247=7,"JUL",V247=8,"AUG",V247=9,"SEP",V247=10,"OCT",V247=11,"NOV",V247=12,"DEC")</f>
        <v>APR</v>
      </c>
    </row>
    <row r="248" spans="1:23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9">
        <f t="shared" si="18"/>
        <v>3.2553333333333332</v>
      </c>
      <c r="P248">
        <f t="shared" si="19"/>
        <v>65.989999999999995</v>
      </c>
      <c r="Q248" t="s">
        <v>2037</v>
      </c>
      <c r="R248" t="s">
        <v>2038</v>
      </c>
      <c r="S248" s="13">
        <f t="shared" si="20"/>
        <v>41491.208333333336</v>
      </c>
      <c r="T248" s="13">
        <f t="shared" si="21"/>
        <v>41495.208333333336</v>
      </c>
      <c r="U248">
        <f t="shared" si="22"/>
        <v>2013</v>
      </c>
      <c r="V248" s="10">
        <f t="shared" si="23"/>
        <v>8</v>
      </c>
      <c r="W248" t="str" cm="1">
        <f t="array" ref="W248">_xlfn.IFS(V248=1,"JAN",V248=2,"FEB",V248=3,"MAR",V248=4,"APR",V248=5,"MAY",V248=6,"JUN",V248=7,"JUL",V248=8,"AUG",V248=9,"SEP",V248=10,"OCT",V248=11,"NOV",V248=12,"DEC")</f>
        <v>AUG</v>
      </c>
    </row>
    <row r="249" spans="1:23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9">
        <f t="shared" si="18"/>
        <v>9.3261616161616168</v>
      </c>
      <c r="P249">
        <f t="shared" si="19"/>
        <v>98.01</v>
      </c>
      <c r="Q249" t="s">
        <v>2047</v>
      </c>
      <c r="R249" t="s">
        <v>2053</v>
      </c>
      <c r="S249" s="13">
        <f t="shared" si="20"/>
        <v>42726.25</v>
      </c>
      <c r="T249" s="13">
        <f t="shared" si="21"/>
        <v>42741.25</v>
      </c>
      <c r="U249">
        <f t="shared" si="22"/>
        <v>2016</v>
      </c>
      <c r="V249" s="10">
        <f t="shared" si="23"/>
        <v>12</v>
      </c>
      <c r="W249" t="str" cm="1">
        <f t="array" ref="W249">_xlfn.IFS(V249=1,"JAN",V249=2,"FEB",V249=3,"MAR",V249=4,"APR",V249=5,"MAY",V249=6,"JUN",V249=7,"JUL",V249=8,"AUG",V249=9,"SEP",V249=10,"OCT",V249=11,"NOV",V249=12,"DEC")</f>
        <v>DEC</v>
      </c>
    </row>
    <row r="250" spans="1:23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9">
        <f t="shared" si="18"/>
        <v>2.1133870967741935</v>
      </c>
      <c r="P250">
        <f t="shared" si="19"/>
        <v>60.11</v>
      </c>
      <c r="Q250" t="s">
        <v>2050</v>
      </c>
      <c r="R250" t="s">
        <v>2061</v>
      </c>
      <c r="S250" s="13">
        <f t="shared" si="20"/>
        <v>42004.25</v>
      </c>
      <c r="T250" s="13">
        <f t="shared" si="21"/>
        <v>42009.25</v>
      </c>
      <c r="U250">
        <f t="shared" si="22"/>
        <v>2014</v>
      </c>
      <c r="V250" s="10">
        <f t="shared" si="23"/>
        <v>12</v>
      </c>
      <c r="W250" t="str" cm="1">
        <f t="array" ref="W250">_xlfn.IFS(V250=1,"JAN",V250=2,"FEB",V250=3,"MAR",V250=4,"APR",V250=5,"MAY",V250=6,"JUN",V250=7,"JUL",V250=8,"AUG",V250=9,"SEP",V250=10,"OCT",V250=11,"NOV",V250=12,"DEC")</f>
        <v>DEC</v>
      </c>
    </row>
    <row r="251" spans="1:23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9">
        <f t="shared" si="18"/>
        <v>2.7332520325203253</v>
      </c>
      <c r="P251">
        <f t="shared" si="19"/>
        <v>26</v>
      </c>
      <c r="Q251" t="s">
        <v>2047</v>
      </c>
      <c r="R251" t="s">
        <v>2059</v>
      </c>
      <c r="S251" s="13">
        <f t="shared" si="20"/>
        <v>42006.25</v>
      </c>
      <c r="T251" s="13">
        <f t="shared" si="21"/>
        <v>42013.25</v>
      </c>
      <c r="U251">
        <f t="shared" si="22"/>
        <v>2015</v>
      </c>
      <c r="V251" s="10">
        <f t="shared" si="23"/>
        <v>1</v>
      </c>
      <c r="W251" t="str" cm="1">
        <f t="array" ref="W251">_xlfn.IFS(V251=1,"JAN",V251=2,"FEB",V251=3,"MAR",V251=4,"APR",V251=5,"MAY",V251=6,"JUN",V251=7,"JUL",V251=8,"AUG",V251=9,"SEP",V251=10,"OCT",V251=11,"NOV",V251=12,"DEC")</f>
        <v>JAN</v>
      </c>
    </row>
    <row r="252" spans="1:23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9">
        <f t="shared" si="18"/>
        <v>0.03</v>
      </c>
      <c r="P252">
        <f t="shared" si="19"/>
        <v>3</v>
      </c>
      <c r="Q252" t="s">
        <v>2035</v>
      </c>
      <c r="R252" t="s">
        <v>2036</v>
      </c>
      <c r="S252" s="13">
        <f t="shared" si="20"/>
        <v>40203.25</v>
      </c>
      <c r="T252" s="13">
        <f t="shared" si="21"/>
        <v>40238.25</v>
      </c>
      <c r="U252">
        <f t="shared" si="22"/>
        <v>2010</v>
      </c>
      <c r="V252" s="10">
        <f t="shared" si="23"/>
        <v>1</v>
      </c>
      <c r="W252" t="str" cm="1">
        <f t="array" ref="W252">_xlfn.IFS(V252=1,"JAN",V252=2,"FEB",V252=3,"MAR",V252=4,"APR",V252=5,"MAY",V252=6,"JUN",V252=7,"JUL",V252=8,"AUG",V252=9,"SEP",V252=10,"OCT",V252=11,"NOV",V252=12,"DEC")</f>
        <v>JAN</v>
      </c>
    </row>
    <row r="253" spans="1:23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9">
        <f t="shared" si="18"/>
        <v>0.54084507042253516</v>
      </c>
      <c r="P253">
        <f t="shared" si="19"/>
        <v>38.020000000000003</v>
      </c>
      <c r="Q253" t="s">
        <v>2039</v>
      </c>
      <c r="R253" t="s">
        <v>2040</v>
      </c>
      <c r="S253" s="13">
        <f t="shared" si="20"/>
        <v>41252.25</v>
      </c>
      <c r="T253" s="13">
        <f t="shared" si="21"/>
        <v>41254.25</v>
      </c>
      <c r="U253">
        <f t="shared" si="22"/>
        <v>2012</v>
      </c>
      <c r="V253" s="10">
        <f t="shared" si="23"/>
        <v>12</v>
      </c>
      <c r="W253" t="str" cm="1">
        <f t="array" ref="W253">_xlfn.IFS(V253=1,"JAN",V253=2,"FEB",V253=3,"MAR",V253=4,"APR",V253=5,"MAY",V253=6,"JUN",V253=7,"JUL",V253=8,"AUG",V253=9,"SEP",V253=10,"OCT",V253=11,"NOV",V253=12,"DEC")</f>
        <v>DEC</v>
      </c>
    </row>
    <row r="254" spans="1:23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9">
        <f t="shared" si="18"/>
        <v>6.2629999999999999</v>
      </c>
      <c r="P254">
        <f t="shared" si="19"/>
        <v>106.15</v>
      </c>
      <c r="Q254" t="s">
        <v>2039</v>
      </c>
      <c r="R254" t="s">
        <v>2040</v>
      </c>
      <c r="S254" s="13">
        <f t="shared" si="20"/>
        <v>41572.208333333336</v>
      </c>
      <c r="T254" s="13">
        <f t="shared" si="21"/>
        <v>41577.208333333336</v>
      </c>
      <c r="U254">
        <f t="shared" si="22"/>
        <v>2013</v>
      </c>
      <c r="V254" s="10">
        <f t="shared" si="23"/>
        <v>10</v>
      </c>
      <c r="W254" t="str" cm="1">
        <f t="array" ref="W254">_xlfn.IFS(V254=1,"JAN",V254=2,"FEB",V254=3,"MAR",V254=4,"APR",V254=5,"MAY",V254=6,"JUN",V254=7,"JUL",V254=8,"AUG",V254=9,"SEP",V254=10,"OCT",V254=11,"NOV",V254=12,"DEC")</f>
        <v>OCT</v>
      </c>
    </row>
    <row r="255" spans="1:23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9">
        <f t="shared" si="18"/>
        <v>0.8902139917695473</v>
      </c>
      <c r="P255">
        <f t="shared" si="19"/>
        <v>81.02</v>
      </c>
      <c r="Q255" t="s">
        <v>2041</v>
      </c>
      <c r="R255" t="s">
        <v>2044</v>
      </c>
      <c r="S255" s="13">
        <f t="shared" si="20"/>
        <v>40641.208333333336</v>
      </c>
      <c r="T255" s="13">
        <f t="shared" si="21"/>
        <v>40653.208333333336</v>
      </c>
      <c r="U255">
        <f t="shared" si="22"/>
        <v>2011</v>
      </c>
      <c r="V255" s="10">
        <f t="shared" si="23"/>
        <v>4</v>
      </c>
      <c r="W255" t="str" cm="1">
        <f t="array" ref="W255">_xlfn.IFS(V255=1,"JAN",V255=2,"FEB",V255=3,"MAR",V255=4,"APR",V255=5,"MAY",V255=6,"JUN",V255=7,"JUL",V255=8,"AUG",V255=9,"SEP",V255=10,"OCT",V255=11,"NOV",V255=12,"DEC")</f>
        <v>APR</v>
      </c>
    </row>
    <row r="256" spans="1:23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9">
        <f t="shared" si="18"/>
        <v>1.8489130434782608</v>
      </c>
      <c r="P256">
        <f t="shared" si="19"/>
        <v>96.65</v>
      </c>
      <c r="Q256" t="s">
        <v>2047</v>
      </c>
      <c r="R256" t="s">
        <v>2048</v>
      </c>
      <c r="S256" s="13">
        <f t="shared" si="20"/>
        <v>42787.25</v>
      </c>
      <c r="T256" s="13">
        <f t="shared" si="21"/>
        <v>42789.25</v>
      </c>
      <c r="U256">
        <f t="shared" si="22"/>
        <v>2017</v>
      </c>
      <c r="V256" s="10">
        <f t="shared" si="23"/>
        <v>2</v>
      </c>
      <c r="W256" t="str" cm="1">
        <f t="array" ref="W256">_xlfn.IFS(V256=1,"JAN",V256=2,"FEB",V256=3,"MAR",V256=4,"APR",V256=5,"MAY",V256=6,"JUN",V256=7,"JUL",V256=8,"AUG",V256=9,"SEP",V256=10,"OCT",V256=11,"NOV",V256=12,"DEC")</f>
        <v>FEB</v>
      </c>
    </row>
    <row r="257" spans="1:23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9">
        <f t="shared" si="18"/>
        <v>1.2016770186335404</v>
      </c>
      <c r="P257">
        <f t="shared" si="19"/>
        <v>57</v>
      </c>
      <c r="Q257" t="s">
        <v>2035</v>
      </c>
      <c r="R257" t="s">
        <v>2036</v>
      </c>
      <c r="S257" s="13">
        <f t="shared" si="20"/>
        <v>40590.25</v>
      </c>
      <c r="T257" s="13">
        <f t="shared" si="21"/>
        <v>40595.25</v>
      </c>
      <c r="U257">
        <f t="shared" si="22"/>
        <v>2011</v>
      </c>
      <c r="V257" s="10">
        <f t="shared" si="23"/>
        <v>2</v>
      </c>
      <c r="W257" t="str" cm="1">
        <f t="array" ref="W257">_xlfn.IFS(V257=1,"JAN",V257=2,"FEB",V257=3,"MAR",V257=4,"APR",V257=5,"MAY",V257=6,"JUN",V257=7,"JUL",V257=8,"AUG",V257=9,"SEP",V257=10,"OCT",V257=11,"NOV",V257=12,"DEC")</f>
        <v>FEB</v>
      </c>
    </row>
    <row r="258" spans="1:23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9">
        <f t="shared" si="18"/>
        <v>0.23390243902439026</v>
      </c>
      <c r="P258">
        <f t="shared" si="19"/>
        <v>63.93</v>
      </c>
      <c r="Q258" t="s">
        <v>2035</v>
      </c>
      <c r="R258" t="s">
        <v>2036</v>
      </c>
      <c r="S258" s="13">
        <f t="shared" si="20"/>
        <v>42393.25</v>
      </c>
      <c r="T258" s="13">
        <f t="shared" si="21"/>
        <v>42430.25</v>
      </c>
      <c r="U258">
        <f t="shared" si="22"/>
        <v>2016</v>
      </c>
      <c r="V258" s="10">
        <f t="shared" si="23"/>
        <v>1</v>
      </c>
      <c r="W258" t="str" cm="1">
        <f t="array" ref="W258">_xlfn.IFS(V258=1,"JAN",V258=2,"FEB",V258=3,"MAR",V258=4,"APR",V258=5,"MAY",V258=6,"JUN",V258=7,"JUL",V258=8,"AUG",V258=9,"SEP",V258=10,"OCT",V258=11,"NOV",V258=12,"DEC")</f>
        <v>JAN</v>
      </c>
    </row>
    <row r="259" spans="1:23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9">
        <f t="shared" ref="O259:O322" si="24">E259/D259</f>
        <v>1.46</v>
      </c>
      <c r="P259">
        <f t="shared" ref="P259:P322" si="25">IFERROR(ROUND(E259/G259,2), "No Backers")</f>
        <v>90.46</v>
      </c>
      <c r="Q259" t="s">
        <v>2039</v>
      </c>
      <c r="R259" t="s">
        <v>2040</v>
      </c>
      <c r="S259" s="13">
        <f t="shared" ref="S259:S322" si="26">(((J259/60)/60)/24)+DATE(1970,1,1)</f>
        <v>41338.25</v>
      </c>
      <c r="T259" s="13">
        <f t="shared" ref="T259:T322" si="27">(((K259/60)/60)/24)+DATE(1970,1,1)</f>
        <v>41352.208333333336</v>
      </c>
      <c r="U259">
        <f t="shared" ref="U259:U322" si="28">YEAR(S259)</f>
        <v>2013</v>
      </c>
      <c r="V259" s="10">
        <f t="shared" ref="V259:V322" si="29">MONTH(S259)</f>
        <v>3</v>
      </c>
      <c r="W259" t="str" cm="1">
        <f t="array" ref="W259">_xlfn.IFS(V259=1,"JAN",V259=2,"FEB",V259=3,"MAR",V259=4,"APR",V259=5,"MAY",V259=6,"JUN",V259=7,"JUL",V259=8,"AUG",V259=9,"SEP",V259=10,"OCT",V259=11,"NOV",V259=12,"DEC")</f>
        <v>MAR</v>
      </c>
    </row>
    <row r="260" spans="1:23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9">
        <f t="shared" si="24"/>
        <v>2.6848000000000001</v>
      </c>
      <c r="P260">
        <f t="shared" si="25"/>
        <v>72.17</v>
      </c>
      <c r="Q260" t="s">
        <v>2039</v>
      </c>
      <c r="R260" t="s">
        <v>2040</v>
      </c>
      <c r="S260" s="13">
        <f t="shared" si="26"/>
        <v>42712.25</v>
      </c>
      <c r="T260" s="13">
        <f t="shared" si="27"/>
        <v>42732.25</v>
      </c>
      <c r="U260">
        <f t="shared" si="28"/>
        <v>2016</v>
      </c>
      <c r="V260" s="10">
        <f t="shared" si="29"/>
        <v>12</v>
      </c>
      <c r="W260" t="str" cm="1">
        <f t="array" ref="W260">_xlfn.IFS(V260=1,"JAN",V260=2,"FEB",V260=3,"MAR",V260=4,"APR",V260=5,"MAY",V260=6,"JUN",V260=7,"JUL",V260=8,"AUG",V260=9,"SEP",V260=10,"OCT",V260=11,"NOV",V260=12,"DEC")</f>
        <v>DEC</v>
      </c>
    </row>
    <row r="261" spans="1:23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9">
        <f t="shared" si="24"/>
        <v>5.9749999999999996</v>
      </c>
      <c r="P261">
        <f t="shared" si="25"/>
        <v>77.930000000000007</v>
      </c>
      <c r="Q261" t="s">
        <v>2054</v>
      </c>
      <c r="R261" t="s">
        <v>2055</v>
      </c>
      <c r="S261" s="13">
        <f t="shared" si="26"/>
        <v>41251.25</v>
      </c>
      <c r="T261" s="13">
        <f t="shared" si="27"/>
        <v>41270.25</v>
      </c>
      <c r="U261">
        <f t="shared" si="28"/>
        <v>2012</v>
      </c>
      <c r="V261" s="10">
        <f t="shared" si="29"/>
        <v>12</v>
      </c>
      <c r="W261" t="str" cm="1">
        <f t="array" ref="W261">_xlfn.IFS(V261=1,"JAN",V261=2,"FEB",V261=3,"MAR",V261=4,"APR",V261=5,"MAY",V261=6,"JUN",V261=7,"JUL",V261=8,"AUG",V261=9,"SEP",V261=10,"OCT",V261=11,"NOV",V261=12,"DEC")</f>
        <v>DEC</v>
      </c>
    </row>
    <row r="262" spans="1:23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9">
        <f t="shared" si="24"/>
        <v>1.5769841269841269</v>
      </c>
      <c r="P262">
        <f t="shared" si="25"/>
        <v>38.07</v>
      </c>
      <c r="Q262" t="s">
        <v>2035</v>
      </c>
      <c r="R262" t="s">
        <v>2036</v>
      </c>
      <c r="S262" s="13">
        <f t="shared" si="26"/>
        <v>41180.208333333336</v>
      </c>
      <c r="T262" s="13">
        <f t="shared" si="27"/>
        <v>41192.208333333336</v>
      </c>
      <c r="U262">
        <f t="shared" si="28"/>
        <v>2012</v>
      </c>
      <c r="V262" s="10">
        <f t="shared" si="29"/>
        <v>9</v>
      </c>
      <c r="W262" t="str" cm="1">
        <f t="array" ref="W262">_xlfn.IFS(V262=1,"JAN",V262=2,"FEB",V262=3,"MAR",V262=4,"APR",V262=5,"MAY",V262=6,"JUN",V262=7,"JUL",V262=8,"AUG",V262=9,"SEP",V262=10,"OCT",V262=11,"NOV",V262=12,"DEC")</f>
        <v>SEP</v>
      </c>
    </row>
    <row r="263" spans="1:23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9">
        <f t="shared" si="24"/>
        <v>0.31201660735468567</v>
      </c>
      <c r="P263">
        <f t="shared" si="25"/>
        <v>57.94</v>
      </c>
      <c r="Q263" t="s">
        <v>2035</v>
      </c>
      <c r="R263" t="s">
        <v>2036</v>
      </c>
      <c r="S263" s="13">
        <f t="shared" si="26"/>
        <v>40415.208333333336</v>
      </c>
      <c r="T263" s="13">
        <f t="shared" si="27"/>
        <v>40419.208333333336</v>
      </c>
      <c r="U263">
        <f t="shared" si="28"/>
        <v>2010</v>
      </c>
      <c r="V263" s="10">
        <f t="shared" si="29"/>
        <v>8</v>
      </c>
      <c r="W263" t="str" cm="1">
        <f t="array" ref="W263">_xlfn.IFS(V263=1,"JAN",V263=2,"FEB",V263=3,"MAR",V263=4,"APR",V263=5,"MAY",V263=6,"JUN",V263=7,"JUL",V263=8,"AUG",V263=9,"SEP",V263=10,"OCT",V263=11,"NOV",V263=12,"DEC")</f>
        <v>AUG</v>
      </c>
    </row>
    <row r="264" spans="1:23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9">
        <f t="shared" si="24"/>
        <v>3.1341176470588237</v>
      </c>
      <c r="P264">
        <f t="shared" si="25"/>
        <v>49.79</v>
      </c>
      <c r="Q264" t="s">
        <v>2035</v>
      </c>
      <c r="R264" t="s">
        <v>2045</v>
      </c>
      <c r="S264" s="13">
        <f t="shared" si="26"/>
        <v>40638.208333333336</v>
      </c>
      <c r="T264" s="13">
        <f t="shared" si="27"/>
        <v>40664.208333333336</v>
      </c>
      <c r="U264">
        <f t="shared" si="28"/>
        <v>2011</v>
      </c>
      <c r="V264" s="10">
        <f t="shared" si="29"/>
        <v>4</v>
      </c>
      <c r="W264" t="str" cm="1">
        <f t="array" ref="W264">_xlfn.IFS(V264=1,"JAN",V264=2,"FEB",V264=3,"MAR",V264=4,"APR",V264=5,"MAY",V264=6,"JUN",V264=7,"JUL",V264=8,"AUG",V264=9,"SEP",V264=10,"OCT",V264=11,"NOV",V264=12,"DEC")</f>
        <v>APR</v>
      </c>
    </row>
    <row r="265" spans="1:23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9">
        <f t="shared" si="24"/>
        <v>3.7089655172413791</v>
      </c>
      <c r="P265">
        <f t="shared" si="25"/>
        <v>54.05</v>
      </c>
      <c r="Q265" t="s">
        <v>2054</v>
      </c>
      <c r="R265" t="s">
        <v>2055</v>
      </c>
      <c r="S265" s="13">
        <f t="shared" si="26"/>
        <v>40187.25</v>
      </c>
      <c r="T265" s="13">
        <f t="shared" si="27"/>
        <v>40187.25</v>
      </c>
      <c r="U265">
        <f t="shared" si="28"/>
        <v>2010</v>
      </c>
      <c r="V265" s="10">
        <f t="shared" si="29"/>
        <v>1</v>
      </c>
      <c r="W265" t="str" cm="1">
        <f t="array" ref="W265">_xlfn.IFS(V265=1,"JAN",V265=2,"FEB",V265=3,"MAR",V265=4,"APR",V265=5,"MAY",V265=6,"JUN",V265=7,"JUL",V265=8,"AUG",V265=9,"SEP",V265=10,"OCT",V265=11,"NOV",V265=12,"DEC")</f>
        <v>JAN</v>
      </c>
    </row>
    <row r="266" spans="1:23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9">
        <f t="shared" si="24"/>
        <v>3.6266447368421053</v>
      </c>
      <c r="P266">
        <f t="shared" si="25"/>
        <v>30</v>
      </c>
      <c r="Q266" t="s">
        <v>2039</v>
      </c>
      <c r="R266" t="s">
        <v>2040</v>
      </c>
      <c r="S266" s="13">
        <f t="shared" si="26"/>
        <v>41317.25</v>
      </c>
      <c r="T266" s="13">
        <f t="shared" si="27"/>
        <v>41333.25</v>
      </c>
      <c r="U266">
        <f t="shared" si="28"/>
        <v>2013</v>
      </c>
      <c r="V266" s="10">
        <f t="shared" si="29"/>
        <v>2</v>
      </c>
      <c r="W266" t="str" cm="1">
        <f t="array" ref="W266">_xlfn.IFS(V266=1,"JAN",V266=2,"FEB",V266=3,"MAR",V266=4,"APR",V266=5,"MAY",V266=6,"JUN",V266=7,"JUL",V266=8,"AUG",V266=9,"SEP",V266=10,"OCT",V266=11,"NOV",V266=12,"DEC")</f>
        <v>FEB</v>
      </c>
    </row>
    <row r="267" spans="1:23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9">
        <f t="shared" si="24"/>
        <v>1.2308163265306122</v>
      </c>
      <c r="P267">
        <f t="shared" si="25"/>
        <v>70.13</v>
      </c>
      <c r="Q267" t="s">
        <v>2039</v>
      </c>
      <c r="R267" t="s">
        <v>2040</v>
      </c>
      <c r="S267" s="13">
        <f t="shared" si="26"/>
        <v>42372.25</v>
      </c>
      <c r="T267" s="13">
        <f t="shared" si="27"/>
        <v>42416.25</v>
      </c>
      <c r="U267">
        <f t="shared" si="28"/>
        <v>2016</v>
      </c>
      <c r="V267" s="10">
        <f t="shared" si="29"/>
        <v>1</v>
      </c>
      <c r="W267" t="str" cm="1">
        <f t="array" ref="W267">_xlfn.IFS(V267=1,"JAN",V267=2,"FEB",V267=3,"MAR",V267=4,"APR",V267=5,"MAY",V267=6,"JUN",V267=7,"JUL",V267=8,"AUG",V267=9,"SEP",V267=10,"OCT",V267=11,"NOV",V267=12,"DEC")</f>
        <v>JAN</v>
      </c>
    </row>
    <row r="268" spans="1:23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9">
        <f t="shared" si="24"/>
        <v>0.76766756032171579</v>
      </c>
      <c r="P268">
        <f t="shared" si="25"/>
        <v>27</v>
      </c>
      <c r="Q268" t="s">
        <v>2035</v>
      </c>
      <c r="R268" t="s">
        <v>2058</v>
      </c>
      <c r="S268" s="13">
        <f t="shared" si="26"/>
        <v>41950.25</v>
      </c>
      <c r="T268" s="13">
        <f t="shared" si="27"/>
        <v>41983.25</v>
      </c>
      <c r="U268">
        <f t="shared" si="28"/>
        <v>2014</v>
      </c>
      <c r="V268" s="10">
        <f t="shared" si="29"/>
        <v>11</v>
      </c>
      <c r="W268" t="str" cm="1">
        <f t="array" ref="W268">_xlfn.IFS(V268=1,"JAN",V268=2,"FEB",V268=3,"MAR",V268=4,"APR",V268=5,"MAY",V268=6,"JUN",V268=7,"JUL",V268=8,"AUG",V268=9,"SEP",V268=10,"OCT",V268=11,"NOV",V268=12,"DEC")</f>
        <v>NOV</v>
      </c>
    </row>
    <row r="269" spans="1:23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9">
        <f t="shared" si="24"/>
        <v>2.3362012987012988</v>
      </c>
      <c r="P269">
        <f t="shared" si="25"/>
        <v>51.99</v>
      </c>
      <c r="Q269" t="s">
        <v>2039</v>
      </c>
      <c r="R269" t="s">
        <v>2040</v>
      </c>
      <c r="S269" s="13">
        <f t="shared" si="26"/>
        <v>41206.208333333336</v>
      </c>
      <c r="T269" s="13">
        <f t="shared" si="27"/>
        <v>41222.25</v>
      </c>
      <c r="U269">
        <f t="shared" si="28"/>
        <v>2012</v>
      </c>
      <c r="V269" s="10">
        <f t="shared" si="29"/>
        <v>10</v>
      </c>
      <c r="W269" t="str" cm="1">
        <f t="array" ref="W269">_xlfn.IFS(V269=1,"JAN",V269=2,"FEB",V269=3,"MAR",V269=4,"APR",V269=5,"MAY",V269=6,"JUN",V269=7,"JUL",V269=8,"AUG",V269=9,"SEP",V269=10,"OCT",V269=11,"NOV",V269=12,"DEC")</f>
        <v>OCT</v>
      </c>
    </row>
    <row r="270" spans="1:23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9">
        <f t="shared" si="24"/>
        <v>1.8053333333333332</v>
      </c>
      <c r="P270">
        <f t="shared" si="25"/>
        <v>56.42</v>
      </c>
      <c r="Q270" t="s">
        <v>2041</v>
      </c>
      <c r="R270" t="s">
        <v>2042</v>
      </c>
      <c r="S270" s="13">
        <f t="shared" si="26"/>
        <v>41186.208333333336</v>
      </c>
      <c r="T270" s="13">
        <f t="shared" si="27"/>
        <v>41232.25</v>
      </c>
      <c r="U270">
        <f t="shared" si="28"/>
        <v>2012</v>
      </c>
      <c r="V270" s="10">
        <f t="shared" si="29"/>
        <v>10</v>
      </c>
      <c r="W270" t="str" cm="1">
        <f t="array" ref="W270">_xlfn.IFS(V270=1,"JAN",V270=2,"FEB",V270=3,"MAR",V270=4,"APR",V270=5,"MAY",V270=6,"JUN",V270=7,"JUL",V270=8,"AUG",V270=9,"SEP",V270=10,"OCT",V270=11,"NOV",V270=12,"DEC")</f>
        <v>OCT</v>
      </c>
    </row>
    <row r="271" spans="1:23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9">
        <f t="shared" si="24"/>
        <v>2.5262857142857142</v>
      </c>
      <c r="P271">
        <f t="shared" si="25"/>
        <v>101.63</v>
      </c>
      <c r="Q271" t="s">
        <v>2041</v>
      </c>
      <c r="R271" t="s">
        <v>2060</v>
      </c>
      <c r="S271" s="13">
        <f t="shared" si="26"/>
        <v>43496.25</v>
      </c>
      <c r="T271" s="13">
        <f t="shared" si="27"/>
        <v>43517.25</v>
      </c>
      <c r="U271">
        <f t="shared" si="28"/>
        <v>2019</v>
      </c>
      <c r="V271" s="10">
        <f t="shared" si="29"/>
        <v>1</v>
      </c>
      <c r="W271" t="str" cm="1">
        <f t="array" ref="W271">_xlfn.IFS(V271=1,"JAN",V271=2,"FEB",V271=3,"MAR",V271=4,"APR",V271=5,"MAY",V271=6,"JUN",V271=7,"JUL",V271=8,"AUG",V271=9,"SEP",V271=10,"OCT",V271=11,"NOV",V271=12,"DEC")</f>
        <v>JAN</v>
      </c>
    </row>
    <row r="272" spans="1:23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9">
        <f t="shared" si="24"/>
        <v>0.27176538240368026</v>
      </c>
      <c r="P272">
        <f t="shared" si="25"/>
        <v>25.01</v>
      </c>
      <c r="Q272" t="s">
        <v>2050</v>
      </c>
      <c r="R272" t="s">
        <v>2051</v>
      </c>
      <c r="S272" s="13">
        <f t="shared" si="26"/>
        <v>40514.25</v>
      </c>
      <c r="T272" s="13">
        <f t="shared" si="27"/>
        <v>40516.25</v>
      </c>
      <c r="U272">
        <f t="shared" si="28"/>
        <v>2010</v>
      </c>
      <c r="V272" s="10">
        <f t="shared" si="29"/>
        <v>12</v>
      </c>
      <c r="W272" t="str" cm="1">
        <f t="array" ref="W272">_xlfn.IFS(V272=1,"JAN",V272=2,"FEB",V272=3,"MAR",V272=4,"APR",V272=5,"MAY",V272=6,"JUN",V272=7,"JUL",V272=8,"AUG",V272=9,"SEP",V272=10,"OCT",V272=11,"NOV",V272=12,"DEC")</f>
        <v>DEC</v>
      </c>
    </row>
    <row r="273" spans="1:23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9">
        <f t="shared" si="24"/>
        <v>1.2706571242680547E-2</v>
      </c>
      <c r="P273">
        <f t="shared" si="25"/>
        <v>32.020000000000003</v>
      </c>
      <c r="Q273" t="s">
        <v>2054</v>
      </c>
      <c r="R273" t="s">
        <v>2055</v>
      </c>
      <c r="S273" s="13">
        <f t="shared" si="26"/>
        <v>42345.25</v>
      </c>
      <c r="T273" s="13">
        <f t="shared" si="27"/>
        <v>42376.25</v>
      </c>
      <c r="U273">
        <f t="shared" si="28"/>
        <v>2015</v>
      </c>
      <c r="V273" s="10">
        <f t="shared" si="29"/>
        <v>12</v>
      </c>
      <c r="W273" t="str" cm="1">
        <f t="array" ref="W273">_xlfn.IFS(V273=1,"JAN",V273=2,"FEB",V273=3,"MAR",V273=4,"APR",V273=5,"MAY",V273=6,"JUN",V273=7,"JUL",V273=8,"AUG",V273=9,"SEP",V273=10,"OCT",V273=11,"NOV",V273=12,"DEC")</f>
        <v>DEC</v>
      </c>
    </row>
    <row r="274" spans="1:23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9">
        <f t="shared" si="24"/>
        <v>3.0400978473581213</v>
      </c>
      <c r="P274">
        <f t="shared" si="25"/>
        <v>82.02</v>
      </c>
      <c r="Q274" t="s">
        <v>2039</v>
      </c>
      <c r="R274" t="s">
        <v>2040</v>
      </c>
      <c r="S274" s="13">
        <f t="shared" si="26"/>
        <v>43656.208333333328</v>
      </c>
      <c r="T274" s="13">
        <f t="shared" si="27"/>
        <v>43681.208333333328</v>
      </c>
      <c r="U274">
        <f t="shared" si="28"/>
        <v>2019</v>
      </c>
      <c r="V274" s="10">
        <f t="shared" si="29"/>
        <v>7</v>
      </c>
      <c r="W274" t="str" cm="1">
        <f t="array" ref="W274">_xlfn.IFS(V274=1,"JAN",V274=2,"FEB",V274=3,"MAR",V274=4,"APR",V274=5,"MAY",V274=6,"JUN",V274=7,"JUL",V274=8,"AUG",V274=9,"SEP",V274=10,"OCT",V274=11,"NOV",V274=12,"DEC")</f>
        <v>JUL</v>
      </c>
    </row>
    <row r="275" spans="1:23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9">
        <f t="shared" si="24"/>
        <v>1.3723076923076922</v>
      </c>
      <c r="P275">
        <f t="shared" si="25"/>
        <v>37.96</v>
      </c>
      <c r="Q275" t="s">
        <v>2039</v>
      </c>
      <c r="R275" t="s">
        <v>2040</v>
      </c>
      <c r="S275" s="13">
        <f t="shared" si="26"/>
        <v>42995.208333333328</v>
      </c>
      <c r="T275" s="13">
        <f t="shared" si="27"/>
        <v>42998.208333333328</v>
      </c>
      <c r="U275">
        <f t="shared" si="28"/>
        <v>2017</v>
      </c>
      <c r="V275" s="10">
        <f t="shared" si="29"/>
        <v>9</v>
      </c>
      <c r="W275" t="str" cm="1">
        <f t="array" ref="W275">_xlfn.IFS(V275=1,"JAN",V275=2,"FEB",V275=3,"MAR",V275=4,"APR",V275=5,"MAY",V275=6,"JUN",V275=7,"JUL",V275=8,"AUG",V275=9,"SEP",V275=10,"OCT",V275=11,"NOV",V275=12,"DEC")</f>
        <v>SEP</v>
      </c>
    </row>
    <row r="276" spans="1:23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9">
        <f t="shared" si="24"/>
        <v>0.32208333333333333</v>
      </c>
      <c r="P276">
        <f t="shared" si="25"/>
        <v>51.53</v>
      </c>
      <c r="Q276" t="s">
        <v>2039</v>
      </c>
      <c r="R276" t="s">
        <v>2040</v>
      </c>
      <c r="S276" s="13">
        <f t="shared" si="26"/>
        <v>43045.25</v>
      </c>
      <c r="T276" s="13">
        <f t="shared" si="27"/>
        <v>43050.25</v>
      </c>
      <c r="U276">
        <f t="shared" si="28"/>
        <v>2017</v>
      </c>
      <c r="V276" s="10">
        <f t="shared" si="29"/>
        <v>11</v>
      </c>
      <c r="W276" t="str" cm="1">
        <f t="array" ref="W276">_xlfn.IFS(V276=1,"JAN",V276=2,"FEB",V276=3,"MAR",V276=4,"APR",V276=5,"MAY",V276=6,"JUN",V276=7,"JUL",V276=8,"AUG",V276=9,"SEP",V276=10,"OCT",V276=11,"NOV",V276=12,"DEC")</f>
        <v>NOV</v>
      </c>
    </row>
    <row r="277" spans="1:23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9">
        <f t="shared" si="24"/>
        <v>2.4151282051282053</v>
      </c>
      <c r="P277">
        <f t="shared" si="25"/>
        <v>81.2</v>
      </c>
      <c r="Q277" t="s">
        <v>2047</v>
      </c>
      <c r="R277" t="s">
        <v>2059</v>
      </c>
      <c r="S277" s="13">
        <f t="shared" si="26"/>
        <v>43561.208333333328</v>
      </c>
      <c r="T277" s="13">
        <f t="shared" si="27"/>
        <v>43569.208333333328</v>
      </c>
      <c r="U277">
        <f t="shared" si="28"/>
        <v>2019</v>
      </c>
      <c r="V277" s="10">
        <f t="shared" si="29"/>
        <v>4</v>
      </c>
      <c r="W277" t="str" cm="1">
        <f t="array" ref="W277">_xlfn.IFS(V277=1,"JAN",V277=2,"FEB",V277=3,"MAR",V277=4,"APR",V277=5,"MAY",V277=6,"JUN",V277=7,"JUL",V277=8,"AUG",V277=9,"SEP",V277=10,"OCT",V277=11,"NOV",V277=12,"DEC")</f>
        <v>APR</v>
      </c>
    </row>
    <row r="278" spans="1:23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9">
        <f t="shared" si="24"/>
        <v>0.96799999999999997</v>
      </c>
      <c r="P278">
        <f t="shared" si="25"/>
        <v>40.03</v>
      </c>
      <c r="Q278" t="s">
        <v>2050</v>
      </c>
      <c r="R278" t="s">
        <v>2051</v>
      </c>
      <c r="S278" s="13">
        <f t="shared" si="26"/>
        <v>41018.208333333336</v>
      </c>
      <c r="T278" s="13">
        <f t="shared" si="27"/>
        <v>41023.208333333336</v>
      </c>
      <c r="U278">
        <f t="shared" si="28"/>
        <v>2012</v>
      </c>
      <c r="V278" s="10">
        <f t="shared" si="29"/>
        <v>4</v>
      </c>
      <c r="W278" t="str" cm="1">
        <f t="array" ref="W278">_xlfn.IFS(V278=1,"JAN",V278=2,"FEB",V278=3,"MAR",V278=4,"APR",V278=5,"MAY",V278=6,"JUN",V278=7,"JUL",V278=8,"AUG",V278=9,"SEP",V278=10,"OCT",V278=11,"NOV",V278=12,"DEC")</f>
        <v>APR</v>
      </c>
    </row>
    <row r="279" spans="1:23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9">
        <f t="shared" si="24"/>
        <v>10.664285714285715</v>
      </c>
      <c r="P279">
        <f t="shared" si="25"/>
        <v>89.94</v>
      </c>
      <c r="Q279" t="s">
        <v>2039</v>
      </c>
      <c r="R279" t="s">
        <v>2040</v>
      </c>
      <c r="S279" s="13">
        <f t="shared" si="26"/>
        <v>40378.208333333336</v>
      </c>
      <c r="T279" s="13">
        <f t="shared" si="27"/>
        <v>40380.208333333336</v>
      </c>
      <c r="U279">
        <f t="shared" si="28"/>
        <v>2010</v>
      </c>
      <c r="V279" s="10">
        <f t="shared" si="29"/>
        <v>7</v>
      </c>
      <c r="W279" t="str" cm="1">
        <f t="array" ref="W279">_xlfn.IFS(V279=1,"JAN",V279=2,"FEB",V279=3,"MAR",V279=4,"APR",V279=5,"MAY",V279=6,"JUN",V279=7,"JUL",V279=8,"AUG",V279=9,"SEP",V279=10,"OCT",V279=11,"NOV",V279=12,"DEC")</f>
        <v>JUL</v>
      </c>
    </row>
    <row r="280" spans="1:23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9">
        <f t="shared" si="24"/>
        <v>3.2588888888888889</v>
      </c>
      <c r="P280">
        <f t="shared" si="25"/>
        <v>96.69</v>
      </c>
      <c r="Q280" t="s">
        <v>2037</v>
      </c>
      <c r="R280" t="s">
        <v>2038</v>
      </c>
      <c r="S280" s="13">
        <f t="shared" si="26"/>
        <v>41239.25</v>
      </c>
      <c r="T280" s="13">
        <f t="shared" si="27"/>
        <v>41264.25</v>
      </c>
      <c r="U280">
        <f t="shared" si="28"/>
        <v>2012</v>
      </c>
      <c r="V280" s="10">
        <f t="shared" si="29"/>
        <v>11</v>
      </c>
      <c r="W280" t="str" cm="1">
        <f t="array" ref="W280">_xlfn.IFS(V280=1,"JAN",V280=2,"FEB",V280=3,"MAR",V280=4,"APR",V280=5,"MAY",V280=6,"JUN",V280=7,"JUL",V280=8,"AUG",V280=9,"SEP",V280=10,"OCT",V280=11,"NOV",V280=12,"DEC")</f>
        <v>NOV</v>
      </c>
    </row>
    <row r="281" spans="1:23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9">
        <f t="shared" si="24"/>
        <v>1.7070000000000001</v>
      </c>
      <c r="P281">
        <f t="shared" si="25"/>
        <v>25.01</v>
      </c>
      <c r="Q281" t="s">
        <v>2039</v>
      </c>
      <c r="R281" t="s">
        <v>2040</v>
      </c>
      <c r="S281" s="13">
        <f t="shared" si="26"/>
        <v>43346.208333333328</v>
      </c>
      <c r="T281" s="13">
        <f t="shared" si="27"/>
        <v>43349.208333333328</v>
      </c>
      <c r="U281">
        <f t="shared" si="28"/>
        <v>2018</v>
      </c>
      <c r="V281" s="10">
        <f t="shared" si="29"/>
        <v>9</v>
      </c>
      <c r="W281" t="str" cm="1">
        <f t="array" ref="W281">_xlfn.IFS(V281=1,"JAN",V281=2,"FEB",V281=3,"MAR",V281=4,"APR",V281=5,"MAY",V281=6,"JUN",V281=7,"JUL",V281=8,"AUG",V281=9,"SEP",V281=10,"OCT",V281=11,"NOV",V281=12,"DEC")</f>
        <v>SEP</v>
      </c>
    </row>
    <row r="282" spans="1:23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9">
        <f t="shared" si="24"/>
        <v>5.8144</v>
      </c>
      <c r="P282">
        <f t="shared" si="25"/>
        <v>36.99</v>
      </c>
      <c r="Q282" t="s">
        <v>2041</v>
      </c>
      <c r="R282" t="s">
        <v>2049</v>
      </c>
      <c r="S282" s="13">
        <f t="shared" si="26"/>
        <v>43060.25</v>
      </c>
      <c r="T282" s="13">
        <f t="shared" si="27"/>
        <v>43066.25</v>
      </c>
      <c r="U282">
        <f t="shared" si="28"/>
        <v>2017</v>
      </c>
      <c r="V282" s="10">
        <f t="shared" si="29"/>
        <v>11</v>
      </c>
      <c r="W282" t="str" cm="1">
        <f t="array" ref="W282">_xlfn.IFS(V282=1,"JAN",V282=2,"FEB",V282=3,"MAR",V282=4,"APR",V282=5,"MAY",V282=6,"JUN",V282=7,"JUL",V282=8,"AUG",V282=9,"SEP",V282=10,"OCT",V282=11,"NOV",V282=12,"DEC")</f>
        <v>NOV</v>
      </c>
    </row>
    <row r="283" spans="1:23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9">
        <f t="shared" si="24"/>
        <v>0.91520972644376897</v>
      </c>
      <c r="P283">
        <f t="shared" si="25"/>
        <v>73.010000000000005</v>
      </c>
      <c r="Q283" t="s">
        <v>2039</v>
      </c>
      <c r="R283" t="s">
        <v>2040</v>
      </c>
      <c r="S283" s="13">
        <f t="shared" si="26"/>
        <v>40979.25</v>
      </c>
      <c r="T283" s="13">
        <f t="shared" si="27"/>
        <v>41000.208333333336</v>
      </c>
      <c r="U283">
        <f t="shared" si="28"/>
        <v>2012</v>
      </c>
      <c r="V283" s="10">
        <f t="shared" si="29"/>
        <v>3</v>
      </c>
      <c r="W283" t="str" cm="1">
        <f t="array" ref="W283">_xlfn.IFS(V283=1,"JAN",V283=2,"FEB",V283=3,"MAR",V283=4,"APR",V283=5,"MAY",V283=6,"JUN",V283=7,"JUL",V283=8,"AUG",V283=9,"SEP",V283=10,"OCT",V283=11,"NOV",V283=12,"DEC")</f>
        <v>MAR</v>
      </c>
    </row>
    <row r="284" spans="1:23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9">
        <f t="shared" si="24"/>
        <v>1.0804761904761904</v>
      </c>
      <c r="P284">
        <f t="shared" si="25"/>
        <v>68.239999999999995</v>
      </c>
      <c r="Q284" t="s">
        <v>2041</v>
      </c>
      <c r="R284" t="s">
        <v>2060</v>
      </c>
      <c r="S284" s="13">
        <f t="shared" si="26"/>
        <v>42701.25</v>
      </c>
      <c r="T284" s="13">
        <f t="shared" si="27"/>
        <v>42707.25</v>
      </c>
      <c r="U284">
        <f t="shared" si="28"/>
        <v>2016</v>
      </c>
      <c r="V284" s="10">
        <f t="shared" si="29"/>
        <v>11</v>
      </c>
      <c r="W284" t="str" cm="1">
        <f t="array" ref="W284">_xlfn.IFS(V284=1,"JAN",V284=2,"FEB",V284=3,"MAR",V284=4,"APR",V284=5,"MAY",V284=6,"JUN",V284=7,"JUL",V284=8,"AUG",V284=9,"SEP",V284=10,"OCT",V284=11,"NOV",V284=12,"DEC")</f>
        <v>NOV</v>
      </c>
    </row>
    <row r="285" spans="1:23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9">
        <f t="shared" si="24"/>
        <v>0.18728395061728395</v>
      </c>
      <c r="P285">
        <f t="shared" si="25"/>
        <v>52.31</v>
      </c>
      <c r="Q285" t="s">
        <v>2035</v>
      </c>
      <c r="R285" t="s">
        <v>2036</v>
      </c>
      <c r="S285" s="13">
        <f t="shared" si="26"/>
        <v>42520.208333333328</v>
      </c>
      <c r="T285" s="13">
        <f t="shared" si="27"/>
        <v>42525.208333333328</v>
      </c>
      <c r="U285">
        <f t="shared" si="28"/>
        <v>2016</v>
      </c>
      <c r="V285" s="10">
        <f t="shared" si="29"/>
        <v>5</v>
      </c>
      <c r="W285" t="str" cm="1">
        <f t="array" ref="W285">_xlfn.IFS(V285=1,"JAN",V285=2,"FEB",V285=3,"MAR",V285=4,"APR",V285=5,"MAY",V285=6,"JUN",V285=7,"JUL",V285=8,"AUG",V285=9,"SEP",V285=10,"OCT",V285=11,"NOV",V285=12,"DEC")</f>
        <v>MAY</v>
      </c>
    </row>
    <row r="286" spans="1:23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9">
        <f t="shared" si="24"/>
        <v>0.83193877551020412</v>
      </c>
      <c r="P286">
        <f t="shared" si="25"/>
        <v>61.77</v>
      </c>
      <c r="Q286" t="s">
        <v>2037</v>
      </c>
      <c r="R286" t="s">
        <v>2038</v>
      </c>
      <c r="S286" s="13">
        <f t="shared" si="26"/>
        <v>41030.208333333336</v>
      </c>
      <c r="T286" s="13">
        <f t="shared" si="27"/>
        <v>41035.208333333336</v>
      </c>
      <c r="U286">
        <f t="shared" si="28"/>
        <v>2012</v>
      </c>
      <c r="V286" s="10">
        <f t="shared" si="29"/>
        <v>5</v>
      </c>
      <c r="W286" t="str" cm="1">
        <f t="array" ref="W286">_xlfn.IFS(V286=1,"JAN",V286=2,"FEB",V286=3,"MAR",V286=4,"APR",V286=5,"MAY",V286=6,"JUN",V286=7,"JUL",V286=8,"AUG",V286=9,"SEP",V286=10,"OCT",V286=11,"NOV",V286=12,"DEC")</f>
        <v>MAY</v>
      </c>
    </row>
    <row r="287" spans="1:23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9">
        <f t="shared" si="24"/>
        <v>7.0633333333333335</v>
      </c>
      <c r="P287">
        <f t="shared" si="25"/>
        <v>25.03</v>
      </c>
      <c r="Q287" t="s">
        <v>2039</v>
      </c>
      <c r="R287" t="s">
        <v>2040</v>
      </c>
      <c r="S287" s="13">
        <f t="shared" si="26"/>
        <v>42623.208333333328</v>
      </c>
      <c r="T287" s="13">
        <f t="shared" si="27"/>
        <v>42661.208333333328</v>
      </c>
      <c r="U287">
        <f t="shared" si="28"/>
        <v>2016</v>
      </c>
      <c r="V287" s="10">
        <f t="shared" si="29"/>
        <v>9</v>
      </c>
      <c r="W287" t="str" cm="1">
        <f t="array" ref="W287">_xlfn.IFS(V287=1,"JAN",V287=2,"FEB",V287=3,"MAR",V287=4,"APR",V287=5,"MAY",V287=6,"JUN",V287=7,"JUL",V287=8,"AUG",V287=9,"SEP",V287=10,"OCT",V287=11,"NOV",V287=12,"DEC")</f>
        <v>SEP</v>
      </c>
    </row>
    <row r="288" spans="1:23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9">
        <f t="shared" si="24"/>
        <v>0.17446030330062445</v>
      </c>
      <c r="P288">
        <f t="shared" si="25"/>
        <v>106.29</v>
      </c>
      <c r="Q288" t="s">
        <v>2039</v>
      </c>
      <c r="R288" t="s">
        <v>2040</v>
      </c>
      <c r="S288" s="13">
        <f t="shared" si="26"/>
        <v>42697.25</v>
      </c>
      <c r="T288" s="13">
        <f t="shared" si="27"/>
        <v>42704.25</v>
      </c>
      <c r="U288">
        <f t="shared" si="28"/>
        <v>2016</v>
      </c>
      <c r="V288" s="10">
        <f t="shared" si="29"/>
        <v>11</v>
      </c>
      <c r="W288" t="str" cm="1">
        <f t="array" ref="W288">_xlfn.IFS(V288=1,"JAN",V288=2,"FEB",V288=3,"MAR",V288=4,"APR",V288=5,"MAY",V288=6,"JUN",V288=7,"JUL",V288=8,"AUG",V288=9,"SEP",V288=10,"OCT",V288=11,"NOV",V288=12,"DEC")</f>
        <v>NOV</v>
      </c>
    </row>
    <row r="289" spans="1:23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9">
        <f t="shared" si="24"/>
        <v>2.0973015873015872</v>
      </c>
      <c r="P289">
        <f t="shared" si="25"/>
        <v>75.069999999999993</v>
      </c>
      <c r="Q289" t="s">
        <v>2035</v>
      </c>
      <c r="R289" t="s">
        <v>2043</v>
      </c>
      <c r="S289" s="13">
        <f t="shared" si="26"/>
        <v>42122.208333333328</v>
      </c>
      <c r="T289" s="13">
        <f t="shared" si="27"/>
        <v>42122.208333333328</v>
      </c>
      <c r="U289">
        <f t="shared" si="28"/>
        <v>2015</v>
      </c>
      <c r="V289" s="10">
        <f t="shared" si="29"/>
        <v>4</v>
      </c>
      <c r="W289" t="str" cm="1">
        <f t="array" ref="W289">_xlfn.IFS(V289=1,"JAN",V289=2,"FEB",V289=3,"MAR",V289=4,"APR",V289=5,"MAY",V289=6,"JUN",V289=7,"JUL",V289=8,"AUG",V289=9,"SEP",V289=10,"OCT",V289=11,"NOV",V289=12,"DEC")</f>
        <v>APR</v>
      </c>
    </row>
    <row r="290" spans="1:23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9">
        <f t="shared" si="24"/>
        <v>0.97785714285714287</v>
      </c>
      <c r="P290">
        <f t="shared" si="25"/>
        <v>39.97</v>
      </c>
      <c r="Q290" t="s">
        <v>2035</v>
      </c>
      <c r="R290" t="s">
        <v>2057</v>
      </c>
      <c r="S290" s="13">
        <f t="shared" si="26"/>
        <v>40982.208333333336</v>
      </c>
      <c r="T290" s="13">
        <f t="shared" si="27"/>
        <v>40983.208333333336</v>
      </c>
      <c r="U290">
        <f t="shared" si="28"/>
        <v>2012</v>
      </c>
      <c r="V290" s="10">
        <f t="shared" si="29"/>
        <v>3</v>
      </c>
      <c r="W290" t="str" cm="1">
        <f t="array" ref="W290">_xlfn.IFS(V290=1,"JAN",V290=2,"FEB",V290=3,"MAR",V290=4,"APR",V290=5,"MAY",V290=6,"JUN",V290=7,"JUL",V290=8,"AUG",V290=9,"SEP",V290=10,"OCT",V290=11,"NOV",V290=12,"DEC")</f>
        <v>MAR</v>
      </c>
    </row>
    <row r="291" spans="1:23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9">
        <f t="shared" si="24"/>
        <v>16.842500000000001</v>
      </c>
      <c r="P291">
        <f t="shared" si="25"/>
        <v>39.979999999999997</v>
      </c>
      <c r="Q291" t="s">
        <v>2039</v>
      </c>
      <c r="R291" t="s">
        <v>2040</v>
      </c>
      <c r="S291" s="13">
        <f t="shared" si="26"/>
        <v>42219.208333333328</v>
      </c>
      <c r="T291" s="13">
        <f t="shared" si="27"/>
        <v>42222.208333333328</v>
      </c>
      <c r="U291">
        <f t="shared" si="28"/>
        <v>2015</v>
      </c>
      <c r="V291" s="10">
        <f t="shared" si="29"/>
        <v>8</v>
      </c>
      <c r="W291" t="str" cm="1">
        <f t="array" ref="W291">_xlfn.IFS(V291=1,"JAN",V291=2,"FEB",V291=3,"MAR",V291=4,"APR",V291=5,"MAY",V291=6,"JUN",V291=7,"JUL",V291=8,"AUG",V291=9,"SEP",V291=10,"OCT",V291=11,"NOV",V291=12,"DEC")</f>
        <v>AUG</v>
      </c>
    </row>
    <row r="292" spans="1:23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9">
        <f t="shared" si="24"/>
        <v>0.54402135231316728</v>
      </c>
      <c r="P292">
        <f t="shared" si="25"/>
        <v>101.02</v>
      </c>
      <c r="Q292" t="s">
        <v>2041</v>
      </c>
      <c r="R292" t="s">
        <v>2042</v>
      </c>
      <c r="S292" s="13">
        <f t="shared" si="26"/>
        <v>41404.208333333336</v>
      </c>
      <c r="T292" s="13">
        <f t="shared" si="27"/>
        <v>41436.208333333336</v>
      </c>
      <c r="U292">
        <f t="shared" si="28"/>
        <v>2013</v>
      </c>
      <c r="V292" s="10">
        <f t="shared" si="29"/>
        <v>5</v>
      </c>
      <c r="W292" t="str" cm="1">
        <f t="array" ref="W292">_xlfn.IFS(V292=1,"JAN",V292=2,"FEB",V292=3,"MAR",V292=4,"APR",V292=5,"MAY",V292=6,"JUN",V292=7,"JUL",V292=8,"AUG",V292=9,"SEP",V292=10,"OCT",V292=11,"NOV",V292=12,"DEC")</f>
        <v>MAY</v>
      </c>
    </row>
    <row r="293" spans="1:23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9">
        <f t="shared" si="24"/>
        <v>4.5661111111111108</v>
      </c>
      <c r="P293">
        <f t="shared" si="25"/>
        <v>76.81</v>
      </c>
      <c r="Q293" t="s">
        <v>2037</v>
      </c>
      <c r="R293" t="s">
        <v>2038</v>
      </c>
      <c r="S293" s="13">
        <f t="shared" si="26"/>
        <v>40831.208333333336</v>
      </c>
      <c r="T293" s="13">
        <f t="shared" si="27"/>
        <v>40835.208333333336</v>
      </c>
      <c r="U293">
        <f t="shared" si="28"/>
        <v>2011</v>
      </c>
      <c r="V293" s="10">
        <f t="shared" si="29"/>
        <v>10</v>
      </c>
      <c r="W293" t="str" cm="1">
        <f t="array" ref="W293">_xlfn.IFS(V293=1,"JAN",V293=2,"FEB",V293=3,"MAR",V293=4,"APR",V293=5,"MAY",V293=6,"JUN",V293=7,"JUL",V293=8,"AUG",V293=9,"SEP",V293=10,"OCT",V293=11,"NOV",V293=12,"DEC")</f>
        <v>OCT</v>
      </c>
    </row>
    <row r="294" spans="1:23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9">
        <f t="shared" si="24"/>
        <v>9.8219178082191785E-2</v>
      </c>
      <c r="P294">
        <f t="shared" si="25"/>
        <v>71.7</v>
      </c>
      <c r="Q294" t="s">
        <v>2033</v>
      </c>
      <c r="R294" t="s">
        <v>2034</v>
      </c>
      <c r="S294" s="13">
        <f t="shared" si="26"/>
        <v>40984.208333333336</v>
      </c>
      <c r="T294" s="13">
        <f t="shared" si="27"/>
        <v>41002.208333333336</v>
      </c>
      <c r="U294">
        <f t="shared" si="28"/>
        <v>2012</v>
      </c>
      <c r="V294" s="10">
        <f t="shared" si="29"/>
        <v>3</v>
      </c>
      <c r="W294" t="str" cm="1">
        <f t="array" ref="W294">_xlfn.IFS(V294=1,"JAN",V294=2,"FEB",V294=3,"MAR",V294=4,"APR",V294=5,"MAY",V294=6,"JUN",V294=7,"JUL",V294=8,"AUG",V294=9,"SEP",V294=10,"OCT",V294=11,"NOV",V294=12,"DEC")</f>
        <v>MAR</v>
      </c>
    </row>
    <row r="295" spans="1:23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9">
        <f t="shared" si="24"/>
        <v>0.16384615384615384</v>
      </c>
      <c r="P295">
        <f t="shared" si="25"/>
        <v>33.28</v>
      </c>
      <c r="Q295" t="s">
        <v>2039</v>
      </c>
      <c r="R295" t="s">
        <v>2040</v>
      </c>
      <c r="S295" s="13">
        <f t="shared" si="26"/>
        <v>40456.208333333336</v>
      </c>
      <c r="T295" s="13">
        <f t="shared" si="27"/>
        <v>40465.208333333336</v>
      </c>
      <c r="U295">
        <f t="shared" si="28"/>
        <v>2010</v>
      </c>
      <c r="V295" s="10">
        <f t="shared" si="29"/>
        <v>10</v>
      </c>
      <c r="W295" t="str" cm="1">
        <f t="array" ref="W295">_xlfn.IFS(V295=1,"JAN",V295=2,"FEB",V295=3,"MAR",V295=4,"APR",V295=5,"MAY",V295=6,"JUN",V295=7,"JUL",V295=8,"AUG",V295=9,"SEP",V295=10,"OCT",V295=11,"NOV",V295=12,"DEC")</f>
        <v>OCT</v>
      </c>
    </row>
    <row r="296" spans="1:23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9">
        <f t="shared" si="24"/>
        <v>13.396666666666667</v>
      </c>
      <c r="P296">
        <f t="shared" si="25"/>
        <v>43.92</v>
      </c>
      <c r="Q296" t="s">
        <v>2039</v>
      </c>
      <c r="R296" t="s">
        <v>2040</v>
      </c>
      <c r="S296" s="13">
        <f t="shared" si="26"/>
        <v>43399.208333333328</v>
      </c>
      <c r="T296" s="13">
        <f t="shared" si="27"/>
        <v>43411.25</v>
      </c>
      <c r="U296">
        <f t="shared" si="28"/>
        <v>2018</v>
      </c>
      <c r="V296" s="10">
        <f t="shared" si="29"/>
        <v>10</v>
      </c>
      <c r="W296" t="str" cm="1">
        <f t="array" ref="W296">_xlfn.IFS(V296=1,"JAN",V296=2,"FEB",V296=3,"MAR",V296=4,"APR",V296=5,"MAY",V296=6,"JUN",V296=7,"JUL",V296=8,"AUG",V296=9,"SEP",V296=10,"OCT",V296=11,"NOV",V296=12,"DEC")</f>
        <v>OCT</v>
      </c>
    </row>
    <row r="297" spans="1:23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9">
        <f t="shared" si="24"/>
        <v>0.35650077760497667</v>
      </c>
      <c r="P297">
        <f t="shared" si="25"/>
        <v>36</v>
      </c>
      <c r="Q297" t="s">
        <v>2039</v>
      </c>
      <c r="R297" t="s">
        <v>2040</v>
      </c>
      <c r="S297" s="13">
        <f t="shared" si="26"/>
        <v>41562.208333333336</v>
      </c>
      <c r="T297" s="13">
        <f t="shared" si="27"/>
        <v>41587.25</v>
      </c>
      <c r="U297">
        <f t="shared" si="28"/>
        <v>2013</v>
      </c>
      <c r="V297" s="10">
        <f t="shared" si="29"/>
        <v>10</v>
      </c>
      <c r="W297" t="str" cm="1">
        <f t="array" ref="W297">_xlfn.IFS(V297=1,"JAN",V297=2,"FEB",V297=3,"MAR",V297=4,"APR",V297=5,"MAY",V297=6,"JUN",V297=7,"JUL",V297=8,"AUG",V297=9,"SEP",V297=10,"OCT",V297=11,"NOV",V297=12,"DEC")</f>
        <v>OCT</v>
      </c>
    </row>
    <row r="298" spans="1:23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9">
        <f t="shared" si="24"/>
        <v>0.54950819672131146</v>
      </c>
      <c r="P298">
        <f t="shared" si="25"/>
        <v>88.21</v>
      </c>
      <c r="Q298" t="s">
        <v>2039</v>
      </c>
      <c r="R298" t="s">
        <v>2040</v>
      </c>
      <c r="S298" s="13">
        <f t="shared" si="26"/>
        <v>43493.25</v>
      </c>
      <c r="T298" s="13">
        <f t="shared" si="27"/>
        <v>43515.25</v>
      </c>
      <c r="U298">
        <f t="shared" si="28"/>
        <v>2019</v>
      </c>
      <c r="V298" s="10">
        <f t="shared" si="29"/>
        <v>1</v>
      </c>
      <c r="W298" t="str" cm="1">
        <f t="array" ref="W298">_xlfn.IFS(V298=1,"JAN",V298=2,"FEB",V298=3,"MAR",V298=4,"APR",V298=5,"MAY",V298=6,"JUN",V298=7,"JUL",V298=8,"AUG",V298=9,"SEP",V298=10,"OCT",V298=11,"NOV",V298=12,"DEC")</f>
        <v>JAN</v>
      </c>
    </row>
    <row r="299" spans="1:23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9">
        <f t="shared" si="24"/>
        <v>0.94236111111111109</v>
      </c>
      <c r="P299">
        <f t="shared" si="25"/>
        <v>65.239999999999995</v>
      </c>
      <c r="Q299" t="s">
        <v>2039</v>
      </c>
      <c r="R299" t="s">
        <v>2040</v>
      </c>
      <c r="S299" s="13">
        <f t="shared" si="26"/>
        <v>41653.25</v>
      </c>
      <c r="T299" s="13">
        <f t="shared" si="27"/>
        <v>41662.25</v>
      </c>
      <c r="U299">
        <f t="shared" si="28"/>
        <v>2014</v>
      </c>
      <c r="V299" s="10">
        <f t="shared" si="29"/>
        <v>1</v>
      </c>
      <c r="W299" t="str" cm="1">
        <f t="array" ref="W299">_xlfn.IFS(V299=1,"JAN",V299=2,"FEB",V299=3,"MAR",V299=4,"APR",V299=5,"MAY",V299=6,"JUN",V299=7,"JUL",V299=8,"AUG",V299=9,"SEP",V299=10,"OCT",V299=11,"NOV",V299=12,"DEC")</f>
        <v>JAN</v>
      </c>
    </row>
    <row r="300" spans="1:23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9">
        <f t="shared" si="24"/>
        <v>1.4391428571428571</v>
      </c>
      <c r="P300">
        <f t="shared" si="25"/>
        <v>69.959999999999994</v>
      </c>
      <c r="Q300" t="s">
        <v>2035</v>
      </c>
      <c r="R300" t="s">
        <v>2036</v>
      </c>
      <c r="S300" s="13">
        <f t="shared" si="26"/>
        <v>42426.25</v>
      </c>
      <c r="T300" s="13">
        <f t="shared" si="27"/>
        <v>42444.208333333328</v>
      </c>
      <c r="U300">
        <f t="shared" si="28"/>
        <v>2016</v>
      </c>
      <c r="V300" s="10">
        <f t="shared" si="29"/>
        <v>2</v>
      </c>
      <c r="W300" t="str" cm="1">
        <f t="array" ref="W300">_xlfn.IFS(V300=1,"JAN",V300=2,"FEB",V300=3,"MAR",V300=4,"APR",V300=5,"MAY",V300=6,"JUN",V300=7,"JUL",V300=8,"AUG",V300=9,"SEP",V300=10,"OCT",V300=11,"NOV",V300=12,"DEC")</f>
        <v>FEB</v>
      </c>
    </row>
    <row r="301" spans="1:23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9">
        <f t="shared" si="24"/>
        <v>0.51421052631578945</v>
      </c>
      <c r="P301">
        <f t="shared" si="25"/>
        <v>39.880000000000003</v>
      </c>
      <c r="Q301" t="s">
        <v>2033</v>
      </c>
      <c r="R301" t="s">
        <v>2034</v>
      </c>
      <c r="S301" s="13">
        <f t="shared" si="26"/>
        <v>42432.25</v>
      </c>
      <c r="T301" s="13">
        <f t="shared" si="27"/>
        <v>42488.208333333328</v>
      </c>
      <c r="U301">
        <f t="shared" si="28"/>
        <v>2016</v>
      </c>
      <c r="V301" s="10">
        <f t="shared" si="29"/>
        <v>3</v>
      </c>
      <c r="W301" t="str" cm="1">
        <f t="array" ref="W301">_xlfn.IFS(V301=1,"JAN",V301=2,"FEB",V301=3,"MAR",V301=4,"APR",V301=5,"MAY",V301=6,"JUN",V301=7,"JUL",V301=8,"AUG",V301=9,"SEP",V301=10,"OCT",V301=11,"NOV",V301=12,"DEC")</f>
        <v>MAR</v>
      </c>
    </row>
    <row r="302" spans="1:23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9">
        <f t="shared" si="24"/>
        <v>0.05</v>
      </c>
      <c r="P302">
        <f t="shared" si="25"/>
        <v>5</v>
      </c>
      <c r="Q302" t="s">
        <v>2047</v>
      </c>
      <c r="R302" t="s">
        <v>2048</v>
      </c>
      <c r="S302" s="13">
        <f t="shared" si="26"/>
        <v>42977.208333333328</v>
      </c>
      <c r="T302" s="13">
        <f t="shared" si="27"/>
        <v>42978.208333333328</v>
      </c>
      <c r="U302">
        <f t="shared" si="28"/>
        <v>2017</v>
      </c>
      <c r="V302" s="10">
        <f t="shared" si="29"/>
        <v>8</v>
      </c>
      <c r="W302" t="str" cm="1">
        <f t="array" ref="W302">_xlfn.IFS(V302=1,"JAN",V302=2,"FEB",V302=3,"MAR",V302=4,"APR",V302=5,"MAY",V302=6,"JUN",V302=7,"JUL",V302=8,"AUG",V302=9,"SEP",V302=10,"OCT",V302=11,"NOV",V302=12,"DEC")</f>
        <v>AUG</v>
      </c>
    </row>
    <row r="303" spans="1:23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9">
        <f t="shared" si="24"/>
        <v>13.446666666666667</v>
      </c>
      <c r="P303">
        <f t="shared" si="25"/>
        <v>41.02</v>
      </c>
      <c r="Q303" t="s">
        <v>2041</v>
      </c>
      <c r="R303" t="s">
        <v>2042</v>
      </c>
      <c r="S303" s="13">
        <f t="shared" si="26"/>
        <v>42061.25</v>
      </c>
      <c r="T303" s="13">
        <f t="shared" si="27"/>
        <v>42078.208333333328</v>
      </c>
      <c r="U303">
        <f t="shared" si="28"/>
        <v>2015</v>
      </c>
      <c r="V303" s="10">
        <f t="shared" si="29"/>
        <v>2</v>
      </c>
      <c r="W303" t="str" cm="1">
        <f t="array" ref="W303">_xlfn.IFS(V303=1,"JAN",V303=2,"FEB",V303=3,"MAR",V303=4,"APR",V303=5,"MAY",V303=6,"JUN",V303=7,"JUL",V303=8,"AUG",V303=9,"SEP",V303=10,"OCT",V303=11,"NOV",V303=12,"DEC")</f>
        <v>FEB</v>
      </c>
    </row>
    <row r="304" spans="1:23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9">
        <f t="shared" si="24"/>
        <v>0.31844940867279897</v>
      </c>
      <c r="P304">
        <f t="shared" si="25"/>
        <v>98.91</v>
      </c>
      <c r="Q304" t="s">
        <v>2039</v>
      </c>
      <c r="R304" t="s">
        <v>2040</v>
      </c>
      <c r="S304" s="13">
        <f t="shared" si="26"/>
        <v>43345.208333333328</v>
      </c>
      <c r="T304" s="13">
        <f t="shared" si="27"/>
        <v>43359.208333333328</v>
      </c>
      <c r="U304">
        <f t="shared" si="28"/>
        <v>2018</v>
      </c>
      <c r="V304" s="10">
        <f t="shared" si="29"/>
        <v>9</v>
      </c>
      <c r="W304" t="str" cm="1">
        <f t="array" ref="W304">_xlfn.IFS(V304=1,"JAN",V304=2,"FEB",V304=3,"MAR",V304=4,"APR",V304=5,"MAY",V304=6,"JUN",V304=7,"JUL",V304=8,"AUG",V304=9,"SEP",V304=10,"OCT",V304=11,"NOV",V304=12,"DEC")</f>
        <v>SEP</v>
      </c>
    </row>
    <row r="305" spans="1:23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9">
        <f t="shared" si="24"/>
        <v>0.82617647058823529</v>
      </c>
      <c r="P305">
        <f t="shared" si="25"/>
        <v>87.78</v>
      </c>
      <c r="Q305" t="s">
        <v>2035</v>
      </c>
      <c r="R305" t="s">
        <v>2045</v>
      </c>
      <c r="S305" s="13">
        <f t="shared" si="26"/>
        <v>42376.25</v>
      </c>
      <c r="T305" s="13">
        <f t="shared" si="27"/>
        <v>42381.25</v>
      </c>
      <c r="U305">
        <f t="shared" si="28"/>
        <v>2016</v>
      </c>
      <c r="V305" s="10">
        <f t="shared" si="29"/>
        <v>1</v>
      </c>
      <c r="W305" t="str" cm="1">
        <f t="array" ref="W305">_xlfn.IFS(V305=1,"JAN",V305=2,"FEB",V305=3,"MAR",V305=4,"APR",V305=5,"MAY",V305=6,"JUN",V305=7,"JUL",V305=8,"AUG",V305=9,"SEP",V305=10,"OCT",V305=11,"NOV",V305=12,"DEC")</f>
        <v>JAN</v>
      </c>
    </row>
    <row r="306" spans="1:23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9">
        <f t="shared" si="24"/>
        <v>5.4614285714285717</v>
      </c>
      <c r="P306">
        <f t="shared" si="25"/>
        <v>80.77</v>
      </c>
      <c r="Q306" t="s">
        <v>2041</v>
      </c>
      <c r="R306" t="s">
        <v>2042</v>
      </c>
      <c r="S306" s="13">
        <f t="shared" si="26"/>
        <v>42589.208333333328</v>
      </c>
      <c r="T306" s="13">
        <f t="shared" si="27"/>
        <v>42630.208333333328</v>
      </c>
      <c r="U306">
        <f t="shared" si="28"/>
        <v>2016</v>
      </c>
      <c r="V306" s="10">
        <f t="shared" si="29"/>
        <v>8</v>
      </c>
      <c r="W306" t="str" cm="1">
        <f t="array" ref="W306">_xlfn.IFS(V306=1,"JAN",V306=2,"FEB",V306=3,"MAR",V306=4,"APR",V306=5,"MAY",V306=6,"JUN",V306=7,"JUL",V306=8,"AUG",V306=9,"SEP",V306=10,"OCT",V306=11,"NOV",V306=12,"DEC")</f>
        <v>AUG</v>
      </c>
    </row>
    <row r="307" spans="1:23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9">
        <f t="shared" si="24"/>
        <v>2.8621428571428571</v>
      </c>
      <c r="P307">
        <f t="shared" si="25"/>
        <v>94.28</v>
      </c>
      <c r="Q307" t="s">
        <v>2039</v>
      </c>
      <c r="R307" t="s">
        <v>2040</v>
      </c>
      <c r="S307" s="13">
        <f t="shared" si="26"/>
        <v>42448.208333333328</v>
      </c>
      <c r="T307" s="13">
        <f t="shared" si="27"/>
        <v>42489.208333333328</v>
      </c>
      <c r="U307">
        <f t="shared" si="28"/>
        <v>2016</v>
      </c>
      <c r="V307" s="10">
        <f t="shared" si="29"/>
        <v>3</v>
      </c>
      <c r="W307" t="str" cm="1">
        <f t="array" ref="W307">_xlfn.IFS(V307=1,"JAN",V307=2,"FEB",V307=3,"MAR",V307=4,"APR",V307=5,"MAY",V307=6,"JUN",V307=7,"JUL",V307=8,"AUG",V307=9,"SEP",V307=10,"OCT",V307=11,"NOV",V307=12,"DEC")</f>
        <v>MAR</v>
      </c>
    </row>
    <row r="308" spans="1:23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9">
        <f t="shared" si="24"/>
        <v>7.9076923076923072E-2</v>
      </c>
      <c r="P308">
        <f t="shared" si="25"/>
        <v>73.430000000000007</v>
      </c>
      <c r="Q308" t="s">
        <v>2039</v>
      </c>
      <c r="R308" t="s">
        <v>2040</v>
      </c>
      <c r="S308" s="13">
        <f t="shared" si="26"/>
        <v>42930.208333333328</v>
      </c>
      <c r="T308" s="13">
        <f t="shared" si="27"/>
        <v>42933.208333333328</v>
      </c>
      <c r="U308">
        <f t="shared" si="28"/>
        <v>2017</v>
      </c>
      <c r="V308" s="10">
        <f t="shared" si="29"/>
        <v>7</v>
      </c>
      <c r="W308" t="str" cm="1">
        <f t="array" ref="W308">_xlfn.IFS(V308=1,"JAN",V308=2,"FEB",V308=3,"MAR",V308=4,"APR",V308=5,"MAY",V308=6,"JUN",V308=7,"JUL",V308=8,"AUG",V308=9,"SEP",V308=10,"OCT",V308=11,"NOV",V308=12,"DEC")</f>
        <v>JUL</v>
      </c>
    </row>
    <row r="309" spans="1:23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9">
        <f t="shared" si="24"/>
        <v>1.3213677811550153</v>
      </c>
      <c r="P309">
        <f t="shared" si="25"/>
        <v>65.97</v>
      </c>
      <c r="Q309" t="s">
        <v>2047</v>
      </c>
      <c r="R309" t="s">
        <v>2053</v>
      </c>
      <c r="S309" s="13">
        <f t="shared" si="26"/>
        <v>41066.208333333336</v>
      </c>
      <c r="T309" s="13">
        <f t="shared" si="27"/>
        <v>41086.208333333336</v>
      </c>
      <c r="U309">
        <f t="shared" si="28"/>
        <v>2012</v>
      </c>
      <c r="V309" s="10">
        <f t="shared" si="29"/>
        <v>6</v>
      </c>
      <c r="W309" t="str" cm="1">
        <f t="array" ref="W309">_xlfn.IFS(V309=1,"JAN",V309=2,"FEB",V309=3,"MAR",V309=4,"APR",V309=5,"MAY",V309=6,"JUN",V309=7,"JUL",V309=8,"AUG",V309=9,"SEP",V309=10,"OCT",V309=11,"NOV",V309=12,"DEC")</f>
        <v>JUN</v>
      </c>
    </row>
    <row r="310" spans="1:23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9">
        <f t="shared" si="24"/>
        <v>0.74077834179357027</v>
      </c>
      <c r="P310">
        <f t="shared" si="25"/>
        <v>109.04</v>
      </c>
      <c r="Q310" t="s">
        <v>2039</v>
      </c>
      <c r="R310" t="s">
        <v>2040</v>
      </c>
      <c r="S310" s="13">
        <f t="shared" si="26"/>
        <v>40651.208333333336</v>
      </c>
      <c r="T310" s="13">
        <f t="shared" si="27"/>
        <v>40652.208333333336</v>
      </c>
      <c r="U310">
        <f t="shared" si="28"/>
        <v>2011</v>
      </c>
      <c r="V310" s="10">
        <f t="shared" si="29"/>
        <v>4</v>
      </c>
      <c r="W310" t="str" cm="1">
        <f t="array" ref="W310">_xlfn.IFS(V310=1,"JAN",V310=2,"FEB",V310=3,"MAR",V310=4,"APR",V310=5,"MAY",V310=6,"JUN",V310=7,"JUL",V310=8,"AUG",V310=9,"SEP",V310=10,"OCT",V310=11,"NOV",V310=12,"DEC")</f>
        <v>APR</v>
      </c>
    </row>
    <row r="311" spans="1:23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9">
        <f t="shared" si="24"/>
        <v>0.75292682926829269</v>
      </c>
      <c r="P311">
        <f t="shared" si="25"/>
        <v>41.16</v>
      </c>
      <c r="Q311" t="s">
        <v>2035</v>
      </c>
      <c r="R311" t="s">
        <v>2045</v>
      </c>
      <c r="S311" s="13">
        <f t="shared" si="26"/>
        <v>40807.208333333336</v>
      </c>
      <c r="T311" s="13">
        <f t="shared" si="27"/>
        <v>40827.208333333336</v>
      </c>
      <c r="U311">
        <f t="shared" si="28"/>
        <v>2011</v>
      </c>
      <c r="V311" s="10">
        <f t="shared" si="29"/>
        <v>9</v>
      </c>
      <c r="W311" t="str" cm="1">
        <f t="array" ref="W311">_xlfn.IFS(V311=1,"JAN",V311=2,"FEB",V311=3,"MAR",V311=4,"APR",V311=5,"MAY",V311=6,"JUN",V311=7,"JUL",V311=8,"AUG",V311=9,"SEP",V311=10,"OCT",V311=11,"NOV",V311=12,"DEC")</f>
        <v>SEP</v>
      </c>
    </row>
    <row r="312" spans="1:23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9">
        <f t="shared" si="24"/>
        <v>0.20333333333333334</v>
      </c>
      <c r="P312">
        <f t="shared" si="25"/>
        <v>99.13</v>
      </c>
      <c r="Q312" t="s">
        <v>2050</v>
      </c>
      <c r="R312" t="s">
        <v>2051</v>
      </c>
      <c r="S312" s="13">
        <f t="shared" si="26"/>
        <v>40277.208333333336</v>
      </c>
      <c r="T312" s="13">
        <f t="shared" si="27"/>
        <v>40293.208333333336</v>
      </c>
      <c r="U312">
        <f t="shared" si="28"/>
        <v>2010</v>
      </c>
      <c r="V312" s="10">
        <f t="shared" si="29"/>
        <v>4</v>
      </c>
      <c r="W312" t="str" cm="1">
        <f t="array" ref="W312">_xlfn.IFS(V312=1,"JAN",V312=2,"FEB",V312=3,"MAR",V312=4,"APR",V312=5,"MAY",V312=6,"JUN",V312=7,"JUL",V312=8,"AUG",V312=9,"SEP",V312=10,"OCT",V312=11,"NOV",V312=12,"DEC")</f>
        <v>APR</v>
      </c>
    </row>
    <row r="313" spans="1:23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9">
        <f t="shared" si="24"/>
        <v>2.0336507936507937</v>
      </c>
      <c r="P313">
        <f t="shared" si="25"/>
        <v>105.88</v>
      </c>
      <c r="Q313" t="s">
        <v>2039</v>
      </c>
      <c r="R313" t="s">
        <v>2040</v>
      </c>
      <c r="S313" s="13">
        <f t="shared" si="26"/>
        <v>40590.25</v>
      </c>
      <c r="T313" s="13">
        <f t="shared" si="27"/>
        <v>40602.25</v>
      </c>
      <c r="U313">
        <f t="shared" si="28"/>
        <v>2011</v>
      </c>
      <c r="V313" s="10">
        <f t="shared" si="29"/>
        <v>2</v>
      </c>
      <c r="W313" t="str" cm="1">
        <f t="array" ref="W313">_xlfn.IFS(V313=1,"JAN",V313=2,"FEB",V313=3,"MAR",V313=4,"APR",V313=5,"MAY",V313=6,"JUN",V313=7,"JUL",V313=8,"AUG",V313=9,"SEP",V313=10,"OCT",V313=11,"NOV",V313=12,"DEC")</f>
        <v>FEB</v>
      </c>
    </row>
    <row r="314" spans="1:23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9">
        <f t="shared" si="24"/>
        <v>3.1022842639593908</v>
      </c>
      <c r="P314">
        <f t="shared" si="25"/>
        <v>49</v>
      </c>
      <c r="Q314" t="s">
        <v>2039</v>
      </c>
      <c r="R314" t="s">
        <v>2040</v>
      </c>
      <c r="S314" s="13">
        <f t="shared" si="26"/>
        <v>41572.208333333336</v>
      </c>
      <c r="T314" s="13">
        <f t="shared" si="27"/>
        <v>41579.208333333336</v>
      </c>
      <c r="U314">
        <f t="shared" si="28"/>
        <v>2013</v>
      </c>
      <c r="V314" s="10">
        <f t="shared" si="29"/>
        <v>10</v>
      </c>
      <c r="W314" t="str" cm="1">
        <f t="array" ref="W314">_xlfn.IFS(V314=1,"JAN",V314=2,"FEB",V314=3,"MAR",V314=4,"APR",V314=5,"MAY",V314=6,"JUN",V314=7,"JUL",V314=8,"AUG",V314=9,"SEP",V314=10,"OCT",V314=11,"NOV",V314=12,"DEC")</f>
        <v>OCT</v>
      </c>
    </row>
    <row r="315" spans="1:23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9">
        <f t="shared" si="24"/>
        <v>3.9531818181818181</v>
      </c>
      <c r="P315">
        <f t="shared" si="25"/>
        <v>39</v>
      </c>
      <c r="Q315" t="s">
        <v>2035</v>
      </c>
      <c r="R315" t="s">
        <v>2036</v>
      </c>
      <c r="S315" s="13">
        <f t="shared" si="26"/>
        <v>40966.25</v>
      </c>
      <c r="T315" s="13">
        <f t="shared" si="27"/>
        <v>40968.25</v>
      </c>
      <c r="U315">
        <f t="shared" si="28"/>
        <v>2012</v>
      </c>
      <c r="V315" s="10">
        <f t="shared" si="29"/>
        <v>2</v>
      </c>
      <c r="W315" t="str" cm="1">
        <f t="array" ref="W315">_xlfn.IFS(V315=1,"JAN",V315=2,"FEB",V315=3,"MAR",V315=4,"APR",V315=5,"MAY",V315=6,"JUN",V315=7,"JUL",V315=8,"AUG",V315=9,"SEP",V315=10,"OCT",V315=11,"NOV",V315=12,"DEC")</f>
        <v>FEB</v>
      </c>
    </row>
    <row r="316" spans="1:23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9">
        <f t="shared" si="24"/>
        <v>2.9471428571428571</v>
      </c>
      <c r="P316">
        <f t="shared" si="25"/>
        <v>31.02</v>
      </c>
      <c r="Q316" t="s">
        <v>2041</v>
      </c>
      <c r="R316" t="s">
        <v>2042</v>
      </c>
      <c r="S316" s="13">
        <f t="shared" si="26"/>
        <v>43536.208333333328</v>
      </c>
      <c r="T316" s="13">
        <f t="shared" si="27"/>
        <v>43541.208333333328</v>
      </c>
      <c r="U316">
        <f t="shared" si="28"/>
        <v>2019</v>
      </c>
      <c r="V316" s="10">
        <f t="shared" si="29"/>
        <v>3</v>
      </c>
      <c r="W316" t="str" cm="1">
        <f t="array" ref="W316">_xlfn.IFS(V316=1,"JAN",V316=2,"FEB",V316=3,"MAR",V316=4,"APR",V316=5,"MAY",V316=6,"JUN",V316=7,"JUL",V316=8,"AUG",V316=9,"SEP",V316=10,"OCT",V316=11,"NOV",V316=12,"DEC")</f>
        <v>MAR</v>
      </c>
    </row>
    <row r="317" spans="1:23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9">
        <f t="shared" si="24"/>
        <v>0.33894736842105261</v>
      </c>
      <c r="P317">
        <f t="shared" si="25"/>
        <v>103.87</v>
      </c>
      <c r="Q317" t="s">
        <v>2039</v>
      </c>
      <c r="R317" t="s">
        <v>2040</v>
      </c>
      <c r="S317" s="13">
        <f t="shared" si="26"/>
        <v>41783.208333333336</v>
      </c>
      <c r="T317" s="13">
        <f t="shared" si="27"/>
        <v>41812.208333333336</v>
      </c>
      <c r="U317">
        <f t="shared" si="28"/>
        <v>2014</v>
      </c>
      <c r="V317" s="10">
        <f t="shared" si="29"/>
        <v>5</v>
      </c>
      <c r="W317" t="str" cm="1">
        <f t="array" ref="W317">_xlfn.IFS(V317=1,"JAN",V317=2,"FEB",V317=3,"MAR",V317=4,"APR",V317=5,"MAY",V317=6,"JUN",V317=7,"JUL",V317=8,"AUG",V317=9,"SEP",V317=10,"OCT",V317=11,"NOV",V317=12,"DEC")</f>
        <v>MAY</v>
      </c>
    </row>
    <row r="318" spans="1:23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9">
        <f t="shared" si="24"/>
        <v>0.66677083333333331</v>
      </c>
      <c r="P318">
        <f t="shared" si="25"/>
        <v>59.27</v>
      </c>
      <c r="Q318" t="s">
        <v>2033</v>
      </c>
      <c r="R318" t="s">
        <v>2034</v>
      </c>
      <c r="S318" s="13">
        <f t="shared" si="26"/>
        <v>43788.25</v>
      </c>
      <c r="T318" s="13">
        <f t="shared" si="27"/>
        <v>43789.25</v>
      </c>
      <c r="U318">
        <f t="shared" si="28"/>
        <v>2019</v>
      </c>
      <c r="V318" s="10">
        <f t="shared" si="29"/>
        <v>11</v>
      </c>
      <c r="W318" t="str" cm="1">
        <f t="array" ref="W318">_xlfn.IFS(V318=1,"JAN",V318=2,"FEB",V318=3,"MAR",V318=4,"APR",V318=5,"MAY",V318=6,"JUN",V318=7,"JUL",V318=8,"AUG",V318=9,"SEP",V318=10,"OCT",V318=11,"NOV",V318=12,"DEC")</f>
        <v>NOV</v>
      </c>
    </row>
    <row r="319" spans="1:23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9">
        <f t="shared" si="24"/>
        <v>0.19227272727272726</v>
      </c>
      <c r="P319">
        <f t="shared" si="25"/>
        <v>42.3</v>
      </c>
      <c r="Q319" t="s">
        <v>2039</v>
      </c>
      <c r="R319" t="s">
        <v>2040</v>
      </c>
      <c r="S319" s="13">
        <f t="shared" si="26"/>
        <v>42869.208333333328</v>
      </c>
      <c r="T319" s="13">
        <f t="shared" si="27"/>
        <v>42882.208333333328</v>
      </c>
      <c r="U319">
        <f t="shared" si="28"/>
        <v>2017</v>
      </c>
      <c r="V319" s="10">
        <f t="shared" si="29"/>
        <v>5</v>
      </c>
      <c r="W319" t="str" cm="1">
        <f t="array" ref="W319">_xlfn.IFS(V319=1,"JAN",V319=2,"FEB",V319=3,"MAR",V319=4,"APR",V319=5,"MAY",V319=6,"JUN",V319=7,"JUL",V319=8,"AUG",V319=9,"SEP",V319=10,"OCT",V319=11,"NOV",V319=12,"DEC")</f>
        <v>MAY</v>
      </c>
    </row>
    <row r="320" spans="1:23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9">
        <f t="shared" si="24"/>
        <v>0.15842105263157893</v>
      </c>
      <c r="P320">
        <f t="shared" si="25"/>
        <v>53.12</v>
      </c>
      <c r="Q320" t="s">
        <v>2035</v>
      </c>
      <c r="R320" t="s">
        <v>2036</v>
      </c>
      <c r="S320" s="13">
        <f t="shared" si="26"/>
        <v>41684.25</v>
      </c>
      <c r="T320" s="13">
        <f t="shared" si="27"/>
        <v>41686.25</v>
      </c>
      <c r="U320">
        <f t="shared" si="28"/>
        <v>2014</v>
      </c>
      <c r="V320" s="10">
        <f t="shared" si="29"/>
        <v>2</v>
      </c>
      <c r="W320" t="str" cm="1">
        <f t="array" ref="W320">_xlfn.IFS(V320=1,"JAN",V320=2,"FEB",V320=3,"MAR",V320=4,"APR",V320=5,"MAY",V320=6,"JUN",V320=7,"JUL",V320=8,"AUG",V320=9,"SEP",V320=10,"OCT",V320=11,"NOV",V320=12,"DEC")</f>
        <v>FEB</v>
      </c>
    </row>
    <row r="321" spans="1:23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9">
        <f t="shared" si="24"/>
        <v>0.38702380952380955</v>
      </c>
      <c r="P321">
        <f t="shared" si="25"/>
        <v>50.8</v>
      </c>
      <c r="Q321" t="s">
        <v>2037</v>
      </c>
      <c r="R321" t="s">
        <v>2038</v>
      </c>
      <c r="S321" s="13">
        <f t="shared" si="26"/>
        <v>40402.208333333336</v>
      </c>
      <c r="T321" s="13">
        <f t="shared" si="27"/>
        <v>40426.208333333336</v>
      </c>
      <c r="U321">
        <f t="shared" si="28"/>
        <v>2010</v>
      </c>
      <c r="V321" s="10">
        <f t="shared" si="29"/>
        <v>8</v>
      </c>
      <c r="W321" t="str" cm="1">
        <f t="array" ref="W321">_xlfn.IFS(V321=1,"JAN",V321=2,"FEB",V321=3,"MAR",V321=4,"APR",V321=5,"MAY",V321=6,"JUN",V321=7,"JUL",V321=8,"AUG",V321=9,"SEP",V321=10,"OCT",V321=11,"NOV",V321=12,"DEC")</f>
        <v>AUG</v>
      </c>
    </row>
    <row r="322" spans="1:23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9">
        <f t="shared" si="24"/>
        <v>9.5876777251184833E-2</v>
      </c>
      <c r="P322">
        <f t="shared" si="25"/>
        <v>101.15</v>
      </c>
      <c r="Q322" t="s">
        <v>2047</v>
      </c>
      <c r="R322" t="s">
        <v>2053</v>
      </c>
      <c r="S322" s="13">
        <f t="shared" si="26"/>
        <v>40673.208333333336</v>
      </c>
      <c r="T322" s="13">
        <f t="shared" si="27"/>
        <v>40682.208333333336</v>
      </c>
      <c r="U322">
        <f t="shared" si="28"/>
        <v>2011</v>
      </c>
      <c r="V322" s="10">
        <f t="shared" si="29"/>
        <v>5</v>
      </c>
      <c r="W322" t="str" cm="1">
        <f t="array" ref="W322">_xlfn.IFS(V322=1,"JAN",V322=2,"FEB",V322=3,"MAR",V322=4,"APR",V322=5,"MAY",V322=6,"JUN",V322=7,"JUL",V322=8,"AUG",V322=9,"SEP",V322=10,"OCT",V322=11,"NOV",V322=12,"DEC")</f>
        <v>MAY</v>
      </c>
    </row>
    <row r="323" spans="1:23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9">
        <f t="shared" ref="O323:O386" si="30">E323/D323</f>
        <v>0.94144366197183094</v>
      </c>
      <c r="P323">
        <f t="shared" ref="P323:P386" si="31">IFERROR(ROUND(E323/G323,2), "No Backers")</f>
        <v>65</v>
      </c>
      <c r="Q323" t="s">
        <v>2041</v>
      </c>
      <c r="R323" t="s">
        <v>2052</v>
      </c>
      <c r="S323" s="13">
        <f t="shared" ref="S323:S386" si="32">(((J323/60)/60)/24)+DATE(1970,1,1)</f>
        <v>40634.208333333336</v>
      </c>
      <c r="T323" s="13">
        <f t="shared" ref="T323:T386" si="33">(((K323/60)/60)/24)+DATE(1970,1,1)</f>
        <v>40642.208333333336</v>
      </c>
      <c r="U323">
        <f t="shared" ref="U323:U386" si="34">YEAR(S323)</f>
        <v>2011</v>
      </c>
      <c r="V323" s="10">
        <f t="shared" ref="V323:V386" si="35">MONTH(S323)</f>
        <v>4</v>
      </c>
      <c r="W323" t="str" cm="1">
        <f t="array" ref="W323">_xlfn.IFS(V323=1,"JAN",V323=2,"FEB",V323=3,"MAR",V323=4,"APR",V323=5,"MAY",V323=6,"JUN",V323=7,"JUL",V323=8,"AUG",V323=9,"SEP",V323=10,"OCT",V323=11,"NOV",V323=12,"DEC")</f>
        <v>APR</v>
      </c>
    </row>
    <row r="324" spans="1:23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9">
        <f t="shared" si="30"/>
        <v>1.6656234096692113</v>
      </c>
      <c r="P324">
        <f t="shared" si="31"/>
        <v>38</v>
      </c>
      <c r="Q324" t="s">
        <v>2039</v>
      </c>
      <c r="R324" t="s">
        <v>2040</v>
      </c>
      <c r="S324" s="13">
        <f t="shared" si="32"/>
        <v>40507.25</v>
      </c>
      <c r="T324" s="13">
        <f t="shared" si="33"/>
        <v>40520.25</v>
      </c>
      <c r="U324">
        <f t="shared" si="34"/>
        <v>2010</v>
      </c>
      <c r="V324" s="10">
        <f t="shared" si="35"/>
        <v>11</v>
      </c>
      <c r="W324" t="str" cm="1">
        <f t="array" ref="W324">_xlfn.IFS(V324=1,"JAN",V324=2,"FEB",V324=3,"MAR",V324=4,"APR",V324=5,"MAY",V324=6,"JUN",V324=7,"JUL",V324=8,"AUG",V324=9,"SEP",V324=10,"OCT",V324=11,"NOV",V324=12,"DEC")</f>
        <v>NOV</v>
      </c>
    </row>
    <row r="325" spans="1:23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9">
        <f t="shared" si="30"/>
        <v>0.24134831460674158</v>
      </c>
      <c r="P325">
        <f t="shared" si="31"/>
        <v>82.62</v>
      </c>
      <c r="Q325" t="s">
        <v>2041</v>
      </c>
      <c r="R325" t="s">
        <v>2042</v>
      </c>
      <c r="S325" s="13">
        <f t="shared" si="32"/>
        <v>41725.208333333336</v>
      </c>
      <c r="T325" s="13">
        <f t="shared" si="33"/>
        <v>41727.208333333336</v>
      </c>
      <c r="U325">
        <f t="shared" si="34"/>
        <v>2014</v>
      </c>
      <c r="V325" s="10">
        <f t="shared" si="35"/>
        <v>3</v>
      </c>
      <c r="W325" t="str" cm="1">
        <f t="array" ref="W325">_xlfn.IFS(V325=1,"JAN",V325=2,"FEB",V325=3,"MAR",V325=4,"APR",V325=5,"MAY",V325=6,"JUN",V325=7,"JUL",V325=8,"AUG",V325=9,"SEP",V325=10,"OCT",V325=11,"NOV",V325=12,"DEC")</f>
        <v>MAR</v>
      </c>
    </row>
    <row r="326" spans="1:23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9">
        <f t="shared" si="30"/>
        <v>1.6405633802816901</v>
      </c>
      <c r="P326">
        <f t="shared" si="31"/>
        <v>37.94</v>
      </c>
      <c r="Q326" t="s">
        <v>2039</v>
      </c>
      <c r="R326" t="s">
        <v>2040</v>
      </c>
      <c r="S326" s="13">
        <f t="shared" si="32"/>
        <v>42176.208333333328</v>
      </c>
      <c r="T326" s="13">
        <f t="shared" si="33"/>
        <v>42188.208333333328</v>
      </c>
      <c r="U326">
        <f t="shared" si="34"/>
        <v>2015</v>
      </c>
      <c r="V326" s="10">
        <f t="shared" si="35"/>
        <v>6</v>
      </c>
      <c r="W326" t="str" cm="1">
        <f t="array" ref="W326">_xlfn.IFS(V326=1,"JAN",V326=2,"FEB",V326=3,"MAR",V326=4,"APR",V326=5,"MAY",V326=6,"JUN",V326=7,"JUL",V326=8,"AUG",V326=9,"SEP",V326=10,"OCT",V326=11,"NOV",V326=12,"DEC")</f>
        <v>JUN</v>
      </c>
    </row>
    <row r="327" spans="1:23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9">
        <f t="shared" si="30"/>
        <v>0.90723076923076929</v>
      </c>
      <c r="P327">
        <f t="shared" si="31"/>
        <v>80.78</v>
      </c>
      <c r="Q327" t="s">
        <v>2039</v>
      </c>
      <c r="R327" t="s">
        <v>2040</v>
      </c>
      <c r="S327" s="13">
        <f t="shared" si="32"/>
        <v>43267.208333333328</v>
      </c>
      <c r="T327" s="13">
        <f t="shared" si="33"/>
        <v>43290.208333333328</v>
      </c>
      <c r="U327">
        <f t="shared" si="34"/>
        <v>2018</v>
      </c>
      <c r="V327" s="10">
        <f t="shared" si="35"/>
        <v>6</v>
      </c>
      <c r="W327" t="str" cm="1">
        <f t="array" ref="W327">_xlfn.IFS(V327=1,"JAN",V327=2,"FEB",V327=3,"MAR",V327=4,"APR",V327=5,"MAY",V327=6,"JUN",V327=7,"JUL",V327=8,"AUG",V327=9,"SEP",V327=10,"OCT",V327=11,"NOV",V327=12,"DEC")</f>
        <v>JUN</v>
      </c>
    </row>
    <row r="328" spans="1:23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9">
        <f t="shared" si="30"/>
        <v>0.46194444444444444</v>
      </c>
      <c r="P328">
        <f t="shared" si="31"/>
        <v>25.98</v>
      </c>
      <c r="Q328" t="s">
        <v>2041</v>
      </c>
      <c r="R328" t="s">
        <v>2049</v>
      </c>
      <c r="S328" s="13">
        <f t="shared" si="32"/>
        <v>42364.25</v>
      </c>
      <c r="T328" s="13">
        <f t="shared" si="33"/>
        <v>42370.25</v>
      </c>
      <c r="U328">
        <f t="shared" si="34"/>
        <v>2015</v>
      </c>
      <c r="V328" s="10">
        <f t="shared" si="35"/>
        <v>12</v>
      </c>
      <c r="W328" t="str" cm="1">
        <f t="array" ref="W328">_xlfn.IFS(V328=1,"JAN",V328=2,"FEB",V328=3,"MAR",V328=4,"APR",V328=5,"MAY",V328=6,"JUN",V328=7,"JUL",V328=8,"AUG",V328=9,"SEP",V328=10,"OCT",V328=11,"NOV",V328=12,"DEC")</f>
        <v>DEC</v>
      </c>
    </row>
    <row r="329" spans="1:23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9">
        <f t="shared" si="30"/>
        <v>0.38538461538461538</v>
      </c>
      <c r="P329">
        <f t="shared" si="31"/>
        <v>30.36</v>
      </c>
      <c r="Q329" t="s">
        <v>2039</v>
      </c>
      <c r="R329" t="s">
        <v>2040</v>
      </c>
      <c r="S329" s="13">
        <f t="shared" si="32"/>
        <v>43705.208333333328</v>
      </c>
      <c r="T329" s="13">
        <f t="shared" si="33"/>
        <v>43709.208333333328</v>
      </c>
      <c r="U329">
        <f t="shared" si="34"/>
        <v>2019</v>
      </c>
      <c r="V329" s="10">
        <f t="shared" si="35"/>
        <v>8</v>
      </c>
      <c r="W329" t="str" cm="1">
        <f t="array" ref="W329">_xlfn.IFS(V329=1,"JAN",V329=2,"FEB",V329=3,"MAR",V329=4,"APR",V329=5,"MAY",V329=6,"JUN",V329=7,"JUL",V329=8,"AUG",V329=9,"SEP",V329=10,"OCT",V329=11,"NOV",V329=12,"DEC")</f>
        <v>AUG</v>
      </c>
    </row>
    <row r="330" spans="1:23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9">
        <f t="shared" si="30"/>
        <v>1.3356231003039514</v>
      </c>
      <c r="P330">
        <f t="shared" si="31"/>
        <v>54</v>
      </c>
      <c r="Q330" t="s">
        <v>2035</v>
      </c>
      <c r="R330" t="s">
        <v>2036</v>
      </c>
      <c r="S330" s="13">
        <f t="shared" si="32"/>
        <v>43434.25</v>
      </c>
      <c r="T330" s="13">
        <f t="shared" si="33"/>
        <v>43445.25</v>
      </c>
      <c r="U330">
        <f t="shared" si="34"/>
        <v>2018</v>
      </c>
      <c r="V330" s="10">
        <f t="shared" si="35"/>
        <v>11</v>
      </c>
      <c r="W330" t="str" cm="1">
        <f t="array" ref="W330">_xlfn.IFS(V330=1,"JAN",V330=2,"FEB",V330=3,"MAR",V330=4,"APR",V330=5,"MAY",V330=6,"JUN",V330=7,"JUL",V330=8,"AUG",V330=9,"SEP",V330=10,"OCT",V330=11,"NOV",V330=12,"DEC")</f>
        <v>NOV</v>
      </c>
    </row>
    <row r="331" spans="1:23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9">
        <f t="shared" si="30"/>
        <v>0.22896588486140726</v>
      </c>
      <c r="P331">
        <f t="shared" si="31"/>
        <v>101.79</v>
      </c>
      <c r="Q331" t="s">
        <v>2050</v>
      </c>
      <c r="R331" t="s">
        <v>2051</v>
      </c>
      <c r="S331" s="13">
        <f t="shared" si="32"/>
        <v>42716.25</v>
      </c>
      <c r="T331" s="13">
        <f t="shared" si="33"/>
        <v>42727.25</v>
      </c>
      <c r="U331">
        <f t="shared" si="34"/>
        <v>2016</v>
      </c>
      <c r="V331" s="10">
        <f t="shared" si="35"/>
        <v>12</v>
      </c>
      <c r="W331" t="str" cm="1">
        <f t="array" ref="W331">_xlfn.IFS(V331=1,"JAN",V331=2,"FEB",V331=3,"MAR",V331=4,"APR",V331=5,"MAY",V331=6,"JUN",V331=7,"JUL",V331=8,"AUG",V331=9,"SEP",V331=10,"OCT",V331=11,"NOV",V331=12,"DEC")</f>
        <v>DEC</v>
      </c>
    </row>
    <row r="332" spans="1:23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9">
        <f t="shared" si="30"/>
        <v>1.8495548961424333</v>
      </c>
      <c r="P332">
        <f t="shared" si="31"/>
        <v>45</v>
      </c>
      <c r="Q332" t="s">
        <v>2041</v>
      </c>
      <c r="R332" t="s">
        <v>2042</v>
      </c>
      <c r="S332" s="13">
        <f t="shared" si="32"/>
        <v>43077.25</v>
      </c>
      <c r="T332" s="13">
        <f t="shared" si="33"/>
        <v>43078.25</v>
      </c>
      <c r="U332">
        <f t="shared" si="34"/>
        <v>2017</v>
      </c>
      <c r="V332" s="10">
        <f t="shared" si="35"/>
        <v>12</v>
      </c>
      <c r="W332" t="str" cm="1">
        <f t="array" ref="W332">_xlfn.IFS(V332=1,"JAN",V332=2,"FEB",V332=3,"MAR",V332=4,"APR",V332=5,"MAY",V332=6,"JUN",V332=7,"JUL",V332=8,"AUG",V332=9,"SEP",V332=10,"OCT",V332=11,"NOV",V332=12,"DEC")</f>
        <v>DEC</v>
      </c>
    </row>
    <row r="333" spans="1:23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9">
        <f t="shared" si="30"/>
        <v>4.4372727272727275</v>
      </c>
      <c r="P333">
        <f t="shared" si="31"/>
        <v>77.069999999999993</v>
      </c>
      <c r="Q333" t="s">
        <v>2033</v>
      </c>
      <c r="R333" t="s">
        <v>2034</v>
      </c>
      <c r="S333" s="13">
        <f t="shared" si="32"/>
        <v>40896.25</v>
      </c>
      <c r="T333" s="13">
        <f t="shared" si="33"/>
        <v>40897.25</v>
      </c>
      <c r="U333">
        <f t="shared" si="34"/>
        <v>2011</v>
      </c>
      <c r="V333" s="10">
        <f t="shared" si="35"/>
        <v>12</v>
      </c>
      <c r="W333" t="str" cm="1">
        <f t="array" ref="W333">_xlfn.IFS(V333=1,"JAN",V333=2,"FEB",V333=3,"MAR",V333=4,"APR",V333=5,"MAY",V333=6,"JUN",V333=7,"JUL",V333=8,"AUG",V333=9,"SEP",V333=10,"OCT",V333=11,"NOV",V333=12,"DEC")</f>
        <v>DEC</v>
      </c>
    </row>
    <row r="334" spans="1:23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9">
        <f t="shared" si="30"/>
        <v>1.999806763285024</v>
      </c>
      <c r="P334">
        <f t="shared" si="31"/>
        <v>88.08</v>
      </c>
      <c r="Q334" t="s">
        <v>2037</v>
      </c>
      <c r="R334" t="s">
        <v>2046</v>
      </c>
      <c r="S334" s="13">
        <f t="shared" si="32"/>
        <v>41361.208333333336</v>
      </c>
      <c r="T334" s="13">
        <f t="shared" si="33"/>
        <v>41362.208333333336</v>
      </c>
      <c r="U334">
        <f t="shared" si="34"/>
        <v>2013</v>
      </c>
      <c r="V334" s="10">
        <f t="shared" si="35"/>
        <v>3</v>
      </c>
      <c r="W334" t="str" cm="1">
        <f t="array" ref="W334">_xlfn.IFS(V334=1,"JAN",V334=2,"FEB",V334=3,"MAR",V334=4,"APR",V334=5,"MAY",V334=6,"JUN",V334=7,"JUL",V334=8,"AUG",V334=9,"SEP",V334=10,"OCT",V334=11,"NOV",V334=12,"DEC")</f>
        <v>MAR</v>
      </c>
    </row>
    <row r="335" spans="1:23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9">
        <f t="shared" si="30"/>
        <v>1.2395833333333333</v>
      </c>
      <c r="P335">
        <f t="shared" si="31"/>
        <v>47.04</v>
      </c>
      <c r="Q335" t="s">
        <v>2039</v>
      </c>
      <c r="R335" t="s">
        <v>2040</v>
      </c>
      <c r="S335" s="13">
        <f t="shared" si="32"/>
        <v>43424.25</v>
      </c>
      <c r="T335" s="13">
        <f t="shared" si="33"/>
        <v>43452.25</v>
      </c>
      <c r="U335">
        <f t="shared" si="34"/>
        <v>2018</v>
      </c>
      <c r="V335" s="10">
        <f t="shared" si="35"/>
        <v>11</v>
      </c>
      <c r="W335" t="str" cm="1">
        <f t="array" ref="W335">_xlfn.IFS(V335=1,"JAN",V335=2,"FEB",V335=3,"MAR",V335=4,"APR",V335=5,"MAY",V335=6,"JUN",V335=7,"JUL",V335=8,"AUG",V335=9,"SEP",V335=10,"OCT",V335=11,"NOV",V335=12,"DEC")</f>
        <v>NOV</v>
      </c>
    </row>
    <row r="336" spans="1:23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9">
        <f t="shared" si="30"/>
        <v>1.8661329305135952</v>
      </c>
      <c r="P336">
        <f t="shared" si="31"/>
        <v>111</v>
      </c>
      <c r="Q336" t="s">
        <v>2035</v>
      </c>
      <c r="R336" t="s">
        <v>2036</v>
      </c>
      <c r="S336" s="13">
        <f t="shared" si="32"/>
        <v>43110.25</v>
      </c>
      <c r="T336" s="13">
        <f t="shared" si="33"/>
        <v>43117.25</v>
      </c>
      <c r="U336">
        <f t="shared" si="34"/>
        <v>2018</v>
      </c>
      <c r="V336" s="10">
        <f t="shared" si="35"/>
        <v>1</v>
      </c>
      <c r="W336" t="str" cm="1">
        <f t="array" ref="W336">_xlfn.IFS(V336=1,"JAN",V336=2,"FEB",V336=3,"MAR",V336=4,"APR",V336=5,"MAY",V336=6,"JUN",V336=7,"JUL",V336=8,"AUG",V336=9,"SEP",V336=10,"OCT",V336=11,"NOV",V336=12,"DEC")</f>
        <v>JAN</v>
      </c>
    </row>
    <row r="337" spans="1:23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9">
        <f t="shared" si="30"/>
        <v>1.1428538550057536</v>
      </c>
      <c r="P337">
        <f t="shared" si="31"/>
        <v>87</v>
      </c>
      <c r="Q337" t="s">
        <v>2035</v>
      </c>
      <c r="R337" t="s">
        <v>2036</v>
      </c>
      <c r="S337" s="13">
        <f t="shared" si="32"/>
        <v>43784.25</v>
      </c>
      <c r="T337" s="13">
        <f t="shared" si="33"/>
        <v>43797.25</v>
      </c>
      <c r="U337">
        <f t="shared" si="34"/>
        <v>2019</v>
      </c>
      <c r="V337" s="10">
        <f t="shared" si="35"/>
        <v>11</v>
      </c>
      <c r="W337" t="str" cm="1">
        <f t="array" ref="W337">_xlfn.IFS(V337=1,"JAN",V337=2,"FEB",V337=3,"MAR",V337=4,"APR",V337=5,"MAY",V337=6,"JUN",V337=7,"JUL",V337=8,"AUG",V337=9,"SEP",V337=10,"OCT",V337=11,"NOV",V337=12,"DEC")</f>
        <v>NOV</v>
      </c>
    </row>
    <row r="338" spans="1:23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9">
        <f t="shared" si="30"/>
        <v>0.97032531824611035</v>
      </c>
      <c r="P338">
        <f t="shared" si="31"/>
        <v>63.99</v>
      </c>
      <c r="Q338" t="s">
        <v>2035</v>
      </c>
      <c r="R338" t="s">
        <v>2036</v>
      </c>
      <c r="S338" s="13">
        <f t="shared" si="32"/>
        <v>40527.25</v>
      </c>
      <c r="T338" s="13">
        <f t="shared" si="33"/>
        <v>40528.25</v>
      </c>
      <c r="U338">
        <f t="shared" si="34"/>
        <v>2010</v>
      </c>
      <c r="V338" s="10">
        <f t="shared" si="35"/>
        <v>12</v>
      </c>
      <c r="W338" t="str" cm="1">
        <f t="array" ref="W338">_xlfn.IFS(V338=1,"JAN",V338=2,"FEB",V338=3,"MAR",V338=4,"APR",V338=5,"MAY",V338=6,"JUN",V338=7,"JUL",V338=8,"AUG",V338=9,"SEP",V338=10,"OCT",V338=11,"NOV",V338=12,"DEC")</f>
        <v>DEC</v>
      </c>
    </row>
    <row r="339" spans="1:23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9">
        <f t="shared" si="30"/>
        <v>1.2281904761904763</v>
      </c>
      <c r="P339">
        <f t="shared" si="31"/>
        <v>105.99</v>
      </c>
      <c r="Q339" t="s">
        <v>2039</v>
      </c>
      <c r="R339" t="s">
        <v>2040</v>
      </c>
      <c r="S339" s="13">
        <f t="shared" si="32"/>
        <v>43780.25</v>
      </c>
      <c r="T339" s="13">
        <f t="shared" si="33"/>
        <v>43781.25</v>
      </c>
      <c r="U339">
        <f t="shared" si="34"/>
        <v>2019</v>
      </c>
      <c r="V339" s="10">
        <f t="shared" si="35"/>
        <v>11</v>
      </c>
      <c r="W339" t="str" cm="1">
        <f t="array" ref="W339">_xlfn.IFS(V339=1,"JAN",V339=2,"FEB",V339=3,"MAR",V339=4,"APR",V339=5,"MAY",V339=6,"JUN",V339=7,"JUL",V339=8,"AUG",V339=9,"SEP",V339=10,"OCT",V339=11,"NOV",V339=12,"DEC")</f>
        <v>NOV</v>
      </c>
    </row>
    <row r="340" spans="1:23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9">
        <f t="shared" si="30"/>
        <v>1.7914326647564469</v>
      </c>
      <c r="P340">
        <f t="shared" si="31"/>
        <v>73.989999999999995</v>
      </c>
      <c r="Q340" t="s">
        <v>2039</v>
      </c>
      <c r="R340" t="s">
        <v>2040</v>
      </c>
      <c r="S340" s="13">
        <f t="shared" si="32"/>
        <v>40821.208333333336</v>
      </c>
      <c r="T340" s="13">
        <f t="shared" si="33"/>
        <v>40851.208333333336</v>
      </c>
      <c r="U340">
        <f t="shared" si="34"/>
        <v>2011</v>
      </c>
      <c r="V340" s="10">
        <f t="shared" si="35"/>
        <v>10</v>
      </c>
      <c r="W340" t="str" cm="1">
        <f t="array" ref="W340">_xlfn.IFS(V340=1,"JAN",V340=2,"FEB",V340=3,"MAR",V340=4,"APR",V340=5,"MAY",V340=6,"JUN",V340=7,"JUL",V340=8,"AUG",V340=9,"SEP",V340=10,"OCT",V340=11,"NOV",V340=12,"DEC")</f>
        <v>OCT</v>
      </c>
    </row>
    <row r="341" spans="1:23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9">
        <f t="shared" si="30"/>
        <v>0.79951577402787966</v>
      </c>
      <c r="P341">
        <f t="shared" si="31"/>
        <v>84.02</v>
      </c>
      <c r="Q341" t="s">
        <v>2039</v>
      </c>
      <c r="R341" t="s">
        <v>2040</v>
      </c>
      <c r="S341" s="13">
        <f t="shared" si="32"/>
        <v>42949.208333333328</v>
      </c>
      <c r="T341" s="13">
        <f t="shared" si="33"/>
        <v>42963.208333333328</v>
      </c>
      <c r="U341">
        <f t="shared" si="34"/>
        <v>2017</v>
      </c>
      <c r="V341" s="10">
        <f t="shared" si="35"/>
        <v>8</v>
      </c>
      <c r="W341" t="str" cm="1">
        <f t="array" ref="W341">_xlfn.IFS(V341=1,"JAN",V341=2,"FEB",V341=3,"MAR",V341=4,"APR",V341=5,"MAY",V341=6,"JUN",V341=7,"JUL",V341=8,"AUG",V341=9,"SEP",V341=10,"OCT",V341=11,"NOV",V341=12,"DEC")</f>
        <v>AUG</v>
      </c>
    </row>
    <row r="342" spans="1:23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9">
        <f t="shared" si="30"/>
        <v>0.94242587601078165</v>
      </c>
      <c r="P342">
        <f t="shared" si="31"/>
        <v>88.97</v>
      </c>
      <c r="Q342" t="s">
        <v>2054</v>
      </c>
      <c r="R342" t="s">
        <v>2055</v>
      </c>
      <c r="S342" s="13">
        <f t="shared" si="32"/>
        <v>40889.25</v>
      </c>
      <c r="T342" s="13">
        <f t="shared" si="33"/>
        <v>40890.25</v>
      </c>
      <c r="U342">
        <f t="shared" si="34"/>
        <v>2011</v>
      </c>
      <c r="V342" s="10">
        <f t="shared" si="35"/>
        <v>12</v>
      </c>
      <c r="W342" t="str" cm="1">
        <f t="array" ref="W342">_xlfn.IFS(V342=1,"JAN",V342=2,"FEB",V342=3,"MAR",V342=4,"APR",V342=5,"MAY",V342=6,"JUN",V342=7,"JUL",V342=8,"AUG",V342=9,"SEP",V342=10,"OCT",V342=11,"NOV",V342=12,"DEC")</f>
        <v>DEC</v>
      </c>
    </row>
    <row r="343" spans="1:23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9">
        <f t="shared" si="30"/>
        <v>0.84669291338582675</v>
      </c>
      <c r="P343">
        <f t="shared" si="31"/>
        <v>76.989999999999995</v>
      </c>
      <c r="Q343" t="s">
        <v>2035</v>
      </c>
      <c r="R343" t="s">
        <v>2045</v>
      </c>
      <c r="S343" s="13">
        <f t="shared" si="32"/>
        <v>42244.208333333328</v>
      </c>
      <c r="T343" s="13">
        <f t="shared" si="33"/>
        <v>42251.208333333328</v>
      </c>
      <c r="U343">
        <f t="shared" si="34"/>
        <v>2015</v>
      </c>
      <c r="V343" s="10">
        <f t="shared" si="35"/>
        <v>8</v>
      </c>
      <c r="W343" t="str" cm="1">
        <f t="array" ref="W343">_xlfn.IFS(V343=1,"JAN",V343=2,"FEB",V343=3,"MAR",V343=4,"APR",V343=5,"MAY",V343=6,"JUN",V343=7,"JUL",V343=8,"AUG",V343=9,"SEP",V343=10,"OCT",V343=11,"NOV",V343=12,"DEC")</f>
        <v>AUG</v>
      </c>
    </row>
    <row r="344" spans="1:23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9">
        <f t="shared" si="30"/>
        <v>0.66521920668058454</v>
      </c>
      <c r="P344">
        <f t="shared" si="31"/>
        <v>97.15</v>
      </c>
      <c r="Q344" t="s">
        <v>2039</v>
      </c>
      <c r="R344" t="s">
        <v>2040</v>
      </c>
      <c r="S344" s="13">
        <f t="shared" si="32"/>
        <v>41475.208333333336</v>
      </c>
      <c r="T344" s="13">
        <f t="shared" si="33"/>
        <v>41487.208333333336</v>
      </c>
      <c r="U344">
        <f t="shared" si="34"/>
        <v>2013</v>
      </c>
      <c r="V344" s="10">
        <f t="shared" si="35"/>
        <v>7</v>
      </c>
      <c r="W344" t="str" cm="1">
        <f t="array" ref="W344">_xlfn.IFS(V344=1,"JAN",V344=2,"FEB",V344=3,"MAR",V344=4,"APR",V344=5,"MAY",V344=6,"JUN",V344=7,"JUL",V344=8,"AUG",V344=9,"SEP",V344=10,"OCT",V344=11,"NOV",V344=12,"DEC")</f>
        <v>JUL</v>
      </c>
    </row>
    <row r="345" spans="1:23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9">
        <f t="shared" si="30"/>
        <v>0.53922222222222227</v>
      </c>
      <c r="P345">
        <f t="shared" si="31"/>
        <v>33.01</v>
      </c>
      <c r="Q345" t="s">
        <v>2039</v>
      </c>
      <c r="R345" t="s">
        <v>2040</v>
      </c>
      <c r="S345" s="13">
        <f t="shared" si="32"/>
        <v>41597.25</v>
      </c>
      <c r="T345" s="13">
        <f t="shared" si="33"/>
        <v>41650.25</v>
      </c>
      <c r="U345">
        <f t="shared" si="34"/>
        <v>2013</v>
      </c>
      <c r="V345" s="10">
        <f t="shared" si="35"/>
        <v>11</v>
      </c>
      <c r="W345" t="str" cm="1">
        <f t="array" ref="W345">_xlfn.IFS(V345=1,"JAN",V345=2,"FEB",V345=3,"MAR",V345=4,"APR",V345=5,"MAY",V345=6,"JUN",V345=7,"JUL",V345=8,"AUG",V345=9,"SEP",V345=10,"OCT",V345=11,"NOV",V345=12,"DEC")</f>
        <v>NOV</v>
      </c>
    </row>
    <row r="346" spans="1:23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9">
        <f t="shared" si="30"/>
        <v>0.41983299595141699</v>
      </c>
      <c r="P346">
        <f t="shared" si="31"/>
        <v>99.95</v>
      </c>
      <c r="Q346" t="s">
        <v>2050</v>
      </c>
      <c r="R346" t="s">
        <v>2051</v>
      </c>
      <c r="S346" s="13">
        <f t="shared" si="32"/>
        <v>43122.25</v>
      </c>
      <c r="T346" s="13">
        <f t="shared" si="33"/>
        <v>43162.25</v>
      </c>
      <c r="U346">
        <f t="shared" si="34"/>
        <v>2018</v>
      </c>
      <c r="V346" s="10">
        <f t="shared" si="35"/>
        <v>1</v>
      </c>
      <c r="W346" t="str" cm="1">
        <f t="array" ref="W346">_xlfn.IFS(V346=1,"JAN",V346=2,"FEB",V346=3,"MAR",V346=4,"APR",V346=5,"MAY",V346=6,"JUN",V346=7,"JUL",V346=8,"AUG",V346=9,"SEP",V346=10,"OCT",V346=11,"NOV",V346=12,"DEC")</f>
        <v>JAN</v>
      </c>
    </row>
    <row r="347" spans="1:23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9">
        <f t="shared" si="30"/>
        <v>0.14694796954314721</v>
      </c>
      <c r="P347">
        <f t="shared" si="31"/>
        <v>69.97</v>
      </c>
      <c r="Q347" t="s">
        <v>2041</v>
      </c>
      <c r="R347" t="s">
        <v>2044</v>
      </c>
      <c r="S347" s="13">
        <f t="shared" si="32"/>
        <v>42194.208333333328</v>
      </c>
      <c r="T347" s="13">
        <f t="shared" si="33"/>
        <v>42195.208333333328</v>
      </c>
      <c r="U347">
        <f t="shared" si="34"/>
        <v>2015</v>
      </c>
      <c r="V347" s="10">
        <f t="shared" si="35"/>
        <v>7</v>
      </c>
      <c r="W347" t="str" cm="1">
        <f t="array" ref="W347">_xlfn.IFS(V347=1,"JAN",V347=2,"FEB",V347=3,"MAR",V347=4,"APR",V347=5,"MAY",V347=6,"JUN",V347=7,"JUL",V347=8,"AUG",V347=9,"SEP",V347=10,"OCT",V347=11,"NOV",V347=12,"DEC")</f>
        <v>JUL</v>
      </c>
    </row>
    <row r="348" spans="1:23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9">
        <f t="shared" si="30"/>
        <v>0.34475</v>
      </c>
      <c r="P348">
        <f t="shared" si="31"/>
        <v>110.32</v>
      </c>
      <c r="Q348" t="s">
        <v>2035</v>
      </c>
      <c r="R348" t="s">
        <v>2045</v>
      </c>
      <c r="S348" s="13">
        <f t="shared" si="32"/>
        <v>42971.208333333328</v>
      </c>
      <c r="T348" s="13">
        <f t="shared" si="33"/>
        <v>43026.208333333328</v>
      </c>
      <c r="U348">
        <f t="shared" si="34"/>
        <v>2017</v>
      </c>
      <c r="V348" s="10">
        <f t="shared" si="35"/>
        <v>8</v>
      </c>
      <c r="W348" t="str" cm="1">
        <f t="array" ref="W348">_xlfn.IFS(V348=1,"JAN",V348=2,"FEB",V348=3,"MAR",V348=4,"APR",V348=5,"MAY",V348=6,"JUN",V348=7,"JUL",V348=8,"AUG",V348=9,"SEP",V348=10,"OCT",V348=11,"NOV",V348=12,"DEC")</f>
        <v>AUG</v>
      </c>
    </row>
    <row r="349" spans="1:23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9">
        <f t="shared" si="30"/>
        <v>14.007777777777777</v>
      </c>
      <c r="P349">
        <f t="shared" si="31"/>
        <v>66.010000000000005</v>
      </c>
      <c r="Q349" t="s">
        <v>2037</v>
      </c>
      <c r="R349" t="s">
        <v>2038</v>
      </c>
      <c r="S349" s="13">
        <f t="shared" si="32"/>
        <v>42046.25</v>
      </c>
      <c r="T349" s="13">
        <f t="shared" si="33"/>
        <v>42070.25</v>
      </c>
      <c r="U349">
        <f t="shared" si="34"/>
        <v>2015</v>
      </c>
      <c r="V349" s="10">
        <f t="shared" si="35"/>
        <v>2</v>
      </c>
      <c r="W349" t="str" cm="1">
        <f t="array" ref="W349">_xlfn.IFS(V349=1,"JAN",V349=2,"FEB",V349=3,"MAR",V349=4,"APR",V349=5,"MAY",V349=6,"JUN",V349=7,"JUL",V349=8,"AUG",V349=9,"SEP",V349=10,"OCT",V349=11,"NOV",V349=12,"DEC")</f>
        <v>FEB</v>
      </c>
    </row>
    <row r="350" spans="1:23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9">
        <f t="shared" si="30"/>
        <v>0.71770351758793971</v>
      </c>
      <c r="P350">
        <f t="shared" si="31"/>
        <v>41.01</v>
      </c>
      <c r="Q350" t="s">
        <v>2033</v>
      </c>
      <c r="R350" t="s">
        <v>2034</v>
      </c>
      <c r="S350" s="13">
        <f t="shared" si="32"/>
        <v>42782.25</v>
      </c>
      <c r="T350" s="13">
        <f t="shared" si="33"/>
        <v>42795.25</v>
      </c>
      <c r="U350">
        <f t="shared" si="34"/>
        <v>2017</v>
      </c>
      <c r="V350" s="10">
        <f t="shared" si="35"/>
        <v>2</v>
      </c>
      <c r="W350" t="str" cm="1">
        <f t="array" ref="W350">_xlfn.IFS(V350=1,"JAN",V350=2,"FEB",V350=3,"MAR",V350=4,"APR",V350=5,"MAY",V350=6,"JUN",V350=7,"JUL",V350=8,"AUG",V350=9,"SEP",V350=10,"OCT",V350=11,"NOV",V350=12,"DEC")</f>
        <v>FEB</v>
      </c>
    </row>
    <row r="351" spans="1:23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9">
        <f t="shared" si="30"/>
        <v>0.53074115044247783</v>
      </c>
      <c r="P351">
        <f t="shared" si="31"/>
        <v>103.96</v>
      </c>
      <c r="Q351" t="s">
        <v>2039</v>
      </c>
      <c r="R351" t="s">
        <v>2040</v>
      </c>
      <c r="S351" s="13">
        <f t="shared" si="32"/>
        <v>42930.208333333328</v>
      </c>
      <c r="T351" s="13">
        <f t="shared" si="33"/>
        <v>42960.208333333328</v>
      </c>
      <c r="U351">
        <f t="shared" si="34"/>
        <v>2017</v>
      </c>
      <c r="V351" s="10">
        <f t="shared" si="35"/>
        <v>7</v>
      </c>
      <c r="W351" t="str" cm="1">
        <f t="array" ref="W351">_xlfn.IFS(V351=1,"JAN",V351=2,"FEB",V351=3,"MAR",V351=4,"APR",V351=5,"MAY",V351=6,"JUN",V351=7,"JUL",V351=8,"AUG",V351=9,"SEP",V351=10,"OCT",V351=11,"NOV",V351=12,"DEC")</f>
        <v>JUL</v>
      </c>
    </row>
    <row r="352" spans="1:23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9">
        <f t="shared" si="30"/>
        <v>0.05</v>
      </c>
      <c r="P352">
        <f t="shared" si="31"/>
        <v>5</v>
      </c>
      <c r="Q352" t="s">
        <v>2035</v>
      </c>
      <c r="R352" t="s">
        <v>2058</v>
      </c>
      <c r="S352" s="13">
        <f t="shared" si="32"/>
        <v>42144.208333333328</v>
      </c>
      <c r="T352" s="13">
        <f t="shared" si="33"/>
        <v>42162.208333333328</v>
      </c>
      <c r="U352">
        <f t="shared" si="34"/>
        <v>2015</v>
      </c>
      <c r="V352" s="10">
        <f t="shared" si="35"/>
        <v>5</v>
      </c>
      <c r="W352" t="str" cm="1">
        <f t="array" ref="W352">_xlfn.IFS(V352=1,"JAN",V352=2,"FEB",V352=3,"MAR",V352=4,"APR",V352=5,"MAY",V352=6,"JUN",V352=7,"JUL",V352=8,"AUG",V352=9,"SEP",V352=10,"OCT",V352=11,"NOV",V352=12,"DEC")</f>
        <v>MAY</v>
      </c>
    </row>
    <row r="353" spans="1:23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9">
        <f t="shared" si="30"/>
        <v>1.2770715249662619</v>
      </c>
      <c r="P353">
        <f t="shared" si="31"/>
        <v>47.01</v>
      </c>
      <c r="Q353" t="s">
        <v>2035</v>
      </c>
      <c r="R353" t="s">
        <v>2036</v>
      </c>
      <c r="S353" s="13">
        <f t="shared" si="32"/>
        <v>42240.208333333328</v>
      </c>
      <c r="T353" s="13">
        <f t="shared" si="33"/>
        <v>42254.208333333328</v>
      </c>
      <c r="U353">
        <f t="shared" si="34"/>
        <v>2015</v>
      </c>
      <c r="V353" s="10">
        <f t="shared" si="35"/>
        <v>8</v>
      </c>
      <c r="W353" t="str" cm="1">
        <f t="array" ref="W353">_xlfn.IFS(V353=1,"JAN",V353=2,"FEB",V353=3,"MAR",V353=4,"APR",V353=5,"MAY",V353=6,"JUN",V353=7,"JUL",V353=8,"AUG",V353=9,"SEP",V353=10,"OCT",V353=11,"NOV",V353=12,"DEC")</f>
        <v>AUG</v>
      </c>
    </row>
    <row r="354" spans="1:23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9">
        <f t="shared" si="30"/>
        <v>0.34892857142857142</v>
      </c>
      <c r="P354">
        <f t="shared" si="31"/>
        <v>29.61</v>
      </c>
      <c r="Q354" t="s">
        <v>2039</v>
      </c>
      <c r="R354" t="s">
        <v>2040</v>
      </c>
      <c r="S354" s="13">
        <f t="shared" si="32"/>
        <v>42315.25</v>
      </c>
      <c r="T354" s="13">
        <f t="shared" si="33"/>
        <v>42323.25</v>
      </c>
      <c r="U354">
        <f t="shared" si="34"/>
        <v>2015</v>
      </c>
      <c r="V354" s="10">
        <f t="shared" si="35"/>
        <v>11</v>
      </c>
      <c r="W354" t="str" cm="1">
        <f t="array" ref="W354">_xlfn.IFS(V354=1,"JAN",V354=2,"FEB",V354=3,"MAR",V354=4,"APR",V354=5,"MAY",V354=6,"JUN",V354=7,"JUL",V354=8,"AUG",V354=9,"SEP",V354=10,"OCT",V354=11,"NOV",V354=12,"DEC")</f>
        <v>NOV</v>
      </c>
    </row>
    <row r="355" spans="1:23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9">
        <f t="shared" si="30"/>
        <v>4.105982142857143</v>
      </c>
      <c r="P355">
        <f t="shared" si="31"/>
        <v>81.010000000000005</v>
      </c>
      <c r="Q355" t="s">
        <v>2039</v>
      </c>
      <c r="R355" t="s">
        <v>2040</v>
      </c>
      <c r="S355" s="13">
        <f t="shared" si="32"/>
        <v>43651.208333333328</v>
      </c>
      <c r="T355" s="13">
        <f t="shared" si="33"/>
        <v>43652.208333333328</v>
      </c>
      <c r="U355">
        <f t="shared" si="34"/>
        <v>2019</v>
      </c>
      <c r="V355" s="10">
        <f t="shared" si="35"/>
        <v>7</v>
      </c>
      <c r="W355" t="str" cm="1">
        <f t="array" ref="W355">_xlfn.IFS(V355=1,"JAN",V355=2,"FEB",V355=3,"MAR",V355=4,"APR",V355=5,"MAY",V355=6,"JUN",V355=7,"JUL",V355=8,"AUG",V355=9,"SEP",V355=10,"OCT",V355=11,"NOV",V355=12,"DEC")</f>
        <v>JUL</v>
      </c>
    </row>
    <row r="356" spans="1:23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9">
        <f t="shared" si="30"/>
        <v>1.2373770491803278</v>
      </c>
      <c r="P356">
        <f t="shared" si="31"/>
        <v>94.35</v>
      </c>
      <c r="Q356" t="s">
        <v>2041</v>
      </c>
      <c r="R356" t="s">
        <v>2042</v>
      </c>
      <c r="S356" s="13">
        <f t="shared" si="32"/>
        <v>41520.208333333336</v>
      </c>
      <c r="T356" s="13">
        <f t="shared" si="33"/>
        <v>41527.208333333336</v>
      </c>
      <c r="U356">
        <f t="shared" si="34"/>
        <v>2013</v>
      </c>
      <c r="V356" s="10">
        <f t="shared" si="35"/>
        <v>9</v>
      </c>
      <c r="W356" t="str" cm="1">
        <f t="array" ref="W356">_xlfn.IFS(V356=1,"JAN",V356=2,"FEB",V356=3,"MAR",V356=4,"APR",V356=5,"MAY",V356=6,"JUN",V356=7,"JUL",V356=8,"AUG",V356=9,"SEP",V356=10,"OCT",V356=11,"NOV",V356=12,"DEC")</f>
        <v>SEP</v>
      </c>
    </row>
    <row r="357" spans="1:23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9">
        <f t="shared" si="30"/>
        <v>0.58973684210526311</v>
      </c>
      <c r="P357">
        <f t="shared" si="31"/>
        <v>26.06</v>
      </c>
      <c r="Q357" t="s">
        <v>2037</v>
      </c>
      <c r="R357" t="s">
        <v>2046</v>
      </c>
      <c r="S357" s="13">
        <f t="shared" si="32"/>
        <v>42757.25</v>
      </c>
      <c r="T357" s="13">
        <f t="shared" si="33"/>
        <v>42797.25</v>
      </c>
      <c r="U357">
        <f t="shared" si="34"/>
        <v>2017</v>
      </c>
      <c r="V357" s="10">
        <f t="shared" si="35"/>
        <v>1</v>
      </c>
      <c r="W357" t="str" cm="1">
        <f t="array" ref="W357">_xlfn.IFS(V357=1,"JAN",V357=2,"FEB",V357=3,"MAR",V357=4,"APR",V357=5,"MAY",V357=6,"JUN",V357=7,"JUL",V357=8,"AUG",V357=9,"SEP",V357=10,"OCT",V357=11,"NOV",V357=12,"DEC")</f>
        <v>JAN</v>
      </c>
    </row>
    <row r="358" spans="1:23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9">
        <f t="shared" si="30"/>
        <v>0.36892473118279567</v>
      </c>
      <c r="P358">
        <f t="shared" si="31"/>
        <v>85.78</v>
      </c>
      <c r="Q358" t="s">
        <v>2039</v>
      </c>
      <c r="R358" t="s">
        <v>2040</v>
      </c>
      <c r="S358" s="13">
        <f t="shared" si="32"/>
        <v>40922.25</v>
      </c>
      <c r="T358" s="13">
        <f t="shared" si="33"/>
        <v>40931.25</v>
      </c>
      <c r="U358">
        <f t="shared" si="34"/>
        <v>2012</v>
      </c>
      <c r="V358" s="10">
        <f t="shared" si="35"/>
        <v>1</v>
      </c>
      <c r="W358" t="str" cm="1">
        <f t="array" ref="W358">_xlfn.IFS(V358=1,"JAN",V358=2,"FEB",V358=3,"MAR",V358=4,"APR",V358=5,"MAY",V358=6,"JUN",V358=7,"JUL",V358=8,"AUG",V358=9,"SEP",V358=10,"OCT",V358=11,"NOV",V358=12,"DEC")</f>
        <v>JAN</v>
      </c>
    </row>
    <row r="359" spans="1:23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9">
        <f t="shared" si="30"/>
        <v>1.8491304347826087</v>
      </c>
      <c r="P359">
        <f t="shared" si="31"/>
        <v>103.73</v>
      </c>
      <c r="Q359" t="s">
        <v>2050</v>
      </c>
      <c r="R359" t="s">
        <v>2051</v>
      </c>
      <c r="S359" s="13">
        <f t="shared" si="32"/>
        <v>42250.208333333328</v>
      </c>
      <c r="T359" s="13">
        <f t="shared" si="33"/>
        <v>42275.208333333328</v>
      </c>
      <c r="U359">
        <f t="shared" si="34"/>
        <v>2015</v>
      </c>
      <c r="V359" s="10">
        <f t="shared" si="35"/>
        <v>9</v>
      </c>
      <c r="W359" t="str" cm="1">
        <f t="array" ref="W359">_xlfn.IFS(V359=1,"JAN",V359=2,"FEB",V359=3,"MAR",V359=4,"APR",V359=5,"MAY",V359=6,"JUN",V359=7,"JUL",V359=8,"AUG",V359=9,"SEP",V359=10,"OCT",V359=11,"NOV",V359=12,"DEC")</f>
        <v>SEP</v>
      </c>
    </row>
    <row r="360" spans="1:23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9">
        <f t="shared" si="30"/>
        <v>0.11814432989690722</v>
      </c>
      <c r="P360">
        <f t="shared" si="31"/>
        <v>49.83</v>
      </c>
      <c r="Q360" t="s">
        <v>2054</v>
      </c>
      <c r="R360" t="s">
        <v>2055</v>
      </c>
      <c r="S360" s="13">
        <f t="shared" si="32"/>
        <v>43322.208333333328</v>
      </c>
      <c r="T360" s="13">
        <f t="shared" si="33"/>
        <v>43325.208333333328</v>
      </c>
      <c r="U360">
        <f t="shared" si="34"/>
        <v>2018</v>
      </c>
      <c r="V360" s="10">
        <f t="shared" si="35"/>
        <v>8</v>
      </c>
      <c r="W360" t="str" cm="1">
        <f t="array" ref="W360">_xlfn.IFS(V360=1,"JAN",V360=2,"FEB",V360=3,"MAR",V360=4,"APR",V360=5,"MAY",V360=6,"JUN",V360=7,"JUL",V360=8,"AUG",V360=9,"SEP",V360=10,"OCT",V360=11,"NOV",V360=12,"DEC")</f>
        <v>AUG</v>
      </c>
    </row>
    <row r="361" spans="1:23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9">
        <f t="shared" si="30"/>
        <v>2.9870000000000001</v>
      </c>
      <c r="P361">
        <f t="shared" si="31"/>
        <v>63.89</v>
      </c>
      <c r="Q361" t="s">
        <v>2041</v>
      </c>
      <c r="R361" t="s">
        <v>2049</v>
      </c>
      <c r="S361" s="13">
        <f t="shared" si="32"/>
        <v>40782.208333333336</v>
      </c>
      <c r="T361" s="13">
        <f t="shared" si="33"/>
        <v>40789.208333333336</v>
      </c>
      <c r="U361">
        <f t="shared" si="34"/>
        <v>2011</v>
      </c>
      <c r="V361" s="10">
        <f t="shared" si="35"/>
        <v>8</v>
      </c>
      <c r="W361" t="str" cm="1">
        <f t="array" ref="W361">_xlfn.IFS(V361=1,"JAN",V361=2,"FEB",V361=3,"MAR",V361=4,"APR",V361=5,"MAY",V361=6,"JUN",V361=7,"JUL",V361=8,"AUG",V361=9,"SEP",V361=10,"OCT",V361=11,"NOV",V361=12,"DEC")</f>
        <v>AUG</v>
      </c>
    </row>
    <row r="362" spans="1:23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9">
        <f t="shared" si="30"/>
        <v>2.2635175879396985</v>
      </c>
      <c r="P362">
        <f t="shared" si="31"/>
        <v>47</v>
      </c>
      <c r="Q362" t="s">
        <v>2039</v>
      </c>
      <c r="R362" t="s">
        <v>2040</v>
      </c>
      <c r="S362" s="13">
        <f t="shared" si="32"/>
        <v>40544.25</v>
      </c>
      <c r="T362" s="13">
        <f t="shared" si="33"/>
        <v>40558.25</v>
      </c>
      <c r="U362">
        <f t="shared" si="34"/>
        <v>2011</v>
      </c>
      <c r="V362" s="10">
        <f t="shared" si="35"/>
        <v>1</v>
      </c>
      <c r="W362" t="str" cm="1">
        <f t="array" ref="W362">_xlfn.IFS(V362=1,"JAN",V362=2,"FEB",V362=3,"MAR",V362=4,"APR",V362=5,"MAY",V362=6,"JUN",V362=7,"JUL",V362=8,"AUG",V362=9,"SEP",V362=10,"OCT",V362=11,"NOV",V362=12,"DEC")</f>
        <v>JAN</v>
      </c>
    </row>
    <row r="363" spans="1:23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9">
        <f t="shared" si="30"/>
        <v>1.7356363636363636</v>
      </c>
      <c r="P363">
        <f t="shared" si="31"/>
        <v>108.48</v>
      </c>
      <c r="Q363" t="s">
        <v>2039</v>
      </c>
      <c r="R363" t="s">
        <v>2040</v>
      </c>
      <c r="S363" s="13">
        <f t="shared" si="32"/>
        <v>43015.208333333328</v>
      </c>
      <c r="T363" s="13">
        <f t="shared" si="33"/>
        <v>43039.208333333328</v>
      </c>
      <c r="U363">
        <f t="shared" si="34"/>
        <v>2017</v>
      </c>
      <c r="V363" s="10">
        <f t="shared" si="35"/>
        <v>10</v>
      </c>
      <c r="W363" t="str" cm="1">
        <f t="array" ref="W363">_xlfn.IFS(V363=1,"JAN",V363=2,"FEB",V363=3,"MAR",V363=4,"APR",V363=5,"MAY",V363=6,"JUN",V363=7,"JUL",V363=8,"AUG",V363=9,"SEP",V363=10,"OCT",V363=11,"NOV",V363=12,"DEC")</f>
        <v>OCT</v>
      </c>
    </row>
    <row r="364" spans="1:23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9">
        <f t="shared" si="30"/>
        <v>3.7175675675675675</v>
      </c>
      <c r="P364">
        <f t="shared" si="31"/>
        <v>72.02</v>
      </c>
      <c r="Q364" t="s">
        <v>2035</v>
      </c>
      <c r="R364" t="s">
        <v>2036</v>
      </c>
      <c r="S364" s="13">
        <f t="shared" si="32"/>
        <v>40570.25</v>
      </c>
      <c r="T364" s="13">
        <f t="shared" si="33"/>
        <v>40608.25</v>
      </c>
      <c r="U364">
        <f t="shared" si="34"/>
        <v>2011</v>
      </c>
      <c r="V364" s="10">
        <f t="shared" si="35"/>
        <v>1</v>
      </c>
      <c r="W364" t="str" cm="1">
        <f t="array" ref="W364">_xlfn.IFS(V364=1,"JAN",V364=2,"FEB",V364=3,"MAR",V364=4,"APR",V364=5,"MAY",V364=6,"JUN",V364=7,"JUL",V364=8,"AUG",V364=9,"SEP",V364=10,"OCT",V364=11,"NOV",V364=12,"DEC")</f>
        <v>JAN</v>
      </c>
    </row>
    <row r="365" spans="1:23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9">
        <f t="shared" si="30"/>
        <v>1.601923076923077</v>
      </c>
      <c r="P365">
        <f t="shared" si="31"/>
        <v>59.93</v>
      </c>
      <c r="Q365" t="s">
        <v>2035</v>
      </c>
      <c r="R365" t="s">
        <v>2036</v>
      </c>
      <c r="S365" s="13">
        <f t="shared" si="32"/>
        <v>40904.25</v>
      </c>
      <c r="T365" s="13">
        <f t="shared" si="33"/>
        <v>40905.25</v>
      </c>
      <c r="U365">
        <f t="shared" si="34"/>
        <v>2011</v>
      </c>
      <c r="V365" s="10">
        <f t="shared" si="35"/>
        <v>12</v>
      </c>
      <c r="W365" t="str" cm="1">
        <f t="array" ref="W365">_xlfn.IFS(V365=1,"JAN",V365=2,"FEB",V365=3,"MAR",V365=4,"APR",V365=5,"MAY",V365=6,"JUN",V365=7,"JUL",V365=8,"AUG",V365=9,"SEP",V365=10,"OCT",V365=11,"NOV",V365=12,"DEC")</f>
        <v>DEC</v>
      </c>
    </row>
    <row r="366" spans="1:23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9">
        <f t="shared" si="30"/>
        <v>16.163333333333334</v>
      </c>
      <c r="P366">
        <f t="shared" si="31"/>
        <v>78.209999999999994</v>
      </c>
      <c r="Q366" t="s">
        <v>2035</v>
      </c>
      <c r="R366" t="s">
        <v>2045</v>
      </c>
      <c r="S366" s="13">
        <f t="shared" si="32"/>
        <v>43164.25</v>
      </c>
      <c r="T366" s="13">
        <f t="shared" si="33"/>
        <v>43194.208333333328</v>
      </c>
      <c r="U366">
        <f t="shared" si="34"/>
        <v>2018</v>
      </c>
      <c r="V366" s="10">
        <f t="shared" si="35"/>
        <v>3</v>
      </c>
      <c r="W366" t="str" cm="1">
        <f t="array" ref="W366">_xlfn.IFS(V366=1,"JAN",V366=2,"FEB",V366=3,"MAR",V366=4,"APR",V366=5,"MAY",V366=6,"JUN",V366=7,"JUL",V366=8,"AUG",V366=9,"SEP",V366=10,"OCT",V366=11,"NOV",V366=12,"DEC")</f>
        <v>MAR</v>
      </c>
    </row>
    <row r="367" spans="1:23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9">
        <f t="shared" si="30"/>
        <v>7.3343749999999996</v>
      </c>
      <c r="P367">
        <f t="shared" si="31"/>
        <v>104.78</v>
      </c>
      <c r="Q367" t="s">
        <v>2039</v>
      </c>
      <c r="R367" t="s">
        <v>2040</v>
      </c>
      <c r="S367" s="13">
        <f t="shared" si="32"/>
        <v>42733.25</v>
      </c>
      <c r="T367" s="13">
        <f t="shared" si="33"/>
        <v>42760.25</v>
      </c>
      <c r="U367">
        <f t="shared" si="34"/>
        <v>2016</v>
      </c>
      <c r="V367" s="10">
        <f t="shared" si="35"/>
        <v>12</v>
      </c>
      <c r="W367" t="str" cm="1">
        <f t="array" ref="W367">_xlfn.IFS(V367=1,"JAN",V367=2,"FEB",V367=3,"MAR",V367=4,"APR",V367=5,"MAY",V367=6,"JUN",V367=7,"JUL",V367=8,"AUG",V367=9,"SEP",V367=10,"OCT",V367=11,"NOV",V367=12,"DEC")</f>
        <v>DEC</v>
      </c>
    </row>
    <row r="368" spans="1:23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9">
        <f t="shared" si="30"/>
        <v>5.9211111111111112</v>
      </c>
      <c r="P368">
        <f t="shared" si="31"/>
        <v>105.52</v>
      </c>
      <c r="Q368" t="s">
        <v>2039</v>
      </c>
      <c r="R368" t="s">
        <v>2040</v>
      </c>
      <c r="S368" s="13">
        <f t="shared" si="32"/>
        <v>40546.25</v>
      </c>
      <c r="T368" s="13">
        <f t="shared" si="33"/>
        <v>40547.25</v>
      </c>
      <c r="U368">
        <f t="shared" si="34"/>
        <v>2011</v>
      </c>
      <c r="V368" s="10">
        <f t="shared" si="35"/>
        <v>1</v>
      </c>
      <c r="W368" t="str" cm="1">
        <f t="array" ref="W368">_xlfn.IFS(V368=1,"JAN",V368=2,"FEB",V368=3,"MAR",V368=4,"APR",V368=5,"MAY",V368=6,"JUN",V368=7,"JUL",V368=8,"AUG",V368=9,"SEP",V368=10,"OCT",V368=11,"NOV",V368=12,"DEC")</f>
        <v>JAN</v>
      </c>
    </row>
    <row r="369" spans="1:23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9">
        <f t="shared" si="30"/>
        <v>0.18888888888888888</v>
      </c>
      <c r="P369">
        <f t="shared" si="31"/>
        <v>24.93</v>
      </c>
      <c r="Q369" t="s">
        <v>2039</v>
      </c>
      <c r="R369" t="s">
        <v>2040</v>
      </c>
      <c r="S369" s="13">
        <f t="shared" si="32"/>
        <v>41930.208333333336</v>
      </c>
      <c r="T369" s="13">
        <f t="shared" si="33"/>
        <v>41954.25</v>
      </c>
      <c r="U369">
        <f t="shared" si="34"/>
        <v>2014</v>
      </c>
      <c r="V369" s="10">
        <f t="shared" si="35"/>
        <v>10</v>
      </c>
      <c r="W369" t="str" cm="1">
        <f t="array" ref="W369">_xlfn.IFS(V369=1,"JAN",V369=2,"FEB",V369=3,"MAR",V369=4,"APR",V369=5,"MAY",V369=6,"JUN",V369=7,"JUL",V369=8,"AUG",V369=9,"SEP",V369=10,"OCT",V369=11,"NOV",V369=12,"DEC")</f>
        <v>OCT</v>
      </c>
    </row>
    <row r="370" spans="1:23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9">
        <f t="shared" si="30"/>
        <v>2.7680769230769231</v>
      </c>
      <c r="P370">
        <f t="shared" si="31"/>
        <v>69.87</v>
      </c>
      <c r="Q370" t="s">
        <v>2041</v>
      </c>
      <c r="R370" t="s">
        <v>2042</v>
      </c>
      <c r="S370" s="13">
        <f t="shared" si="32"/>
        <v>40464.208333333336</v>
      </c>
      <c r="T370" s="13">
        <f t="shared" si="33"/>
        <v>40487.208333333336</v>
      </c>
      <c r="U370">
        <f t="shared" si="34"/>
        <v>2010</v>
      </c>
      <c r="V370" s="10">
        <f t="shared" si="35"/>
        <v>10</v>
      </c>
      <c r="W370" t="str" cm="1">
        <f t="array" ref="W370">_xlfn.IFS(V370=1,"JAN",V370=2,"FEB",V370=3,"MAR",V370=4,"APR",V370=5,"MAY",V370=6,"JUN",V370=7,"JUL",V370=8,"AUG",V370=9,"SEP",V370=10,"OCT",V370=11,"NOV",V370=12,"DEC")</f>
        <v>OCT</v>
      </c>
    </row>
    <row r="371" spans="1:23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9">
        <f t="shared" si="30"/>
        <v>2.730185185185185</v>
      </c>
      <c r="P371">
        <f t="shared" si="31"/>
        <v>95.73</v>
      </c>
      <c r="Q371" t="s">
        <v>2041</v>
      </c>
      <c r="R371" t="s">
        <v>2060</v>
      </c>
      <c r="S371" s="13">
        <f t="shared" si="32"/>
        <v>41308.25</v>
      </c>
      <c r="T371" s="13">
        <f t="shared" si="33"/>
        <v>41347.208333333336</v>
      </c>
      <c r="U371">
        <f t="shared" si="34"/>
        <v>2013</v>
      </c>
      <c r="V371" s="10">
        <f t="shared" si="35"/>
        <v>2</v>
      </c>
      <c r="W371" t="str" cm="1">
        <f t="array" ref="W371">_xlfn.IFS(V371=1,"JAN",V371=2,"FEB",V371=3,"MAR",V371=4,"APR",V371=5,"MAY",V371=6,"JUN",V371=7,"JUL",V371=8,"AUG",V371=9,"SEP",V371=10,"OCT",V371=11,"NOV",V371=12,"DEC")</f>
        <v>FEB</v>
      </c>
    </row>
    <row r="372" spans="1:23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9">
        <f t="shared" si="30"/>
        <v>1.593633125556545</v>
      </c>
      <c r="P372">
        <f t="shared" si="31"/>
        <v>30</v>
      </c>
      <c r="Q372" t="s">
        <v>2039</v>
      </c>
      <c r="R372" t="s">
        <v>2040</v>
      </c>
      <c r="S372" s="13">
        <f t="shared" si="32"/>
        <v>43570.208333333328</v>
      </c>
      <c r="T372" s="13">
        <f t="shared" si="33"/>
        <v>43576.208333333328</v>
      </c>
      <c r="U372">
        <f t="shared" si="34"/>
        <v>2019</v>
      </c>
      <c r="V372" s="10">
        <f t="shared" si="35"/>
        <v>4</v>
      </c>
      <c r="W372" t="str" cm="1">
        <f t="array" ref="W372">_xlfn.IFS(V372=1,"JAN",V372=2,"FEB",V372=3,"MAR",V372=4,"APR",V372=5,"MAY",V372=6,"JUN",V372=7,"JUL",V372=8,"AUG",V372=9,"SEP",V372=10,"OCT",V372=11,"NOV",V372=12,"DEC")</f>
        <v>APR</v>
      </c>
    </row>
    <row r="373" spans="1:23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9">
        <f t="shared" si="30"/>
        <v>0.67869978858350954</v>
      </c>
      <c r="P373">
        <f t="shared" si="31"/>
        <v>59.01</v>
      </c>
      <c r="Q373" t="s">
        <v>2039</v>
      </c>
      <c r="R373" t="s">
        <v>2040</v>
      </c>
      <c r="S373" s="13">
        <f t="shared" si="32"/>
        <v>42043.25</v>
      </c>
      <c r="T373" s="13">
        <f t="shared" si="33"/>
        <v>42094.208333333328</v>
      </c>
      <c r="U373">
        <f t="shared" si="34"/>
        <v>2015</v>
      </c>
      <c r="V373" s="10">
        <f t="shared" si="35"/>
        <v>2</v>
      </c>
      <c r="W373" t="str" cm="1">
        <f t="array" ref="W373">_xlfn.IFS(V373=1,"JAN",V373=2,"FEB",V373=3,"MAR",V373=4,"APR",V373=5,"MAY",V373=6,"JUN",V373=7,"JUL",V373=8,"AUG",V373=9,"SEP",V373=10,"OCT",V373=11,"NOV",V373=12,"DEC")</f>
        <v>FEB</v>
      </c>
    </row>
    <row r="374" spans="1:23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9">
        <f t="shared" si="30"/>
        <v>15.915555555555555</v>
      </c>
      <c r="P374">
        <f t="shared" si="31"/>
        <v>84.76</v>
      </c>
      <c r="Q374" t="s">
        <v>2041</v>
      </c>
      <c r="R374" t="s">
        <v>2042</v>
      </c>
      <c r="S374" s="13">
        <f t="shared" si="32"/>
        <v>42012.25</v>
      </c>
      <c r="T374" s="13">
        <f t="shared" si="33"/>
        <v>42032.25</v>
      </c>
      <c r="U374">
        <f t="shared" si="34"/>
        <v>2015</v>
      </c>
      <c r="V374" s="10">
        <f t="shared" si="35"/>
        <v>1</v>
      </c>
      <c r="W374" t="str" cm="1">
        <f t="array" ref="W374">_xlfn.IFS(V374=1,"JAN",V374=2,"FEB",V374=3,"MAR",V374=4,"APR",V374=5,"MAY",V374=6,"JUN",V374=7,"JUL",V374=8,"AUG",V374=9,"SEP",V374=10,"OCT",V374=11,"NOV",V374=12,"DEC")</f>
        <v>JAN</v>
      </c>
    </row>
    <row r="375" spans="1:23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9">
        <f t="shared" si="30"/>
        <v>7.3018222222222224</v>
      </c>
      <c r="P375">
        <f t="shared" si="31"/>
        <v>78.010000000000005</v>
      </c>
      <c r="Q375" t="s">
        <v>2039</v>
      </c>
      <c r="R375" t="s">
        <v>2040</v>
      </c>
      <c r="S375" s="13">
        <f t="shared" si="32"/>
        <v>42964.208333333328</v>
      </c>
      <c r="T375" s="13">
        <f t="shared" si="33"/>
        <v>42972.208333333328</v>
      </c>
      <c r="U375">
        <f t="shared" si="34"/>
        <v>2017</v>
      </c>
      <c r="V375" s="10">
        <f t="shared" si="35"/>
        <v>8</v>
      </c>
      <c r="W375" t="str" cm="1">
        <f t="array" ref="W375">_xlfn.IFS(V375=1,"JAN",V375=2,"FEB",V375=3,"MAR",V375=4,"APR",V375=5,"MAY",V375=6,"JUN",V375=7,"JUL",V375=8,"AUG",V375=9,"SEP",V375=10,"OCT",V375=11,"NOV",V375=12,"DEC")</f>
        <v>AUG</v>
      </c>
    </row>
    <row r="376" spans="1:23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9">
        <f t="shared" si="30"/>
        <v>0.13185782556750297</v>
      </c>
      <c r="P376">
        <f t="shared" si="31"/>
        <v>50.05</v>
      </c>
      <c r="Q376" t="s">
        <v>2041</v>
      </c>
      <c r="R376" t="s">
        <v>2042</v>
      </c>
      <c r="S376" s="13">
        <f t="shared" si="32"/>
        <v>43476.25</v>
      </c>
      <c r="T376" s="13">
        <f t="shared" si="33"/>
        <v>43481.25</v>
      </c>
      <c r="U376">
        <f t="shared" si="34"/>
        <v>2019</v>
      </c>
      <c r="V376" s="10">
        <f t="shared" si="35"/>
        <v>1</v>
      </c>
      <c r="W376" t="str" cm="1">
        <f t="array" ref="W376">_xlfn.IFS(V376=1,"JAN",V376=2,"FEB",V376=3,"MAR",V376=4,"APR",V376=5,"MAY",V376=6,"JUN",V376=7,"JUL",V376=8,"AUG",V376=9,"SEP",V376=10,"OCT",V376=11,"NOV",V376=12,"DEC")</f>
        <v>JAN</v>
      </c>
    </row>
    <row r="377" spans="1:23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9">
        <f t="shared" si="30"/>
        <v>0.54777777777777781</v>
      </c>
      <c r="P377">
        <f t="shared" si="31"/>
        <v>59.16</v>
      </c>
      <c r="Q377" t="s">
        <v>2035</v>
      </c>
      <c r="R377" t="s">
        <v>2045</v>
      </c>
      <c r="S377" s="13">
        <f t="shared" si="32"/>
        <v>42293.208333333328</v>
      </c>
      <c r="T377" s="13">
        <f t="shared" si="33"/>
        <v>42350.25</v>
      </c>
      <c r="U377">
        <f t="shared" si="34"/>
        <v>2015</v>
      </c>
      <c r="V377" s="10">
        <f t="shared" si="35"/>
        <v>10</v>
      </c>
      <c r="W377" t="str" cm="1">
        <f t="array" ref="W377">_xlfn.IFS(V377=1,"JAN",V377=2,"FEB",V377=3,"MAR",V377=4,"APR",V377=5,"MAY",V377=6,"JUN",V377=7,"JUL",V377=8,"AUG",V377=9,"SEP",V377=10,"OCT",V377=11,"NOV",V377=12,"DEC")</f>
        <v>OCT</v>
      </c>
    </row>
    <row r="378" spans="1:23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9">
        <f t="shared" si="30"/>
        <v>3.6102941176470589</v>
      </c>
      <c r="P378">
        <f t="shared" si="31"/>
        <v>93.7</v>
      </c>
      <c r="Q378" t="s">
        <v>2035</v>
      </c>
      <c r="R378" t="s">
        <v>2036</v>
      </c>
      <c r="S378" s="13">
        <f t="shared" si="32"/>
        <v>41826.208333333336</v>
      </c>
      <c r="T378" s="13">
        <f t="shared" si="33"/>
        <v>41832.208333333336</v>
      </c>
      <c r="U378">
        <f t="shared" si="34"/>
        <v>2014</v>
      </c>
      <c r="V378" s="10">
        <f t="shared" si="35"/>
        <v>7</v>
      </c>
      <c r="W378" t="str" cm="1">
        <f t="array" ref="W378">_xlfn.IFS(V378=1,"JAN",V378=2,"FEB",V378=3,"MAR",V378=4,"APR",V378=5,"MAY",V378=6,"JUN",V378=7,"JUL",V378=8,"AUG",V378=9,"SEP",V378=10,"OCT",V378=11,"NOV",V378=12,"DEC")</f>
        <v>JUL</v>
      </c>
    </row>
    <row r="379" spans="1:23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9">
        <f t="shared" si="30"/>
        <v>0.10257545271629778</v>
      </c>
      <c r="P379">
        <f t="shared" si="31"/>
        <v>40.14</v>
      </c>
      <c r="Q379" t="s">
        <v>2039</v>
      </c>
      <c r="R379" t="s">
        <v>2040</v>
      </c>
      <c r="S379" s="13">
        <f t="shared" si="32"/>
        <v>43760.208333333328</v>
      </c>
      <c r="T379" s="13">
        <f t="shared" si="33"/>
        <v>43774.25</v>
      </c>
      <c r="U379">
        <f t="shared" si="34"/>
        <v>2019</v>
      </c>
      <c r="V379" s="10">
        <f t="shared" si="35"/>
        <v>10</v>
      </c>
      <c r="W379" t="str" cm="1">
        <f t="array" ref="W379">_xlfn.IFS(V379=1,"JAN",V379=2,"FEB",V379=3,"MAR",V379=4,"APR",V379=5,"MAY",V379=6,"JUN",V379=7,"JUL",V379=8,"AUG",V379=9,"SEP",V379=10,"OCT",V379=11,"NOV",V379=12,"DEC")</f>
        <v>OCT</v>
      </c>
    </row>
    <row r="380" spans="1:23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9">
        <f t="shared" si="30"/>
        <v>0.13962962962962963</v>
      </c>
      <c r="P380">
        <f t="shared" si="31"/>
        <v>70.09</v>
      </c>
      <c r="Q380" t="s">
        <v>2041</v>
      </c>
      <c r="R380" t="s">
        <v>2042</v>
      </c>
      <c r="S380" s="13">
        <f t="shared" si="32"/>
        <v>43241.208333333328</v>
      </c>
      <c r="T380" s="13">
        <f t="shared" si="33"/>
        <v>43279.208333333328</v>
      </c>
      <c r="U380">
        <f t="shared" si="34"/>
        <v>2018</v>
      </c>
      <c r="V380" s="10">
        <f t="shared" si="35"/>
        <v>5</v>
      </c>
      <c r="W380" t="str" cm="1">
        <f t="array" ref="W380">_xlfn.IFS(V380=1,"JAN",V380=2,"FEB",V380=3,"MAR",V380=4,"APR",V380=5,"MAY",V380=6,"JUN",V380=7,"JUL",V380=8,"AUG",V380=9,"SEP",V380=10,"OCT",V380=11,"NOV",V380=12,"DEC")</f>
        <v>MAY</v>
      </c>
    </row>
    <row r="381" spans="1:23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9">
        <f t="shared" si="30"/>
        <v>0.40444444444444444</v>
      </c>
      <c r="P381">
        <f t="shared" si="31"/>
        <v>66.180000000000007</v>
      </c>
      <c r="Q381" t="s">
        <v>2039</v>
      </c>
      <c r="R381" t="s">
        <v>2040</v>
      </c>
      <c r="S381" s="13">
        <f t="shared" si="32"/>
        <v>40843.208333333336</v>
      </c>
      <c r="T381" s="13">
        <f t="shared" si="33"/>
        <v>40857.25</v>
      </c>
      <c r="U381">
        <f t="shared" si="34"/>
        <v>2011</v>
      </c>
      <c r="V381" s="10">
        <f t="shared" si="35"/>
        <v>10</v>
      </c>
      <c r="W381" t="str" cm="1">
        <f t="array" ref="W381">_xlfn.IFS(V381=1,"JAN",V381=2,"FEB",V381=3,"MAR",V381=4,"APR",V381=5,"MAY",V381=6,"JUN",V381=7,"JUL",V381=8,"AUG",V381=9,"SEP",V381=10,"OCT",V381=11,"NOV",V381=12,"DEC")</f>
        <v>OCT</v>
      </c>
    </row>
    <row r="382" spans="1:23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9">
        <f t="shared" si="30"/>
        <v>1.6032</v>
      </c>
      <c r="P382">
        <f t="shared" si="31"/>
        <v>47.71</v>
      </c>
      <c r="Q382" t="s">
        <v>2039</v>
      </c>
      <c r="R382" t="s">
        <v>2040</v>
      </c>
      <c r="S382" s="13">
        <f t="shared" si="32"/>
        <v>41448.208333333336</v>
      </c>
      <c r="T382" s="13">
        <f t="shared" si="33"/>
        <v>41453.208333333336</v>
      </c>
      <c r="U382">
        <f t="shared" si="34"/>
        <v>2013</v>
      </c>
      <c r="V382" s="10">
        <f t="shared" si="35"/>
        <v>6</v>
      </c>
      <c r="W382" t="str" cm="1">
        <f t="array" ref="W382">_xlfn.IFS(V382=1,"JAN",V382=2,"FEB",V382=3,"MAR",V382=4,"APR",V382=5,"MAY",V382=6,"JUN",V382=7,"JUL",V382=8,"AUG",V382=9,"SEP",V382=10,"OCT",V382=11,"NOV",V382=12,"DEC")</f>
        <v>JUN</v>
      </c>
    </row>
    <row r="383" spans="1:23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9">
        <f t="shared" si="30"/>
        <v>1.8394339622641509</v>
      </c>
      <c r="P383">
        <f t="shared" si="31"/>
        <v>62.9</v>
      </c>
      <c r="Q383" t="s">
        <v>2039</v>
      </c>
      <c r="R383" t="s">
        <v>2040</v>
      </c>
      <c r="S383" s="13">
        <f t="shared" si="32"/>
        <v>42163.208333333328</v>
      </c>
      <c r="T383" s="13">
        <f t="shared" si="33"/>
        <v>42209.208333333328</v>
      </c>
      <c r="U383">
        <f t="shared" si="34"/>
        <v>2015</v>
      </c>
      <c r="V383" s="10">
        <f t="shared" si="35"/>
        <v>6</v>
      </c>
      <c r="W383" t="str" cm="1">
        <f t="array" ref="W383">_xlfn.IFS(V383=1,"JAN",V383=2,"FEB",V383=3,"MAR",V383=4,"APR",V383=5,"MAY",V383=6,"JUN",V383=7,"JUL",V383=8,"AUG",V383=9,"SEP",V383=10,"OCT",V383=11,"NOV",V383=12,"DEC")</f>
        <v>JUN</v>
      </c>
    </row>
    <row r="384" spans="1:23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9">
        <f t="shared" si="30"/>
        <v>0.63769230769230767</v>
      </c>
      <c r="P384">
        <f t="shared" si="31"/>
        <v>86.61</v>
      </c>
      <c r="Q384" t="s">
        <v>2054</v>
      </c>
      <c r="R384" t="s">
        <v>2055</v>
      </c>
      <c r="S384" s="13">
        <f t="shared" si="32"/>
        <v>43024.208333333328</v>
      </c>
      <c r="T384" s="13">
        <f t="shared" si="33"/>
        <v>43043.208333333328</v>
      </c>
      <c r="U384">
        <f t="shared" si="34"/>
        <v>2017</v>
      </c>
      <c r="V384" s="10">
        <f t="shared" si="35"/>
        <v>10</v>
      </c>
      <c r="W384" t="str" cm="1">
        <f t="array" ref="W384">_xlfn.IFS(V384=1,"JAN",V384=2,"FEB",V384=3,"MAR",V384=4,"APR",V384=5,"MAY",V384=6,"JUN",V384=7,"JUL",V384=8,"AUG",V384=9,"SEP",V384=10,"OCT",V384=11,"NOV",V384=12,"DEC")</f>
        <v>OCT</v>
      </c>
    </row>
    <row r="385" spans="1:23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9">
        <f t="shared" si="30"/>
        <v>2.2538095238095237</v>
      </c>
      <c r="P385">
        <f t="shared" si="31"/>
        <v>75.13</v>
      </c>
      <c r="Q385" t="s">
        <v>2033</v>
      </c>
      <c r="R385" t="s">
        <v>2034</v>
      </c>
      <c r="S385" s="13">
        <f t="shared" si="32"/>
        <v>43509.25</v>
      </c>
      <c r="T385" s="13">
        <f t="shared" si="33"/>
        <v>43515.25</v>
      </c>
      <c r="U385">
        <f t="shared" si="34"/>
        <v>2019</v>
      </c>
      <c r="V385" s="10">
        <f t="shared" si="35"/>
        <v>2</v>
      </c>
      <c r="W385" t="str" cm="1">
        <f t="array" ref="W385">_xlfn.IFS(V385=1,"JAN",V385=2,"FEB",V385=3,"MAR",V385=4,"APR",V385=5,"MAY",V385=6,"JUN",V385=7,"JUL",V385=8,"AUG",V385=9,"SEP",V385=10,"OCT",V385=11,"NOV",V385=12,"DEC")</f>
        <v>FEB</v>
      </c>
    </row>
    <row r="386" spans="1:23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9">
        <f t="shared" si="30"/>
        <v>1.7200961538461539</v>
      </c>
      <c r="P386">
        <f t="shared" si="31"/>
        <v>41</v>
      </c>
      <c r="Q386" t="s">
        <v>2041</v>
      </c>
      <c r="R386" t="s">
        <v>2042</v>
      </c>
      <c r="S386" s="13">
        <f t="shared" si="32"/>
        <v>42776.25</v>
      </c>
      <c r="T386" s="13">
        <f t="shared" si="33"/>
        <v>42803.25</v>
      </c>
      <c r="U386">
        <f t="shared" si="34"/>
        <v>2017</v>
      </c>
      <c r="V386" s="10">
        <f t="shared" si="35"/>
        <v>2</v>
      </c>
      <c r="W386" t="str" cm="1">
        <f t="array" ref="W386">_xlfn.IFS(V386=1,"JAN",V386=2,"FEB",V386=3,"MAR",V386=4,"APR",V386=5,"MAY",V386=6,"JUN",V386=7,"JUL",V386=8,"AUG",V386=9,"SEP",V386=10,"OCT",V386=11,"NOV",V386=12,"DEC")</f>
        <v>FEB</v>
      </c>
    </row>
    <row r="387" spans="1:23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9">
        <f t="shared" ref="O387:O450" si="36">E387/D387</f>
        <v>1.4616709511568124</v>
      </c>
      <c r="P387">
        <f t="shared" ref="P387:P450" si="37">IFERROR(ROUND(E387/G387,2), "No Backers")</f>
        <v>50.01</v>
      </c>
      <c r="Q387" t="s">
        <v>2047</v>
      </c>
      <c r="R387" t="s">
        <v>2048</v>
      </c>
      <c r="S387" s="13">
        <f t="shared" ref="S387:S450" si="38">(((J387/60)/60)/24)+DATE(1970,1,1)</f>
        <v>43553.208333333328</v>
      </c>
      <c r="T387" s="13">
        <f t="shared" ref="T387:T450" si="39">(((K387/60)/60)/24)+DATE(1970,1,1)</f>
        <v>43585.208333333328</v>
      </c>
      <c r="U387">
        <f t="shared" ref="U387:U450" si="40">YEAR(S387)</f>
        <v>2019</v>
      </c>
      <c r="V387" s="10">
        <f t="shared" ref="V387:V450" si="41">MONTH(S387)</f>
        <v>3</v>
      </c>
      <c r="W387" t="str" cm="1">
        <f t="array" ref="W387">_xlfn.IFS(V387=1,"JAN",V387=2,"FEB",V387=3,"MAR",V387=4,"APR",V387=5,"MAY",V387=6,"JUN",V387=7,"JUL",V387=8,"AUG",V387=9,"SEP",V387=10,"OCT",V387=11,"NOV",V387=12,"DEC")</f>
        <v>MAR</v>
      </c>
    </row>
    <row r="388" spans="1:23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9">
        <f t="shared" si="36"/>
        <v>0.76423616236162362</v>
      </c>
      <c r="P388">
        <f t="shared" si="37"/>
        <v>96.96</v>
      </c>
      <c r="Q388" t="s">
        <v>2039</v>
      </c>
      <c r="R388" t="s">
        <v>2040</v>
      </c>
      <c r="S388" s="13">
        <f t="shared" si="38"/>
        <v>40355.208333333336</v>
      </c>
      <c r="T388" s="13">
        <f t="shared" si="39"/>
        <v>40367.208333333336</v>
      </c>
      <c r="U388">
        <f t="shared" si="40"/>
        <v>2010</v>
      </c>
      <c r="V388" s="10">
        <f t="shared" si="41"/>
        <v>6</v>
      </c>
      <c r="W388" t="str" cm="1">
        <f t="array" ref="W388">_xlfn.IFS(V388=1,"JAN",V388=2,"FEB",V388=3,"MAR",V388=4,"APR",V388=5,"MAY",V388=6,"JUN",V388=7,"JUL",V388=8,"AUG",V388=9,"SEP",V388=10,"OCT",V388=11,"NOV",V388=12,"DEC")</f>
        <v>JUN</v>
      </c>
    </row>
    <row r="389" spans="1:23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9">
        <f t="shared" si="36"/>
        <v>0.39261467889908258</v>
      </c>
      <c r="P389">
        <f t="shared" si="37"/>
        <v>100.93</v>
      </c>
      <c r="Q389" t="s">
        <v>2037</v>
      </c>
      <c r="R389" t="s">
        <v>2046</v>
      </c>
      <c r="S389" s="13">
        <f t="shared" si="38"/>
        <v>41072.208333333336</v>
      </c>
      <c r="T389" s="13">
        <f t="shared" si="39"/>
        <v>41077.208333333336</v>
      </c>
      <c r="U389">
        <f t="shared" si="40"/>
        <v>2012</v>
      </c>
      <c r="V389" s="10">
        <f t="shared" si="41"/>
        <v>6</v>
      </c>
      <c r="W389" t="str" cm="1">
        <f t="array" ref="W389">_xlfn.IFS(V389=1,"JAN",V389=2,"FEB",V389=3,"MAR",V389=4,"APR",V389=5,"MAY",V389=6,"JUN",V389=7,"JUL",V389=8,"AUG",V389=9,"SEP",V389=10,"OCT",V389=11,"NOV",V389=12,"DEC")</f>
        <v>JUN</v>
      </c>
    </row>
    <row r="390" spans="1:23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9">
        <f t="shared" si="36"/>
        <v>0.11270034843205574</v>
      </c>
      <c r="P390">
        <f t="shared" si="37"/>
        <v>89.23</v>
      </c>
      <c r="Q390" t="s">
        <v>2035</v>
      </c>
      <c r="R390" t="s">
        <v>2045</v>
      </c>
      <c r="S390" s="13">
        <f t="shared" si="38"/>
        <v>40912.25</v>
      </c>
      <c r="T390" s="13">
        <f t="shared" si="39"/>
        <v>40914.25</v>
      </c>
      <c r="U390">
        <f t="shared" si="40"/>
        <v>2012</v>
      </c>
      <c r="V390" s="10">
        <f t="shared" si="41"/>
        <v>1</v>
      </c>
      <c r="W390" t="str" cm="1">
        <f t="array" ref="W390">_xlfn.IFS(V390=1,"JAN",V390=2,"FEB",V390=3,"MAR",V390=4,"APR",V390=5,"MAY",V390=6,"JUN",V390=7,"JUL",V390=8,"AUG",V390=9,"SEP",V390=10,"OCT",V390=11,"NOV",V390=12,"DEC")</f>
        <v>JAN</v>
      </c>
    </row>
    <row r="391" spans="1:23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9">
        <f t="shared" si="36"/>
        <v>1.2211084337349398</v>
      </c>
      <c r="P391">
        <f t="shared" si="37"/>
        <v>87.98</v>
      </c>
      <c r="Q391" t="s">
        <v>2039</v>
      </c>
      <c r="R391" t="s">
        <v>2040</v>
      </c>
      <c r="S391" s="13">
        <f t="shared" si="38"/>
        <v>40479.208333333336</v>
      </c>
      <c r="T391" s="13">
        <f t="shared" si="39"/>
        <v>40506.25</v>
      </c>
      <c r="U391">
        <f t="shared" si="40"/>
        <v>2010</v>
      </c>
      <c r="V391" s="10">
        <f t="shared" si="41"/>
        <v>10</v>
      </c>
      <c r="W391" t="str" cm="1">
        <f t="array" ref="W391">_xlfn.IFS(V391=1,"JAN",V391=2,"FEB",V391=3,"MAR",V391=4,"APR",V391=5,"MAY",V391=6,"JUN",V391=7,"JUL",V391=8,"AUG",V391=9,"SEP",V391=10,"OCT",V391=11,"NOV",V391=12,"DEC")</f>
        <v>OCT</v>
      </c>
    </row>
    <row r="392" spans="1:23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9">
        <f t="shared" si="36"/>
        <v>1.8654166666666667</v>
      </c>
      <c r="P392">
        <f t="shared" si="37"/>
        <v>89.54</v>
      </c>
      <c r="Q392" t="s">
        <v>2054</v>
      </c>
      <c r="R392" t="s">
        <v>2055</v>
      </c>
      <c r="S392" s="13">
        <f t="shared" si="38"/>
        <v>41530.208333333336</v>
      </c>
      <c r="T392" s="13">
        <f t="shared" si="39"/>
        <v>41545.208333333336</v>
      </c>
      <c r="U392">
        <f t="shared" si="40"/>
        <v>2013</v>
      </c>
      <c r="V392" s="10">
        <f t="shared" si="41"/>
        <v>9</v>
      </c>
      <c r="W392" t="str" cm="1">
        <f t="array" ref="W392">_xlfn.IFS(V392=1,"JAN",V392=2,"FEB",V392=3,"MAR",V392=4,"APR",V392=5,"MAY",V392=6,"JUN",V392=7,"JUL",V392=8,"AUG",V392=9,"SEP",V392=10,"OCT",V392=11,"NOV",V392=12,"DEC")</f>
        <v>SEP</v>
      </c>
    </row>
    <row r="393" spans="1:23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9">
        <f t="shared" si="36"/>
        <v>7.27317880794702E-2</v>
      </c>
      <c r="P393">
        <f t="shared" si="37"/>
        <v>29.09</v>
      </c>
      <c r="Q393" t="s">
        <v>2047</v>
      </c>
      <c r="R393" t="s">
        <v>2048</v>
      </c>
      <c r="S393" s="13">
        <f t="shared" si="38"/>
        <v>41653.25</v>
      </c>
      <c r="T393" s="13">
        <f t="shared" si="39"/>
        <v>41655.25</v>
      </c>
      <c r="U393">
        <f t="shared" si="40"/>
        <v>2014</v>
      </c>
      <c r="V393" s="10">
        <f t="shared" si="41"/>
        <v>1</v>
      </c>
      <c r="W393" t="str" cm="1">
        <f t="array" ref="W393">_xlfn.IFS(V393=1,"JAN",V393=2,"FEB",V393=3,"MAR",V393=4,"APR",V393=5,"MAY",V393=6,"JUN",V393=7,"JUL",V393=8,"AUG",V393=9,"SEP",V393=10,"OCT",V393=11,"NOV",V393=12,"DEC")</f>
        <v>JAN</v>
      </c>
    </row>
    <row r="394" spans="1:23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9">
        <f t="shared" si="36"/>
        <v>0.65642371234207963</v>
      </c>
      <c r="P394">
        <f t="shared" si="37"/>
        <v>42.01</v>
      </c>
      <c r="Q394" t="s">
        <v>2037</v>
      </c>
      <c r="R394" t="s">
        <v>2046</v>
      </c>
      <c r="S394" s="13">
        <f t="shared" si="38"/>
        <v>40549.25</v>
      </c>
      <c r="T394" s="13">
        <f t="shared" si="39"/>
        <v>40551.25</v>
      </c>
      <c r="U394">
        <f t="shared" si="40"/>
        <v>2011</v>
      </c>
      <c r="V394" s="10">
        <f t="shared" si="41"/>
        <v>1</v>
      </c>
      <c r="W394" t="str" cm="1">
        <f t="array" ref="W394">_xlfn.IFS(V394=1,"JAN",V394=2,"FEB",V394=3,"MAR",V394=4,"APR",V394=5,"MAY",V394=6,"JUN",V394=7,"JUL",V394=8,"AUG",V394=9,"SEP",V394=10,"OCT",V394=11,"NOV",V394=12,"DEC")</f>
        <v>JAN</v>
      </c>
    </row>
    <row r="395" spans="1:23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9">
        <f t="shared" si="36"/>
        <v>2.2896178343949045</v>
      </c>
      <c r="P395">
        <f t="shared" si="37"/>
        <v>47</v>
      </c>
      <c r="Q395" t="s">
        <v>2035</v>
      </c>
      <c r="R395" t="s">
        <v>2058</v>
      </c>
      <c r="S395" s="13">
        <f t="shared" si="38"/>
        <v>42933.208333333328</v>
      </c>
      <c r="T395" s="13">
        <f t="shared" si="39"/>
        <v>42934.208333333328</v>
      </c>
      <c r="U395">
        <f t="shared" si="40"/>
        <v>2017</v>
      </c>
      <c r="V395" s="10">
        <f t="shared" si="41"/>
        <v>7</v>
      </c>
      <c r="W395" t="str" cm="1">
        <f t="array" ref="W395">_xlfn.IFS(V395=1,"JAN",V395=2,"FEB",V395=3,"MAR",V395=4,"APR",V395=5,"MAY",V395=6,"JUN",V395=7,"JUL",V395=8,"AUG",V395=9,"SEP",V395=10,"OCT",V395=11,"NOV",V395=12,"DEC")</f>
        <v>JUL</v>
      </c>
    </row>
    <row r="396" spans="1:23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9">
        <f t="shared" si="36"/>
        <v>4.6937499999999996</v>
      </c>
      <c r="P396">
        <f t="shared" si="37"/>
        <v>110.44</v>
      </c>
      <c r="Q396" t="s">
        <v>2041</v>
      </c>
      <c r="R396" t="s">
        <v>2042</v>
      </c>
      <c r="S396" s="13">
        <f t="shared" si="38"/>
        <v>41484.208333333336</v>
      </c>
      <c r="T396" s="13">
        <f t="shared" si="39"/>
        <v>41494.208333333336</v>
      </c>
      <c r="U396">
        <f t="shared" si="40"/>
        <v>2013</v>
      </c>
      <c r="V396" s="10">
        <f t="shared" si="41"/>
        <v>7</v>
      </c>
      <c r="W396" t="str" cm="1">
        <f t="array" ref="W396">_xlfn.IFS(V396=1,"JAN",V396=2,"FEB",V396=3,"MAR",V396=4,"APR",V396=5,"MAY",V396=6,"JUN",V396=7,"JUL",V396=8,"AUG",V396=9,"SEP",V396=10,"OCT",V396=11,"NOV",V396=12,"DEC")</f>
        <v>JUL</v>
      </c>
    </row>
    <row r="397" spans="1:23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9">
        <f t="shared" si="36"/>
        <v>1.3011267605633803</v>
      </c>
      <c r="P397">
        <f t="shared" si="37"/>
        <v>41.99</v>
      </c>
      <c r="Q397" t="s">
        <v>2039</v>
      </c>
      <c r="R397" t="s">
        <v>2040</v>
      </c>
      <c r="S397" s="13">
        <f t="shared" si="38"/>
        <v>40885.25</v>
      </c>
      <c r="T397" s="13">
        <f t="shared" si="39"/>
        <v>40886.25</v>
      </c>
      <c r="U397">
        <f t="shared" si="40"/>
        <v>2011</v>
      </c>
      <c r="V397" s="10">
        <f t="shared" si="41"/>
        <v>12</v>
      </c>
      <c r="W397" t="str" cm="1">
        <f t="array" ref="W397">_xlfn.IFS(V397=1,"JAN",V397=2,"FEB",V397=3,"MAR",V397=4,"APR",V397=5,"MAY",V397=6,"JUN",V397=7,"JUL",V397=8,"AUG",V397=9,"SEP",V397=10,"OCT",V397=11,"NOV",V397=12,"DEC")</f>
        <v>DEC</v>
      </c>
    </row>
    <row r="398" spans="1:23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9">
        <f t="shared" si="36"/>
        <v>1.6705422993492407</v>
      </c>
      <c r="P398">
        <f t="shared" si="37"/>
        <v>48.01</v>
      </c>
      <c r="Q398" t="s">
        <v>2041</v>
      </c>
      <c r="R398" t="s">
        <v>2044</v>
      </c>
      <c r="S398" s="13">
        <f t="shared" si="38"/>
        <v>43378.208333333328</v>
      </c>
      <c r="T398" s="13">
        <f t="shared" si="39"/>
        <v>43386.208333333328</v>
      </c>
      <c r="U398">
        <f t="shared" si="40"/>
        <v>2018</v>
      </c>
      <c r="V398" s="10">
        <f t="shared" si="41"/>
        <v>10</v>
      </c>
      <c r="W398" t="str" cm="1">
        <f t="array" ref="W398">_xlfn.IFS(V398=1,"JAN",V398=2,"FEB",V398=3,"MAR",V398=4,"APR",V398=5,"MAY",V398=6,"JUN",V398=7,"JUL",V398=8,"AUG",V398=9,"SEP",V398=10,"OCT",V398=11,"NOV",V398=12,"DEC")</f>
        <v>OCT</v>
      </c>
    </row>
    <row r="399" spans="1:23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9">
        <f t="shared" si="36"/>
        <v>1.738641975308642</v>
      </c>
      <c r="P399">
        <f t="shared" si="37"/>
        <v>31.02</v>
      </c>
      <c r="Q399" t="s">
        <v>2035</v>
      </c>
      <c r="R399" t="s">
        <v>2036</v>
      </c>
      <c r="S399" s="13">
        <f t="shared" si="38"/>
        <v>41417.208333333336</v>
      </c>
      <c r="T399" s="13">
        <f t="shared" si="39"/>
        <v>41423.208333333336</v>
      </c>
      <c r="U399">
        <f t="shared" si="40"/>
        <v>2013</v>
      </c>
      <c r="V399" s="10">
        <f t="shared" si="41"/>
        <v>5</v>
      </c>
      <c r="W399" t="str" cm="1">
        <f t="array" ref="W399">_xlfn.IFS(V399=1,"JAN",V399=2,"FEB",V399=3,"MAR",V399=4,"APR",V399=5,"MAY",V399=6,"JUN",V399=7,"JUL",V399=8,"AUG",V399=9,"SEP",V399=10,"OCT",V399=11,"NOV",V399=12,"DEC")</f>
        <v>MAY</v>
      </c>
    </row>
    <row r="400" spans="1:23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9">
        <f t="shared" si="36"/>
        <v>7.1776470588235295</v>
      </c>
      <c r="P400">
        <f t="shared" si="37"/>
        <v>99.2</v>
      </c>
      <c r="Q400" t="s">
        <v>2041</v>
      </c>
      <c r="R400" t="s">
        <v>2049</v>
      </c>
      <c r="S400" s="13">
        <f t="shared" si="38"/>
        <v>43228.208333333328</v>
      </c>
      <c r="T400" s="13">
        <f t="shared" si="39"/>
        <v>43230.208333333328</v>
      </c>
      <c r="U400">
        <f t="shared" si="40"/>
        <v>2018</v>
      </c>
      <c r="V400" s="10">
        <f t="shared" si="41"/>
        <v>5</v>
      </c>
      <c r="W400" t="str" cm="1">
        <f t="array" ref="W400">_xlfn.IFS(V400=1,"JAN",V400=2,"FEB",V400=3,"MAR",V400=4,"APR",V400=5,"MAY",V400=6,"JUN",V400=7,"JUL",V400=8,"AUG",V400=9,"SEP",V400=10,"OCT",V400=11,"NOV",V400=12,"DEC")</f>
        <v>MAY</v>
      </c>
    </row>
    <row r="401" spans="1:23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9">
        <f t="shared" si="36"/>
        <v>0.63850976361767731</v>
      </c>
      <c r="P401">
        <f t="shared" si="37"/>
        <v>66.02</v>
      </c>
      <c r="Q401" t="s">
        <v>2035</v>
      </c>
      <c r="R401" t="s">
        <v>2045</v>
      </c>
      <c r="S401" s="13">
        <f t="shared" si="38"/>
        <v>40576.25</v>
      </c>
      <c r="T401" s="13">
        <f t="shared" si="39"/>
        <v>40583.25</v>
      </c>
      <c r="U401">
        <f t="shared" si="40"/>
        <v>2011</v>
      </c>
      <c r="V401" s="10">
        <f t="shared" si="41"/>
        <v>2</v>
      </c>
      <c r="W401" t="str" cm="1">
        <f t="array" ref="W401">_xlfn.IFS(V401=1,"JAN",V401=2,"FEB",V401=3,"MAR",V401=4,"APR",V401=5,"MAY",V401=6,"JUN",V401=7,"JUL",V401=8,"AUG",V401=9,"SEP",V401=10,"OCT",V401=11,"NOV",V401=12,"DEC")</f>
        <v>FEB</v>
      </c>
    </row>
    <row r="402" spans="1:23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9">
        <f t="shared" si="36"/>
        <v>0.02</v>
      </c>
      <c r="P402">
        <f t="shared" si="37"/>
        <v>2</v>
      </c>
      <c r="Q402" t="s">
        <v>2054</v>
      </c>
      <c r="R402" t="s">
        <v>2055</v>
      </c>
      <c r="S402" s="13">
        <f t="shared" si="38"/>
        <v>41502.208333333336</v>
      </c>
      <c r="T402" s="13">
        <f t="shared" si="39"/>
        <v>41524.208333333336</v>
      </c>
      <c r="U402">
        <f t="shared" si="40"/>
        <v>2013</v>
      </c>
      <c r="V402" s="10">
        <f t="shared" si="41"/>
        <v>8</v>
      </c>
      <c r="W402" t="str" cm="1">
        <f t="array" ref="W402">_xlfn.IFS(V402=1,"JAN",V402=2,"FEB",V402=3,"MAR",V402=4,"APR",V402=5,"MAY",V402=6,"JUN",V402=7,"JUL",V402=8,"AUG",V402=9,"SEP",V402=10,"OCT",V402=11,"NOV",V402=12,"DEC")</f>
        <v>AUG</v>
      </c>
    </row>
    <row r="403" spans="1:23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9">
        <f t="shared" si="36"/>
        <v>15.302222222222222</v>
      </c>
      <c r="P403">
        <f t="shared" si="37"/>
        <v>46.06</v>
      </c>
      <c r="Q403" t="s">
        <v>2039</v>
      </c>
      <c r="R403" t="s">
        <v>2040</v>
      </c>
      <c r="S403" s="13">
        <f t="shared" si="38"/>
        <v>43765.208333333328</v>
      </c>
      <c r="T403" s="13">
        <f t="shared" si="39"/>
        <v>43765.208333333328</v>
      </c>
      <c r="U403">
        <f t="shared" si="40"/>
        <v>2019</v>
      </c>
      <c r="V403" s="10">
        <f t="shared" si="41"/>
        <v>10</v>
      </c>
      <c r="W403" t="str" cm="1">
        <f t="array" ref="W403">_xlfn.IFS(V403=1,"JAN",V403=2,"FEB",V403=3,"MAR",V403=4,"APR",V403=5,"MAY",V403=6,"JUN",V403=7,"JUL",V403=8,"AUG",V403=9,"SEP",V403=10,"OCT",V403=11,"NOV",V403=12,"DEC")</f>
        <v>OCT</v>
      </c>
    </row>
    <row r="404" spans="1:23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9">
        <f t="shared" si="36"/>
        <v>0.40356164383561643</v>
      </c>
      <c r="P404">
        <f t="shared" si="37"/>
        <v>73.650000000000006</v>
      </c>
      <c r="Q404" t="s">
        <v>2041</v>
      </c>
      <c r="R404" t="s">
        <v>2052</v>
      </c>
      <c r="S404" s="13">
        <f t="shared" si="38"/>
        <v>40914.25</v>
      </c>
      <c r="T404" s="13">
        <f t="shared" si="39"/>
        <v>40961.25</v>
      </c>
      <c r="U404">
        <f t="shared" si="40"/>
        <v>2012</v>
      </c>
      <c r="V404" s="10">
        <f t="shared" si="41"/>
        <v>1</v>
      </c>
      <c r="W404" t="str" cm="1">
        <f t="array" ref="W404">_xlfn.IFS(V404=1,"JAN",V404=2,"FEB",V404=3,"MAR",V404=4,"APR",V404=5,"MAY",V404=6,"JUN",V404=7,"JUL",V404=8,"AUG",V404=9,"SEP",V404=10,"OCT",V404=11,"NOV",V404=12,"DEC")</f>
        <v>JAN</v>
      </c>
    </row>
    <row r="405" spans="1:23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9">
        <f t="shared" si="36"/>
        <v>0.86220633299284988</v>
      </c>
      <c r="P405">
        <f t="shared" si="37"/>
        <v>55.99</v>
      </c>
      <c r="Q405" t="s">
        <v>2039</v>
      </c>
      <c r="R405" t="s">
        <v>2040</v>
      </c>
      <c r="S405" s="13">
        <f t="shared" si="38"/>
        <v>40310.208333333336</v>
      </c>
      <c r="T405" s="13">
        <f t="shared" si="39"/>
        <v>40346.208333333336</v>
      </c>
      <c r="U405">
        <f t="shared" si="40"/>
        <v>2010</v>
      </c>
      <c r="V405" s="10">
        <f t="shared" si="41"/>
        <v>5</v>
      </c>
      <c r="W405" t="str" cm="1">
        <f t="array" ref="W405">_xlfn.IFS(V405=1,"JAN",V405=2,"FEB",V405=3,"MAR",V405=4,"APR",V405=5,"MAY",V405=6,"JUN",V405=7,"JUL",V405=8,"AUG",V405=9,"SEP",V405=10,"OCT",V405=11,"NOV",V405=12,"DEC")</f>
        <v>MAY</v>
      </c>
    </row>
    <row r="406" spans="1:23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9">
        <f t="shared" si="36"/>
        <v>3.1558486707566464</v>
      </c>
      <c r="P406">
        <f t="shared" si="37"/>
        <v>68.989999999999995</v>
      </c>
      <c r="Q406" t="s">
        <v>2039</v>
      </c>
      <c r="R406" t="s">
        <v>2040</v>
      </c>
      <c r="S406" s="13">
        <f t="shared" si="38"/>
        <v>43053.25</v>
      </c>
      <c r="T406" s="13">
        <f t="shared" si="39"/>
        <v>43056.25</v>
      </c>
      <c r="U406">
        <f t="shared" si="40"/>
        <v>2017</v>
      </c>
      <c r="V406" s="10">
        <f t="shared" si="41"/>
        <v>11</v>
      </c>
      <c r="W406" t="str" cm="1">
        <f t="array" ref="W406">_xlfn.IFS(V406=1,"JAN",V406=2,"FEB",V406=3,"MAR",V406=4,"APR",V406=5,"MAY",V406=6,"JUN",V406=7,"JUL",V406=8,"AUG",V406=9,"SEP",V406=10,"OCT",V406=11,"NOV",V406=12,"DEC")</f>
        <v>NOV</v>
      </c>
    </row>
    <row r="407" spans="1:23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9">
        <f t="shared" si="36"/>
        <v>0.89618243243243245</v>
      </c>
      <c r="P407">
        <f t="shared" si="37"/>
        <v>60.98</v>
      </c>
      <c r="Q407" t="s">
        <v>2039</v>
      </c>
      <c r="R407" t="s">
        <v>2040</v>
      </c>
      <c r="S407" s="13">
        <f t="shared" si="38"/>
        <v>43255.208333333328</v>
      </c>
      <c r="T407" s="13">
        <f t="shared" si="39"/>
        <v>43305.208333333328</v>
      </c>
      <c r="U407">
        <f t="shared" si="40"/>
        <v>2018</v>
      </c>
      <c r="V407" s="10">
        <f t="shared" si="41"/>
        <v>6</v>
      </c>
      <c r="W407" t="str" cm="1">
        <f t="array" ref="W407">_xlfn.IFS(V407=1,"JAN",V407=2,"FEB",V407=3,"MAR",V407=4,"APR",V407=5,"MAY",V407=6,"JUN",V407=7,"JUL",V407=8,"AUG",V407=9,"SEP",V407=10,"OCT",V407=11,"NOV",V407=12,"DEC")</f>
        <v>JUN</v>
      </c>
    </row>
    <row r="408" spans="1:23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9">
        <f t="shared" si="36"/>
        <v>1.8214503816793892</v>
      </c>
      <c r="P408">
        <f t="shared" si="37"/>
        <v>110.98</v>
      </c>
      <c r="Q408" t="s">
        <v>2041</v>
      </c>
      <c r="R408" t="s">
        <v>2042</v>
      </c>
      <c r="S408" s="13">
        <f t="shared" si="38"/>
        <v>41304.25</v>
      </c>
      <c r="T408" s="13">
        <f t="shared" si="39"/>
        <v>41316.25</v>
      </c>
      <c r="U408">
        <f t="shared" si="40"/>
        <v>2013</v>
      </c>
      <c r="V408" s="10">
        <f t="shared" si="41"/>
        <v>1</v>
      </c>
      <c r="W408" t="str" cm="1">
        <f t="array" ref="W408">_xlfn.IFS(V408=1,"JAN",V408=2,"FEB",V408=3,"MAR",V408=4,"APR",V408=5,"MAY",V408=6,"JUN",V408=7,"JUL",V408=8,"AUG",V408=9,"SEP",V408=10,"OCT",V408=11,"NOV",V408=12,"DEC")</f>
        <v>JAN</v>
      </c>
    </row>
    <row r="409" spans="1:23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9">
        <f t="shared" si="36"/>
        <v>3.5588235294117645</v>
      </c>
      <c r="P409">
        <f t="shared" si="37"/>
        <v>25</v>
      </c>
      <c r="Q409" t="s">
        <v>2039</v>
      </c>
      <c r="R409" t="s">
        <v>2040</v>
      </c>
      <c r="S409" s="13">
        <f t="shared" si="38"/>
        <v>43751.208333333328</v>
      </c>
      <c r="T409" s="13">
        <f t="shared" si="39"/>
        <v>43758.208333333328</v>
      </c>
      <c r="U409">
        <f t="shared" si="40"/>
        <v>2019</v>
      </c>
      <c r="V409" s="10">
        <f t="shared" si="41"/>
        <v>10</v>
      </c>
      <c r="W409" t="str" cm="1">
        <f t="array" ref="W409">_xlfn.IFS(V409=1,"JAN",V409=2,"FEB",V409=3,"MAR",V409=4,"APR",V409=5,"MAY",V409=6,"JUN",V409=7,"JUL",V409=8,"AUG",V409=9,"SEP",V409=10,"OCT",V409=11,"NOV",V409=12,"DEC")</f>
        <v>OCT</v>
      </c>
    </row>
    <row r="410" spans="1:23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9">
        <f t="shared" si="36"/>
        <v>1.3183695652173912</v>
      </c>
      <c r="P410">
        <f t="shared" si="37"/>
        <v>78.760000000000005</v>
      </c>
      <c r="Q410" t="s">
        <v>2041</v>
      </c>
      <c r="R410" t="s">
        <v>2042</v>
      </c>
      <c r="S410" s="13">
        <f t="shared" si="38"/>
        <v>42541.208333333328</v>
      </c>
      <c r="T410" s="13">
        <f t="shared" si="39"/>
        <v>42561.208333333328</v>
      </c>
      <c r="U410">
        <f t="shared" si="40"/>
        <v>2016</v>
      </c>
      <c r="V410" s="10">
        <f t="shared" si="41"/>
        <v>6</v>
      </c>
      <c r="W410" t="str" cm="1">
        <f t="array" ref="W410">_xlfn.IFS(V410=1,"JAN",V410=2,"FEB",V410=3,"MAR",V410=4,"APR",V410=5,"MAY",V410=6,"JUN",V410=7,"JUL",V410=8,"AUG",V410=9,"SEP",V410=10,"OCT",V410=11,"NOV",V410=12,"DEC")</f>
        <v>JUN</v>
      </c>
    </row>
    <row r="411" spans="1:23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9">
        <f t="shared" si="36"/>
        <v>0.46315634218289087</v>
      </c>
      <c r="P411">
        <f t="shared" si="37"/>
        <v>87.96</v>
      </c>
      <c r="Q411" t="s">
        <v>2035</v>
      </c>
      <c r="R411" t="s">
        <v>2036</v>
      </c>
      <c r="S411" s="13">
        <f t="shared" si="38"/>
        <v>42843.208333333328</v>
      </c>
      <c r="T411" s="13">
        <f t="shared" si="39"/>
        <v>42847.208333333328</v>
      </c>
      <c r="U411">
        <f t="shared" si="40"/>
        <v>2017</v>
      </c>
      <c r="V411" s="10">
        <f t="shared" si="41"/>
        <v>4</v>
      </c>
      <c r="W411" t="str" cm="1">
        <f t="array" ref="W411">_xlfn.IFS(V411=1,"JAN",V411=2,"FEB",V411=3,"MAR",V411=4,"APR",V411=5,"MAY",V411=6,"JUN",V411=7,"JUL",V411=8,"AUG",V411=9,"SEP",V411=10,"OCT",V411=11,"NOV",V411=12,"DEC")</f>
        <v>APR</v>
      </c>
    </row>
    <row r="412" spans="1:23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9">
        <f t="shared" si="36"/>
        <v>0.36132726089785294</v>
      </c>
      <c r="P412">
        <f t="shared" si="37"/>
        <v>49.99</v>
      </c>
      <c r="Q412" t="s">
        <v>2050</v>
      </c>
      <c r="R412" t="s">
        <v>2061</v>
      </c>
      <c r="S412" s="13">
        <f t="shared" si="38"/>
        <v>42122.208333333328</v>
      </c>
      <c r="T412" s="13">
        <f t="shared" si="39"/>
        <v>42122.208333333328</v>
      </c>
      <c r="U412">
        <f t="shared" si="40"/>
        <v>2015</v>
      </c>
      <c r="V412" s="10">
        <f t="shared" si="41"/>
        <v>4</v>
      </c>
      <c r="W412" t="str" cm="1">
        <f t="array" ref="W412">_xlfn.IFS(V412=1,"JAN",V412=2,"FEB",V412=3,"MAR",V412=4,"APR",V412=5,"MAY",V412=6,"JUN",V412=7,"JUL",V412=8,"AUG",V412=9,"SEP",V412=10,"OCT",V412=11,"NOV",V412=12,"DEC")</f>
        <v>APR</v>
      </c>
    </row>
    <row r="413" spans="1:23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9">
        <f t="shared" si="36"/>
        <v>1.0462820512820512</v>
      </c>
      <c r="P413">
        <f t="shared" si="37"/>
        <v>99.52</v>
      </c>
      <c r="Q413" t="s">
        <v>2039</v>
      </c>
      <c r="R413" t="s">
        <v>2040</v>
      </c>
      <c r="S413" s="13">
        <f t="shared" si="38"/>
        <v>42884.208333333328</v>
      </c>
      <c r="T413" s="13">
        <f t="shared" si="39"/>
        <v>42886.208333333328</v>
      </c>
      <c r="U413">
        <f t="shared" si="40"/>
        <v>2017</v>
      </c>
      <c r="V413" s="10">
        <f t="shared" si="41"/>
        <v>5</v>
      </c>
      <c r="W413" t="str" cm="1">
        <f t="array" ref="W413">_xlfn.IFS(V413=1,"JAN",V413=2,"FEB",V413=3,"MAR",V413=4,"APR",V413=5,"MAY",V413=6,"JUN",V413=7,"JUL",V413=8,"AUG",V413=9,"SEP",V413=10,"OCT",V413=11,"NOV",V413=12,"DEC")</f>
        <v>MAY</v>
      </c>
    </row>
    <row r="414" spans="1:23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9">
        <f t="shared" si="36"/>
        <v>6.6885714285714286</v>
      </c>
      <c r="P414">
        <f t="shared" si="37"/>
        <v>104.82</v>
      </c>
      <c r="Q414" t="s">
        <v>2047</v>
      </c>
      <c r="R414" t="s">
        <v>2053</v>
      </c>
      <c r="S414" s="13">
        <f t="shared" si="38"/>
        <v>41642.25</v>
      </c>
      <c r="T414" s="13">
        <f t="shared" si="39"/>
        <v>41652.25</v>
      </c>
      <c r="U414">
        <f t="shared" si="40"/>
        <v>2014</v>
      </c>
      <c r="V414" s="10">
        <f t="shared" si="41"/>
        <v>1</v>
      </c>
      <c r="W414" t="str" cm="1">
        <f t="array" ref="W414">_xlfn.IFS(V414=1,"JAN",V414=2,"FEB",V414=3,"MAR",V414=4,"APR",V414=5,"MAY",V414=6,"JUN",V414=7,"JUL",V414=8,"AUG",V414=9,"SEP",V414=10,"OCT",V414=11,"NOV",V414=12,"DEC")</f>
        <v>JAN</v>
      </c>
    </row>
    <row r="415" spans="1:23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9">
        <f t="shared" si="36"/>
        <v>0.62072823218997364</v>
      </c>
      <c r="P415">
        <f t="shared" si="37"/>
        <v>108.01</v>
      </c>
      <c r="Q415" t="s">
        <v>2041</v>
      </c>
      <c r="R415" t="s">
        <v>2049</v>
      </c>
      <c r="S415" s="13">
        <f t="shared" si="38"/>
        <v>43431.25</v>
      </c>
      <c r="T415" s="13">
        <f t="shared" si="39"/>
        <v>43458.25</v>
      </c>
      <c r="U415">
        <f t="shared" si="40"/>
        <v>2018</v>
      </c>
      <c r="V415" s="10">
        <f t="shared" si="41"/>
        <v>11</v>
      </c>
      <c r="W415" t="str" cm="1">
        <f t="array" ref="W415">_xlfn.IFS(V415=1,"JAN",V415=2,"FEB",V415=3,"MAR",V415=4,"APR",V415=5,"MAY",V415=6,"JUN",V415=7,"JUL",V415=8,"AUG",V415=9,"SEP",V415=10,"OCT",V415=11,"NOV",V415=12,"DEC")</f>
        <v>NOV</v>
      </c>
    </row>
    <row r="416" spans="1:23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9">
        <f t="shared" si="36"/>
        <v>0.84699787460148779</v>
      </c>
      <c r="P416">
        <f t="shared" si="37"/>
        <v>29</v>
      </c>
      <c r="Q416" t="s">
        <v>2033</v>
      </c>
      <c r="R416" t="s">
        <v>2034</v>
      </c>
      <c r="S416" s="13">
        <f t="shared" si="38"/>
        <v>40288.208333333336</v>
      </c>
      <c r="T416" s="13">
        <f t="shared" si="39"/>
        <v>40296.208333333336</v>
      </c>
      <c r="U416">
        <f t="shared" si="40"/>
        <v>2010</v>
      </c>
      <c r="V416" s="10">
        <f t="shared" si="41"/>
        <v>4</v>
      </c>
      <c r="W416" t="str" cm="1">
        <f t="array" ref="W416">_xlfn.IFS(V416=1,"JAN",V416=2,"FEB",V416=3,"MAR",V416=4,"APR",V416=5,"MAY",V416=6,"JUN",V416=7,"JUL",V416=8,"AUG",V416=9,"SEP",V416=10,"OCT",V416=11,"NOV",V416=12,"DEC")</f>
        <v>APR</v>
      </c>
    </row>
    <row r="417" spans="1:23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9">
        <f t="shared" si="36"/>
        <v>0.11059030837004405</v>
      </c>
      <c r="P417">
        <f t="shared" si="37"/>
        <v>30.03</v>
      </c>
      <c r="Q417" t="s">
        <v>2039</v>
      </c>
      <c r="R417" t="s">
        <v>2040</v>
      </c>
      <c r="S417" s="13">
        <f t="shared" si="38"/>
        <v>40921.25</v>
      </c>
      <c r="T417" s="13">
        <f t="shared" si="39"/>
        <v>40938.25</v>
      </c>
      <c r="U417">
        <f t="shared" si="40"/>
        <v>2012</v>
      </c>
      <c r="V417" s="10">
        <f t="shared" si="41"/>
        <v>1</v>
      </c>
      <c r="W417" t="str" cm="1">
        <f t="array" ref="W417">_xlfn.IFS(V417=1,"JAN",V417=2,"FEB",V417=3,"MAR",V417=4,"APR",V417=5,"MAY",V417=6,"JUN",V417=7,"JUL",V417=8,"AUG",V417=9,"SEP",V417=10,"OCT",V417=11,"NOV",V417=12,"DEC")</f>
        <v>JAN</v>
      </c>
    </row>
    <row r="418" spans="1:23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9">
        <f t="shared" si="36"/>
        <v>0.43838781575037145</v>
      </c>
      <c r="P418">
        <f t="shared" si="37"/>
        <v>41.01</v>
      </c>
      <c r="Q418" t="s">
        <v>2041</v>
      </c>
      <c r="R418" t="s">
        <v>2042</v>
      </c>
      <c r="S418" s="13">
        <f t="shared" si="38"/>
        <v>40560.25</v>
      </c>
      <c r="T418" s="13">
        <f t="shared" si="39"/>
        <v>40569.25</v>
      </c>
      <c r="U418">
        <f t="shared" si="40"/>
        <v>2011</v>
      </c>
      <c r="V418" s="10">
        <f t="shared" si="41"/>
        <v>1</v>
      </c>
      <c r="W418" t="str" cm="1">
        <f t="array" ref="W418">_xlfn.IFS(V418=1,"JAN",V418=2,"FEB",V418=3,"MAR",V418=4,"APR",V418=5,"MAY",V418=6,"JUN",V418=7,"JUL",V418=8,"AUG",V418=9,"SEP",V418=10,"OCT",V418=11,"NOV",V418=12,"DEC")</f>
        <v>JAN</v>
      </c>
    </row>
    <row r="419" spans="1:23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9">
        <f t="shared" si="36"/>
        <v>0.55470588235294116</v>
      </c>
      <c r="P419">
        <f t="shared" si="37"/>
        <v>62.87</v>
      </c>
      <c r="Q419" t="s">
        <v>2039</v>
      </c>
      <c r="R419" t="s">
        <v>2040</v>
      </c>
      <c r="S419" s="13">
        <f t="shared" si="38"/>
        <v>43407.208333333328</v>
      </c>
      <c r="T419" s="13">
        <f t="shared" si="39"/>
        <v>43431.25</v>
      </c>
      <c r="U419">
        <f t="shared" si="40"/>
        <v>2018</v>
      </c>
      <c r="V419" s="10">
        <f t="shared" si="41"/>
        <v>11</v>
      </c>
      <c r="W419" t="str" cm="1">
        <f t="array" ref="W419">_xlfn.IFS(V419=1,"JAN",V419=2,"FEB",V419=3,"MAR",V419=4,"APR",V419=5,"MAY",V419=6,"JUN",V419=7,"JUL",V419=8,"AUG",V419=9,"SEP",V419=10,"OCT",V419=11,"NOV",V419=12,"DEC")</f>
        <v>NOV</v>
      </c>
    </row>
    <row r="420" spans="1:23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9">
        <f t="shared" si="36"/>
        <v>0.57399511301160655</v>
      </c>
      <c r="P420">
        <f t="shared" si="37"/>
        <v>47.01</v>
      </c>
      <c r="Q420" t="s">
        <v>2041</v>
      </c>
      <c r="R420" t="s">
        <v>2042</v>
      </c>
      <c r="S420" s="13">
        <f t="shared" si="38"/>
        <v>41035.208333333336</v>
      </c>
      <c r="T420" s="13">
        <f t="shared" si="39"/>
        <v>41036.208333333336</v>
      </c>
      <c r="U420">
        <f t="shared" si="40"/>
        <v>2012</v>
      </c>
      <c r="V420" s="10">
        <f t="shared" si="41"/>
        <v>5</v>
      </c>
      <c r="W420" t="str" cm="1">
        <f t="array" ref="W420">_xlfn.IFS(V420=1,"JAN",V420=2,"FEB",V420=3,"MAR",V420=4,"APR",V420=5,"MAY",V420=6,"JUN",V420=7,"JUL",V420=8,"AUG",V420=9,"SEP",V420=10,"OCT",V420=11,"NOV",V420=12,"DEC")</f>
        <v>MAY</v>
      </c>
    </row>
    <row r="421" spans="1:23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9">
        <f t="shared" si="36"/>
        <v>1.2343497363796134</v>
      </c>
      <c r="P421">
        <f t="shared" si="37"/>
        <v>27</v>
      </c>
      <c r="Q421" t="s">
        <v>2037</v>
      </c>
      <c r="R421" t="s">
        <v>2038</v>
      </c>
      <c r="S421" s="13">
        <f t="shared" si="38"/>
        <v>40899.25</v>
      </c>
      <c r="T421" s="13">
        <f t="shared" si="39"/>
        <v>40905.25</v>
      </c>
      <c r="U421">
        <f t="shared" si="40"/>
        <v>2011</v>
      </c>
      <c r="V421" s="10">
        <f t="shared" si="41"/>
        <v>12</v>
      </c>
      <c r="W421" t="str" cm="1">
        <f t="array" ref="W421">_xlfn.IFS(V421=1,"JAN",V421=2,"FEB",V421=3,"MAR",V421=4,"APR",V421=5,"MAY",V421=6,"JUN",V421=7,"JUL",V421=8,"AUG",V421=9,"SEP",V421=10,"OCT",V421=11,"NOV",V421=12,"DEC")</f>
        <v>DEC</v>
      </c>
    </row>
    <row r="422" spans="1:23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9">
        <f t="shared" si="36"/>
        <v>1.2846</v>
      </c>
      <c r="P422">
        <f t="shared" si="37"/>
        <v>68.33</v>
      </c>
      <c r="Q422" t="s">
        <v>2039</v>
      </c>
      <c r="R422" t="s">
        <v>2040</v>
      </c>
      <c r="S422" s="13">
        <f t="shared" si="38"/>
        <v>42911.208333333328</v>
      </c>
      <c r="T422" s="13">
        <f t="shared" si="39"/>
        <v>42925.208333333328</v>
      </c>
      <c r="U422">
        <f t="shared" si="40"/>
        <v>2017</v>
      </c>
      <c r="V422" s="10">
        <f t="shared" si="41"/>
        <v>6</v>
      </c>
      <c r="W422" t="str" cm="1">
        <f t="array" ref="W422">_xlfn.IFS(V422=1,"JAN",V422=2,"FEB",V422=3,"MAR",V422=4,"APR",V422=5,"MAY",V422=6,"JUN",V422=7,"JUL",V422=8,"AUG",V422=9,"SEP",V422=10,"OCT",V422=11,"NOV",V422=12,"DEC")</f>
        <v>JUN</v>
      </c>
    </row>
    <row r="423" spans="1:23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9">
        <f t="shared" si="36"/>
        <v>0.63989361702127656</v>
      </c>
      <c r="P423">
        <f t="shared" si="37"/>
        <v>50.97</v>
      </c>
      <c r="Q423" t="s">
        <v>2037</v>
      </c>
      <c r="R423" t="s">
        <v>2046</v>
      </c>
      <c r="S423" s="13">
        <f t="shared" si="38"/>
        <v>42915.208333333328</v>
      </c>
      <c r="T423" s="13">
        <f t="shared" si="39"/>
        <v>42945.208333333328</v>
      </c>
      <c r="U423">
        <f t="shared" si="40"/>
        <v>2017</v>
      </c>
      <c r="V423" s="10">
        <f t="shared" si="41"/>
        <v>6</v>
      </c>
      <c r="W423" t="str" cm="1">
        <f t="array" ref="W423">_xlfn.IFS(V423=1,"JAN",V423=2,"FEB",V423=3,"MAR",V423=4,"APR",V423=5,"MAY",V423=6,"JUN",V423=7,"JUL",V423=8,"AUG",V423=9,"SEP",V423=10,"OCT",V423=11,"NOV",V423=12,"DEC")</f>
        <v>JUN</v>
      </c>
    </row>
    <row r="424" spans="1:23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9">
        <f t="shared" si="36"/>
        <v>1.2729885057471264</v>
      </c>
      <c r="P424">
        <f t="shared" si="37"/>
        <v>54.02</v>
      </c>
      <c r="Q424" t="s">
        <v>2039</v>
      </c>
      <c r="R424" t="s">
        <v>2040</v>
      </c>
      <c r="S424" s="13">
        <f t="shared" si="38"/>
        <v>40285.208333333336</v>
      </c>
      <c r="T424" s="13">
        <f t="shared" si="39"/>
        <v>40305.208333333336</v>
      </c>
      <c r="U424">
        <f t="shared" si="40"/>
        <v>2010</v>
      </c>
      <c r="V424" s="10">
        <f t="shared" si="41"/>
        <v>4</v>
      </c>
      <c r="W424" t="str" cm="1">
        <f t="array" ref="W424">_xlfn.IFS(V424=1,"JAN",V424=2,"FEB",V424=3,"MAR",V424=4,"APR",V424=5,"MAY",V424=6,"JUN",V424=7,"JUL",V424=8,"AUG",V424=9,"SEP",V424=10,"OCT",V424=11,"NOV",V424=12,"DEC")</f>
        <v>APR</v>
      </c>
    </row>
    <row r="425" spans="1:23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9">
        <f t="shared" si="36"/>
        <v>0.10638024357239513</v>
      </c>
      <c r="P425">
        <f t="shared" si="37"/>
        <v>97.06</v>
      </c>
      <c r="Q425" t="s">
        <v>2033</v>
      </c>
      <c r="R425" t="s">
        <v>2034</v>
      </c>
      <c r="S425" s="13">
        <f t="shared" si="38"/>
        <v>40808.208333333336</v>
      </c>
      <c r="T425" s="13">
        <f t="shared" si="39"/>
        <v>40810.208333333336</v>
      </c>
      <c r="U425">
        <f t="shared" si="40"/>
        <v>2011</v>
      </c>
      <c r="V425" s="10">
        <f t="shared" si="41"/>
        <v>9</v>
      </c>
      <c r="W425" t="str" cm="1">
        <f t="array" ref="W425">_xlfn.IFS(V425=1,"JAN",V425=2,"FEB",V425=3,"MAR",V425=4,"APR",V425=5,"MAY",V425=6,"JUN",V425=7,"JUL",V425=8,"AUG",V425=9,"SEP",V425=10,"OCT",V425=11,"NOV",V425=12,"DEC")</f>
        <v>SEP</v>
      </c>
    </row>
    <row r="426" spans="1:23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9">
        <f t="shared" si="36"/>
        <v>0.40470588235294119</v>
      </c>
      <c r="P426">
        <f t="shared" si="37"/>
        <v>24.87</v>
      </c>
      <c r="Q426" t="s">
        <v>2035</v>
      </c>
      <c r="R426" t="s">
        <v>2045</v>
      </c>
      <c r="S426" s="13">
        <f t="shared" si="38"/>
        <v>43208.208333333328</v>
      </c>
      <c r="T426" s="13">
        <f t="shared" si="39"/>
        <v>43214.208333333328</v>
      </c>
      <c r="U426">
        <f t="shared" si="40"/>
        <v>2018</v>
      </c>
      <c r="V426" s="10">
        <f t="shared" si="41"/>
        <v>4</v>
      </c>
      <c r="W426" t="str" cm="1">
        <f t="array" ref="W426">_xlfn.IFS(V426=1,"JAN",V426=2,"FEB",V426=3,"MAR",V426=4,"APR",V426=5,"MAY",V426=6,"JUN",V426=7,"JUL",V426=8,"AUG",V426=9,"SEP",V426=10,"OCT",V426=11,"NOV",V426=12,"DEC")</f>
        <v>APR</v>
      </c>
    </row>
    <row r="427" spans="1:23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9">
        <f t="shared" si="36"/>
        <v>2.8766666666666665</v>
      </c>
      <c r="P427">
        <f t="shared" si="37"/>
        <v>84.42</v>
      </c>
      <c r="Q427" t="s">
        <v>2054</v>
      </c>
      <c r="R427" t="s">
        <v>2055</v>
      </c>
      <c r="S427" s="13">
        <f t="shared" si="38"/>
        <v>42213.208333333328</v>
      </c>
      <c r="T427" s="13">
        <f t="shared" si="39"/>
        <v>42219.208333333328</v>
      </c>
      <c r="U427">
        <f t="shared" si="40"/>
        <v>2015</v>
      </c>
      <c r="V427" s="10">
        <f t="shared" si="41"/>
        <v>7</v>
      </c>
      <c r="W427" t="str" cm="1">
        <f t="array" ref="W427">_xlfn.IFS(V427=1,"JAN",V427=2,"FEB",V427=3,"MAR",V427=4,"APR",V427=5,"MAY",V427=6,"JUN",V427=7,"JUL",V427=8,"AUG",V427=9,"SEP",V427=10,"OCT",V427=11,"NOV",V427=12,"DEC")</f>
        <v>JUL</v>
      </c>
    </row>
    <row r="428" spans="1:23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9">
        <f t="shared" si="36"/>
        <v>5.7294444444444448</v>
      </c>
      <c r="P428">
        <f t="shared" si="37"/>
        <v>47.09</v>
      </c>
      <c r="Q428" t="s">
        <v>2039</v>
      </c>
      <c r="R428" t="s">
        <v>2040</v>
      </c>
      <c r="S428" s="13">
        <f t="shared" si="38"/>
        <v>41332.25</v>
      </c>
      <c r="T428" s="13">
        <f t="shared" si="39"/>
        <v>41339.25</v>
      </c>
      <c r="U428">
        <f t="shared" si="40"/>
        <v>2013</v>
      </c>
      <c r="V428" s="10">
        <f t="shared" si="41"/>
        <v>2</v>
      </c>
      <c r="W428" t="str" cm="1">
        <f t="array" ref="W428">_xlfn.IFS(V428=1,"JAN",V428=2,"FEB",V428=3,"MAR",V428=4,"APR",V428=5,"MAY",V428=6,"JUN",V428=7,"JUL",V428=8,"AUG",V428=9,"SEP",V428=10,"OCT",V428=11,"NOV",V428=12,"DEC")</f>
        <v>FEB</v>
      </c>
    </row>
    <row r="429" spans="1:23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9">
        <f t="shared" si="36"/>
        <v>1.1290429799426933</v>
      </c>
      <c r="P429">
        <f t="shared" si="37"/>
        <v>78</v>
      </c>
      <c r="Q429" t="s">
        <v>2039</v>
      </c>
      <c r="R429" t="s">
        <v>2040</v>
      </c>
      <c r="S429" s="13">
        <f t="shared" si="38"/>
        <v>41895.208333333336</v>
      </c>
      <c r="T429" s="13">
        <f t="shared" si="39"/>
        <v>41927.208333333336</v>
      </c>
      <c r="U429">
        <f t="shared" si="40"/>
        <v>2014</v>
      </c>
      <c r="V429" s="10">
        <f t="shared" si="41"/>
        <v>9</v>
      </c>
      <c r="W429" t="str" cm="1">
        <f t="array" ref="W429">_xlfn.IFS(V429=1,"JAN",V429=2,"FEB",V429=3,"MAR",V429=4,"APR",V429=5,"MAY",V429=6,"JUN",V429=7,"JUL",V429=8,"AUG",V429=9,"SEP",V429=10,"OCT",V429=11,"NOV",V429=12,"DEC")</f>
        <v>SEP</v>
      </c>
    </row>
    <row r="430" spans="1:23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9">
        <f t="shared" si="36"/>
        <v>0.46387573964497042</v>
      </c>
      <c r="P430">
        <f t="shared" si="37"/>
        <v>62.97</v>
      </c>
      <c r="Q430" t="s">
        <v>2041</v>
      </c>
      <c r="R430" t="s">
        <v>2049</v>
      </c>
      <c r="S430" s="13">
        <f t="shared" si="38"/>
        <v>40585.25</v>
      </c>
      <c r="T430" s="13">
        <f t="shared" si="39"/>
        <v>40592.25</v>
      </c>
      <c r="U430">
        <f t="shared" si="40"/>
        <v>2011</v>
      </c>
      <c r="V430" s="10">
        <f t="shared" si="41"/>
        <v>2</v>
      </c>
      <c r="W430" t="str" cm="1">
        <f t="array" ref="W430">_xlfn.IFS(V430=1,"JAN",V430=2,"FEB",V430=3,"MAR",V430=4,"APR",V430=5,"MAY",V430=6,"JUN",V430=7,"JUL",V430=8,"AUG",V430=9,"SEP",V430=10,"OCT",V430=11,"NOV",V430=12,"DEC")</f>
        <v>FEB</v>
      </c>
    </row>
    <row r="431" spans="1:23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9">
        <f t="shared" si="36"/>
        <v>0.90675916230366493</v>
      </c>
      <c r="P431">
        <f t="shared" si="37"/>
        <v>81.010000000000005</v>
      </c>
      <c r="Q431" t="s">
        <v>2054</v>
      </c>
      <c r="R431" t="s">
        <v>2055</v>
      </c>
      <c r="S431" s="13">
        <f t="shared" si="38"/>
        <v>41680.25</v>
      </c>
      <c r="T431" s="13">
        <f t="shared" si="39"/>
        <v>41708.208333333336</v>
      </c>
      <c r="U431">
        <f t="shared" si="40"/>
        <v>2014</v>
      </c>
      <c r="V431" s="10">
        <f t="shared" si="41"/>
        <v>2</v>
      </c>
      <c r="W431" t="str" cm="1">
        <f t="array" ref="W431">_xlfn.IFS(V431=1,"JAN",V431=2,"FEB",V431=3,"MAR",V431=4,"APR",V431=5,"MAY",V431=6,"JUN",V431=7,"JUL",V431=8,"AUG",V431=9,"SEP",V431=10,"OCT",V431=11,"NOV",V431=12,"DEC")</f>
        <v>FEB</v>
      </c>
    </row>
    <row r="432" spans="1:23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9">
        <f t="shared" si="36"/>
        <v>0.67740740740740746</v>
      </c>
      <c r="P432">
        <f t="shared" si="37"/>
        <v>65.319999999999993</v>
      </c>
      <c r="Q432" t="s">
        <v>2039</v>
      </c>
      <c r="R432" t="s">
        <v>2040</v>
      </c>
      <c r="S432" s="13">
        <f t="shared" si="38"/>
        <v>43737.208333333328</v>
      </c>
      <c r="T432" s="13">
        <f t="shared" si="39"/>
        <v>43771.208333333328</v>
      </c>
      <c r="U432">
        <f t="shared" si="40"/>
        <v>2019</v>
      </c>
      <c r="V432" s="10">
        <f t="shared" si="41"/>
        <v>9</v>
      </c>
      <c r="W432" t="str" cm="1">
        <f t="array" ref="W432">_xlfn.IFS(V432=1,"JAN",V432=2,"FEB",V432=3,"MAR",V432=4,"APR",V432=5,"MAY",V432=6,"JUN",V432=7,"JUL",V432=8,"AUG",V432=9,"SEP",V432=10,"OCT",V432=11,"NOV",V432=12,"DEC")</f>
        <v>SEP</v>
      </c>
    </row>
    <row r="433" spans="1:23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9">
        <f t="shared" si="36"/>
        <v>1.9249019607843136</v>
      </c>
      <c r="P433">
        <f t="shared" si="37"/>
        <v>104.44</v>
      </c>
      <c r="Q433" t="s">
        <v>2039</v>
      </c>
      <c r="R433" t="s">
        <v>2040</v>
      </c>
      <c r="S433" s="13">
        <f t="shared" si="38"/>
        <v>43273.208333333328</v>
      </c>
      <c r="T433" s="13">
        <f t="shared" si="39"/>
        <v>43290.208333333328</v>
      </c>
      <c r="U433">
        <f t="shared" si="40"/>
        <v>2018</v>
      </c>
      <c r="V433" s="10">
        <f t="shared" si="41"/>
        <v>6</v>
      </c>
      <c r="W433" t="str" cm="1">
        <f t="array" ref="W433">_xlfn.IFS(V433=1,"JAN",V433=2,"FEB",V433=3,"MAR",V433=4,"APR",V433=5,"MAY",V433=6,"JUN",V433=7,"JUL",V433=8,"AUG",V433=9,"SEP",V433=10,"OCT",V433=11,"NOV",V433=12,"DEC")</f>
        <v>JUN</v>
      </c>
    </row>
    <row r="434" spans="1:23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9">
        <f t="shared" si="36"/>
        <v>0.82714285714285718</v>
      </c>
      <c r="P434">
        <f t="shared" si="37"/>
        <v>69.989999999999995</v>
      </c>
      <c r="Q434" t="s">
        <v>2039</v>
      </c>
      <c r="R434" t="s">
        <v>2040</v>
      </c>
      <c r="S434" s="13">
        <f t="shared" si="38"/>
        <v>41761.208333333336</v>
      </c>
      <c r="T434" s="13">
        <f t="shared" si="39"/>
        <v>41781.208333333336</v>
      </c>
      <c r="U434">
        <f t="shared" si="40"/>
        <v>2014</v>
      </c>
      <c r="V434" s="10">
        <f t="shared" si="41"/>
        <v>5</v>
      </c>
      <c r="W434" t="str" cm="1">
        <f t="array" ref="W434">_xlfn.IFS(V434=1,"JAN",V434=2,"FEB",V434=3,"MAR",V434=4,"APR",V434=5,"MAY",V434=6,"JUN",V434=7,"JUL",V434=8,"AUG",V434=9,"SEP",V434=10,"OCT",V434=11,"NOV",V434=12,"DEC")</f>
        <v>MAY</v>
      </c>
    </row>
    <row r="435" spans="1:23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9">
        <f t="shared" si="36"/>
        <v>0.54163920922570019</v>
      </c>
      <c r="P435">
        <f t="shared" si="37"/>
        <v>83.02</v>
      </c>
      <c r="Q435" t="s">
        <v>2041</v>
      </c>
      <c r="R435" t="s">
        <v>2042</v>
      </c>
      <c r="S435" s="13">
        <f t="shared" si="38"/>
        <v>41603.25</v>
      </c>
      <c r="T435" s="13">
        <f t="shared" si="39"/>
        <v>41619.25</v>
      </c>
      <c r="U435">
        <f t="shared" si="40"/>
        <v>2013</v>
      </c>
      <c r="V435" s="10">
        <f t="shared" si="41"/>
        <v>11</v>
      </c>
      <c r="W435" t="str" cm="1">
        <f t="array" ref="W435">_xlfn.IFS(V435=1,"JAN",V435=2,"FEB",V435=3,"MAR",V435=4,"APR",V435=5,"MAY",V435=6,"JUN",V435=7,"JUL",V435=8,"AUG",V435=9,"SEP",V435=10,"OCT",V435=11,"NOV",V435=12,"DEC")</f>
        <v>NOV</v>
      </c>
    </row>
    <row r="436" spans="1:23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9">
        <f t="shared" si="36"/>
        <v>0.16722222222222222</v>
      </c>
      <c r="P436">
        <f t="shared" si="37"/>
        <v>90.3</v>
      </c>
      <c r="Q436" t="s">
        <v>2039</v>
      </c>
      <c r="R436" t="s">
        <v>2040</v>
      </c>
      <c r="S436" s="13">
        <f t="shared" si="38"/>
        <v>42705.25</v>
      </c>
      <c r="T436" s="13">
        <f t="shared" si="39"/>
        <v>42719.25</v>
      </c>
      <c r="U436">
        <f t="shared" si="40"/>
        <v>2016</v>
      </c>
      <c r="V436" s="10">
        <f t="shared" si="41"/>
        <v>12</v>
      </c>
      <c r="W436" t="str" cm="1">
        <f t="array" ref="W436">_xlfn.IFS(V436=1,"JAN",V436=2,"FEB",V436=3,"MAR",V436=4,"APR",V436=5,"MAY",V436=6,"JUN",V436=7,"JUL",V436=8,"AUG",V436=9,"SEP",V436=10,"OCT",V436=11,"NOV",V436=12,"DEC")</f>
        <v>DEC</v>
      </c>
    </row>
    <row r="437" spans="1:23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9">
        <f t="shared" si="36"/>
        <v>1.168766404199475</v>
      </c>
      <c r="P437">
        <f t="shared" si="37"/>
        <v>103.98</v>
      </c>
      <c r="Q437" t="s">
        <v>2039</v>
      </c>
      <c r="R437" t="s">
        <v>2040</v>
      </c>
      <c r="S437" s="13">
        <f t="shared" si="38"/>
        <v>41988.25</v>
      </c>
      <c r="T437" s="13">
        <f t="shared" si="39"/>
        <v>42000.25</v>
      </c>
      <c r="U437">
        <f t="shared" si="40"/>
        <v>2014</v>
      </c>
      <c r="V437" s="10">
        <f t="shared" si="41"/>
        <v>12</v>
      </c>
      <c r="W437" t="str" cm="1">
        <f t="array" ref="W437">_xlfn.IFS(V437=1,"JAN",V437=2,"FEB",V437=3,"MAR",V437=4,"APR",V437=5,"MAY",V437=6,"JUN",V437=7,"JUL",V437=8,"AUG",V437=9,"SEP",V437=10,"OCT",V437=11,"NOV",V437=12,"DEC")</f>
        <v>DEC</v>
      </c>
    </row>
    <row r="438" spans="1:23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9">
        <f t="shared" si="36"/>
        <v>10.521538461538462</v>
      </c>
      <c r="P438">
        <f t="shared" si="37"/>
        <v>54.93</v>
      </c>
      <c r="Q438" t="s">
        <v>2035</v>
      </c>
      <c r="R438" t="s">
        <v>2058</v>
      </c>
      <c r="S438" s="13">
        <f t="shared" si="38"/>
        <v>43575.208333333328</v>
      </c>
      <c r="T438" s="13">
        <f t="shared" si="39"/>
        <v>43576.208333333328</v>
      </c>
      <c r="U438">
        <f t="shared" si="40"/>
        <v>2019</v>
      </c>
      <c r="V438" s="10">
        <f t="shared" si="41"/>
        <v>4</v>
      </c>
      <c r="W438" t="str" cm="1">
        <f t="array" ref="W438">_xlfn.IFS(V438=1,"JAN",V438=2,"FEB",V438=3,"MAR",V438=4,"APR",V438=5,"MAY",V438=6,"JUN",V438=7,"JUL",V438=8,"AUG",V438=9,"SEP",V438=10,"OCT",V438=11,"NOV",V438=12,"DEC")</f>
        <v>APR</v>
      </c>
    </row>
    <row r="439" spans="1:23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9">
        <f t="shared" si="36"/>
        <v>1.2307407407407407</v>
      </c>
      <c r="P439">
        <f t="shared" si="37"/>
        <v>51.92</v>
      </c>
      <c r="Q439" t="s">
        <v>2041</v>
      </c>
      <c r="R439" t="s">
        <v>2049</v>
      </c>
      <c r="S439" s="13">
        <f t="shared" si="38"/>
        <v>42260.208333333328</v>
      </c>
      <c r="T439" s="13">
        <f t="shared" si="39"/>
        <v>42263.208333333328</v>
      </c>
      <c r="U439">
        <f t="shared" si="40"/>
        <v>2015</v>
      </c>
      <c r="V439" s="10">
        <f t="shared" si="41"/>
        <v>9</v>
      </c>
      <c r="W439" t="str" cm="1">
        <f t="array" ref="W439">_xlfn.IFS(V439=1,"JAN",V439=2,"FEB",V439=3,"MAR",V439=4,"APR",V439=5,"MAY",V439=6,"JUN",V439=7,"JUL",V439=8,"AUG",V439=9,"SEP",V439=10,"OCT",V439=11,"NOV",V439=12,"DEC")</f>
        <v>SEP</v>
      </c>
    </row>
    <row r="440" spans="1:23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9">
        <f t="shared" si="36"/>
        <v>1.7863855421686747</v>
      </c>
      <c r="P440">
        <f t="shared" si="37"/>
        <v>60.03</v>
      </c>
      <c r="Q440" t="s">
        <v>2039</v>
      </c>
      <c r="R440" t="s">
        <v>2040</v>
      </c>
      <c r="S440" s="13">
        <f t="shared" si="38"/>
        <v>41337.25</v>
      </c>
      <c r="T440" s="13">
        <f t="shared" si="39"/>
        <v>41367.208333333336</v>
      </c>
      <c r="U440">
        <f t="shared" si="40"/>
        <v>2013</v>
      </c>
      <c r="V440" s="10">
        <f t="shared" si="41"/>
        <v>3</v>
      </c>
      <c r="W440" t="str" cm="1">
        <f t="array" ref="W440">_xlfn.IFS(V440=1,"JAN",V440=2,"FEB",V440=3,"MAR",V440=4,"APR",V440=5,"MAY",V440=6,"JUN",V440=7,"JUL",V440=8,"AUG",V440=9,"SEP",V440=10,"OCT",V440=11,"NOV",V440=12,"DEC")</f>
        <v>MAR</v>
      </c>
    </row>
    <row r="441" spans="1:23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9">
        <f t="shared" si="36"/>
        <v>3.5528169014084505</v>
      </c>
      <c r="P441">
        <f t="shared" si="37"/>
        <v>44</v>
      </c>
      <c r="Q441" t="s">
        <v>2041</v>
      </c>
      <c r="R441" t="s">
        <v>2063</v>
      </c>
      <c r="S441" s="13">
        <f t="shared" si="38"/>
        <v>42680.208333333328</v>
      </c>
      <c r="T441" s="13">
        <f t="shared" si="39"/>
        <v>42687.25</v>
      </c>
      <c r="U441">
        <f t="shared" si="40"/>
        <v>2016</v>
      </c>
      <c r="V441" s="10">
        <f t="shared" si="41"/>
        <v>11</v>
      </c>
      <c r="W441" t="str" cm="1">
        <f t="array" ref="W441">_xlfn.IFS(V441=1,"JAN",V441=2,"FEB",V441=3,"MAR",V441=4,"APR",V441=5,"MAY",V441=6,"JUN",V441=7,"JUL",V441=8,"AUG",V441=9,"SEP",V441=10,"OCT",V441=11,"NOV",V441=12,"DEC")</f>
        <v>NOV</v>
      </c>
    </row>
    <row r="442" spans="1:23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9">
        <f t="shared" si="36"/>
        <v>1.6190634146341463</v>
      </c>
      <c r="P442">
        <f t="shared" si="37"/>
        <v>53</v>
      </c>
      <c r="Q442" t="s">
        <v>2041</v>
      </c>
      <c r="R442" t="s">
        <v>2060</v>
      </c>
      <c r="S442" s="13">
        <f t="shared" si="38"/>
        <v>42916.208333333328</v>
      </c>
      <c r="T442" s="13">
        <f t="shared" si="39"/>
        <v>42926.208333333328</v>
      </c>
      <c r="U442">
        <f t="shared" si="40"/>
        <v>2017</v>
      </c>
      <c r="V442" s="10">
        <f t="shared" si="41"/>
        <v>6</v>
      </c>
      <c r="W442" t="str" cm="1">
        <f t="array" ref="W442">_xlfn.IFS(V442=1,"JAN",V442=2,"FEB",V442=3,"MAR",V442=4,"APR",V442=5,"MAY",V442=6,"JUN",V442=7,"JUL",V442=8,"AUG",V442=9,"SEP",V442=10,"OCT",V442=11,"NOV",V442=12,"DEC")</f>
        <v>JUN</v>
      </c>
    </row>
    <row r="443" spans="1:23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9">
        <f t="shared" si="36"/>
        <v>0.24914285714285714</v>
      </c>
      <c r="P443">
        <f t="shared" si="37"/>
        <v>54.5</v>
      </c>
      <c r="Q443" t="s">
        <v>2037</v>
      </c>
      <c r="R443" t="s">
        <v>2046</v>
      </c>
      <c r="S443" s="13">
        <f t="shared" si="38"/>
        <v>41025.208333333336</v>
      </c>
      <c r="T443" s="13">
        <f t="shared" si="39"/>
        <v>41053.208333333336</v>
      </c>
      <c r="U443">
        <f t="shared" si="40"/>
        <v>2012</v>
      </c>
      <c r="V443" s="10">
        <f t="shared" si="41"/>
        <v>4</v>
      </c>
      <c r="W443" t="str" cm="1">
        <f t="array" ref="W443">_xlfn.IFS(V443=1,"JAN",V443=2,"FEB",V443=3,"MAR",V443=4,"APR",V443=5,"MAY",V443=6,"JUN",V443=7,"JUL",V443=8,"AUG",V443=9,"SEP",V443=10,"OCT",V443=11,"NOV",V443=12,"DEC")</f>
        <v>APR</v>
      </c>
    </row>
    <row r="444" spans="1:23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9">
        <f t="shared" si="36"/>
        <v>1.9872222222222222</v>
      </c>
      <c r="P444">
        <f t="shared" si="37"/>
        <v>75.040000000000006</v>
      </c>
      <c r="Q444" t="s">
        <v>2039</v>
      </c>
      <c r="R444" t="s">
        <v>2040</v>
      </c>
      <c r="S444" s="13">
        <f t="shared" si="38"/>
        <v>42980.208333333328</v>
      </c>
      <c r="T444" s="13">
        <f t="shared" si="39"/>
        <v>42996.208333333328</v>
      </c>
      <c r="U444">
        <f t="shared" si="40"/>
        <v>2017</v>
      </c>
      <c r="V444" s="10">
        <f t="shared" si="41"/>
        <v>9</v>
      </c>
      <c r="W444" t="str" cm="1">
        <f t="array" ref="W444">_xlfn.IFS(V444=1,"JAN",V444=2,"FEB",V444=3,"MAR",V444=4,"APR",V444=5,"MAY",V444=6,"JUN",V444=7,"JUL",V444=8,"AUG",V444=9,"SEP",V444=10,"OCT",V444=11,"NOV",V444=12,"DEC")</f>
        <v>SEP</v>
      </c>
    </row>
    <row r="445" spans="1:23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9">
        <f t="shared" si="36"/>
        <v>0.34752688172043011</v>
      </c>
      <c r="P445">
        <f t="shared" si="37"/>
        <v>35.909999999999997</v>
      </c>
      <c r="Q445" t="s">
        <v>2039</v>
      </c>
      <c r="R445" t="s">
        <v>2040</v>
      </c>
      <c r="S445" s="13">
        <f t="shared" si="38"/>
        <v>40451.208333333336</v>
      </c>
      <c r="T445" s="13">
        <f t="shared" si="39"/>
        <v>40470.208333333336</v>
      </c>
      <c r="U445">
        <f t="shared" si="40"/>
        <v>2010</v>
      </c>
      <c r="V445" s="10">
        <f t="shared" si="41"/>
        <v>9</v>
      </c>
      <c r="W445" t="str" cm="1">
        <f t="array" ref="W445">_xlfn.IFS(V445=1,"JAN",V445=2,"FEB",V445=3,"MAR",V445=4,"APR",V445=5,"MAY",V445=6,"JUN",V445=7,"JUL",V445=8,"AUG",V445=9,"SEP",V445=10,"OCT",V445=11,"NOV",V445=12,"DEC")</f>
        <v>SEP</v>
      </c>
    </row>
    <row r="446" spans="1:23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9">
        <f t="shared" si="36"/>
        <v>1.7641935483870967</v>
      </c>
      <c r="P446">
        <f t="shared" si="37"/>
        <v>36.950000000000003</v>
      </c>
      <c r="Q446" t="s">
        <v>2035</v>
      </c>
      <c r="R446" t="s">
        <v>2045</v>
      </c>
      <c r="S446" s="13">
        <f t="shared" si="38"/>
        <v>40748.208333333336</v>
      </c>
      <c r="T446" s="13">
        <f t="shared" si="39"/>
        <v>40750.208333333336</v>
      </c>
      <c r="U446">
        <f t="shared" si="40"/>
        <v>2011</v>
      </c>
      <c r="V446" s="10">
        <f t="shared" si="41"/>
        <v>7</v>
      </c>
      <c r="W446" t="str" cm="1">
        <f t="array" ref="W446">_xlfn.IFS(V446=1,"JAN",V446=2,"FEB",V446=3,"MAR",V446=4,"APR",V446=5,"MAY",V446=6,"JUN",V446=7,"JUL",V446=8,"AUG",V446=9,"SEP",V446=10,"OCT",V446=11,"NOV",V446=12,"DEC")</f>
        <v>JUL</v>
      </c>
    </row>
    <row r="447" spans="1:23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9">
        <f t="shared" si="36"/>
        <v>5.1138095238095236</v>
      </c>
      <c r="P447">
        <f t="shared" si="37"/>
        <v>63.17</v>
      </c>
      <c r="Q447" t="s">
        <v>2039</v>
      </c>
      <c r="R447" t="s">
        <v>2040</v>
      </c>
      <c r="S447" s="13">
        <f t="shared" si="38"/>
        <v>40515.25</v>
      </c>
      <c r="T447" s="13">
        <f t="shared" si="39"/>
        <v>40536.25</v>
      </c>
      <c r="U447">
        <f t="shared" si="40"/>
        <v>2010</v>
      </c>
      <c r="V447" s="10">
        <f t="shared" si="41"/>
        <v>12</v>
      </c>
      <c r="W447" t="str" cm="1">
        <f t="array" ref="W447">_xlfn.IFS(V447=1,"JAN",V447=2,"FEB",V447=3,"MAR",V447=4,"APR",V447=5,"MAY",V447=6,"JUN",V447=7,"JUL",V447=8,"AUG",V447=9,"SEP",V447=10,"OCT",V447=11,"NOV",V447=12,"DEC")</f>
        <v>DEC</v>
      </c>
    </row>
    <row r="448" spans="1:23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9">
        <f t="shared" si="36"/>
        <v>0.82044117647058823</v>
      </c>
      <c r="P448">
        <f t="shared" si="37"/>
        <v>29.99</v>
      </c>
      <c r="Q448" t="s">
        <v>2037</v>
      </c>
      <c r="R448" t="s">
        <v>2046</v>
      </c>
      <c r="S448" s="13">
        <f t="shared" si="38"/>
        <v>41261.25</v>
      </c>
      <c r="T448" s="13">
        <f t="shared" si="39"/>
        <v>41263.25</v>
      </c>
      <c r="U448">
        <f t="shared" si="40"/>
        <v>2012</v>
      </c>
      <c r="V448" s="10">
        <f t="shared" si="41"/>
        <v>12</v>
      </c>
      <c r="W448" t="str" cm="1">
        <f t="array" ref="W448">_xlfn.IFS(V448=1,"JAN",V448=2,"FEB",V448=3,"MAR",V448=4,"APR",V448=5,"MAY",V448=6,"JUN",V448=7,"JUL",V448=8,"AUG",V448=9,"SEP",V448=10,"OCT",V448=11,"NOV",V448=12,"DEC")</f>
        <v>DEC</v>
      </c>
    </row>
    <row r="449" spans="1:23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9">
        <f t="shared" si="36"/>
        <v>0.24326030927835052</v>
      </c>
      <c r="P449">
        <f t="shared" si="37"/>
        <v>86</v>
      </c>
      <c r="Q449" t="s">
        <v>2041</v>
      </c>
      <c r="R449" t="s">
        <v>2060</v>
      </c>
      <c r="S449" s="13">
        <f t="shared" si="38"/>
        <v>43088.25</v>
      </c>
      <c r="T449" s="13">
        <f t="shared" si="39"/>
        <v>43104.25</v>
      </c>
      <c r="U449">
        <f t="shared" si="40"/>
        <v>2017</v>
      </c>
      <c r="V449" s="10">
        <f t="shared" si="41"/>
        <v>12</v>
      </c>
      <c r="W449" t="str" cm="1">
        <f t="array" ref="W449">_xlfn.IFS(V449=1,"JAN",V449=2,"FEB",V449=3,"MAR",V449=4,"APR",V449=5,"MAY",V449=6,"JUN",V449=7,"JUL",V449=8,"AUG",V449=9,"SEP",V449=10,"OCT",V449=11,"NOV",V449=12,"DEC")</f>
        <v>DEC</v>
      </c>
    </row>
    <row r="450" spans="1:23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9">
        <f t="shared" si="36"/>
        <v>0.50482758620689661</v>
      </c>
      <c r="P450">
        <f t="shared" si="37"/>
        <v>75.010000000000005</v>
      </c>
      <c r="Q450" t="s">
        <v>2050</v>
      </c>
      <c r="R450" t="s">
        <v>2051</v>
      </c>
      <c r="S450" s="13">
        <f t="shared" si="38"/>
        <v>41378.208333333336</v>
      </c>
      <c r="T450" s="13">
        <f t="shared" si="39"/>
        <v>41380.208333333336</v>
      </c>
      <c r="U450">
        <f t="shared" si="40"/>
        <v>2013</v>
      </c>
      <c r="V450" s="10">
        <f t="shared" si="41"/>
        <v>4</v>
      </c>
      <c r="W450" t="str" cm="1">
        <f t="array" ref="W450">_xlfn.IFS(V450=1,"JAN",V450=2,"FEB",V450=3,"MAR",V450=4,"APR",V450=5,"MAY",V450=6,"JUN",V450=7,"JUL",V450=8,"AUG",V450=9,"SEP",V450=10,"OCT",V450=11,"NOV",V450=12,"DEC")</f>
        <v>APR</v>
      </c>
    </row>
    <row r="451" spans="1:23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9">
        <f t="shared" ref="O451:O514" si="42">E451/D451</f>
        <v>9.67</v>
      </c>
      <c r="P451">
        <f t="shared" ref="P451:P514" si="43">IFERROR(ROUND(E451/G451,2), "No Backers")</f>
        <v>101.2</v>
      </c>
      <c r="Q451" t="s">
        <v>2050</v>
      </c>
      <c r="R451" t="s">
        <v>2051</v>
      </c>
      <c r="S451" s="13">
        <f t="shared" ref="S451:S514" si="44">(((J451/60)/60)/24)+DATE(1970,1,1)</f>
        <v>43530.25</v>
      </c>
      <c r="T451" s="13">
        <f t="shared" ref="T451:T514" si="45">(((K451/60)/60)/24)+DATE(1970,1,1)</f>
        <v>43547.208333333328</v>
      </c>
      <c r="U451">
        <f t="shared" ref="U451:U514" si="46">YEAR(S451)</f>
        <v>2019</v>
      </c>
      <c r="V451" s="10">
        <f t="shared" ref="V451:V514" si="47">MONTH(S451)</f>
        <v>3</v>
      </c>
      <c r="W451" t="str" cm="1">
        <f t="array" ref="W451">_xlfn.IFS(V451=1,"JAN",V451=2,"FEB",V451=3,"MAR",V451=4,"APR",V451=5,"MAY",V451=6,"JUN",V451=7,"JUL",V451=8,"AUG",V451=9,"SEP",V451=10,"OCT",V451=11,"NOV",V451=12,"DEC")</f>
        <v>MAR</v>
      </c>
    </row>
    <row r="452" spans="1:23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9">
        <f t="shared" si="42"/>
        <v>0.04</v>
      </c>
      <c r="P452">
        <f t="shared" si="43"/>
        <v>4</v>
      </c>
      <c r="Q452" t="s">
        <v>2041</v>
      </c>
      <c r="R452" t="s">
        <v>2049</v>
      </c>
      <c r="S452" s="13">
        <f t="shared" si="44"/>
        <v>43394.208333333328</v>
      </c>
      <c r="T452" s="13">
        <f t="shared" si="45"/>
        <v>43417.25</v>
      </c>
      <c r="U452">
        <f t="shared" si="46"/>
        <v>2018</v>
      </c>
      <c r="V452" s="10">
        <f t="shared" si="47"/>
        <v>10</v>
      </c>
      <c r="W452" t="str" cm="1">
        <f t="array" ref="W452">_xlfn.IFS(V452=1,"JAN",V452=2,"FEB",V452=3,"MAR",V452=4,"APR",V452=5,"MAY",V452=6,"JUN",V452=7,"JUL",V452=8,"AUG",V452=9,"SEP",V452=10,"OCT",V452=11,"NOV",V452=12,"DEC")</f>
        <v>OCT</v>
      </c>
    </row>
    <row r="453" spans="1:23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9">
        <f t="shared" si="42"/>
        <v>1.2284501347708894</v>
      </c>
      <c r="P453">
        <f t="shared" si="43"/>
        <v>29</v>
      </c>
      <c r="Q453" t="s">
        <v>2035</v>
      </c>
      <c r="R453" t="s">
        <v>2036</v>
      </c>
      <c r="S453" s="13">
        <f t="shared" si="44"/>
        <v>42935.208333333328</v>
      </c>
      <c r="T453" s="13">
        <f t="shared" si="45"/>
        <v>42966.208333333328</v>
      </c>
      <c r="U453">
        <f t="shared" si="46"/>
        <v>2017</v>
      </c>
      <c r="V453" s="10">
        <f t="shared" si="47"/>
        <v>7</v>
      </c>
      <c r="W453" t="str" cm="1">
        <f t="array" ref="W453">_xlfn.IFS(V453=1,"JAN",V453=2,"FEB",V453=3,"MAR",V453=4,"APR",V453=5,"MAY",V453=6,"JUN",V453=7,"JUL",V453=8,"AUG",V453=9,"SEP",V453=10,"OCT",V453=11,"NOV",V453=12,"DEC")</f>
        <v>JUL</v>
      </c>
    </row>
    <row r="454" spans="1:23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9">
        <f t="shared" si="42"/>
        <v>0.63437500000000002</v>
      </c>
      <c r="P454">
        <f t="shared" si="43"/>
        <v>98.23</v>
      </c>
      <c r="Q454" t="s">
        <v>2041</v>
      </c>
      <c r="R454" t="s">
        <v>2044</v>
      </c>
      <c r="S454" s="13">
        <f t="shared" si="44"/>
        <v>40365.208333333336</v>
      </c>
      <c r="T454" s="13">
        <f t="shared" si="45"/>
        <v>40366.208333333336</v>
      </c>
      <c r="U454">
        <f t="shared" si="46"/>
        <v>2010</v>
      </c>
      <c r="V454" s="10">
        <f t="shared" si="47"/>
        <v>7</v>
      </c>
      <c r="W454" t="str" cm="1">
        <f t="array" ref="W454">_xlfn.IFS(V454=1,"JAN",V454=2,"FEB",V454=3,"MAR",V454=4,"APR",V454=5,"MAY",V454=6,"JUN",V454=7,"JUL",V454=8,"AUG",V454=9,"SEP",V454=10,"OCT",V454=11,"NOV",V454=12,"DEC")</f>
        <v>JUL</v>
      </c>
    </row>
    <row r="455" spans="1:23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9">
        <f t="shared" si="42"/>
        <v>0.56331688596491225</v>
      </c>
      <c r="P455">
        <f t="shared" si="43"/>
        <v>87</v>
      </c>
      <c r="Q455" t="s">
        <v>2041</v>
      </c>
      <c r="R455" t="s">
        <v>2063</v>
      </c>
      <c r="S455" s="13">
        <f t="shared" si="44"/>
        <v>42705.25</v>
      </c>
      <c r="T455" s="13">
        <f t="shared" si="45"/>
        <v>42746.25</v>
      </c>
      <c r="U455">
        <f t="shared" si="46"/>
        <v>2016</v>
      </c>
      <c r="V455" s="10">
        <f t="shared" si="47"/>
        <v>12</v>
      </c>
      <c r="W455" t="str" cm="1">
        <f t="array" ref="W455">_xlfn.IFS(V455=1,"JAN",V455=2,"FEB",V455=3,"MAR",V455=4,"APR",V455=5,"MAY",V455=6,"JUN",V455=7,"JUL",V455=8,"AUG",V455=9,"SEP",V455=10,"OCT",V455=11,"NOV",V455=12,"DEC")</f>
        <v>DEC</v>
      </c>
    </row>
    <row r="456" spans="1:23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9">
        <f t="shared" si="42"/>
        <v>0.44074999999999998</v>
      </c>
      <c r="P456">
        <f t="shared" si="43"/>
        <v>45.21</v>
      </c>
      <c r="Q456" t="s">
        <v>2041</v>
      </c>
      <c r="R456" t="s">
        <v>2044</v>
      </c>
      <c r="S456" s="13">
        <f t="shared" si="44"/>
        <v>41568.208333333336</v>
      </c>
      <c r="T456" s="13">
        <f t="shared" si="45"/>
        <v>41604.25</v>
      </c>
      <c r="U456">
        <f t="shared" si="46"/>
        <v>2013</v>
      </c>
      <c r="V456" s="10">
        <f t="shared" si="47"/>
        <v>10</v>
      </c>
      <c r="W456" t="str" cm="1">
        <f t="array" ref="W456">_xlfn.IFS(V456=1,"JAN",V456=2,"FEB",V456=3,"MAR",V456=4,"APR",V456=5,"MAY",V456=6,"JUN",V456=7,"JUL",V456=8,"AUG",V456=9,"SEP",V456=10,"OCT",V456=11,"NOV",V456=12,"DEC")</f>
        <v>OCT</v>
      </c>
    </row>
    <row r="457" spans="1:23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9">
        <f t="shared" si="42"/>
        <v>1.1837253218884121</v>
      </c>
      <c r="P457">
        <f t="shared" si="43"/>
        <v>37</v>
      </c>
      <c r="Q457" t="s">
        <v>2039</v>
      </c>
      <c r="R457" t="s">
        <v>2040</v>
      </c>
      <c r="S457" s="13">
        <f t="shared" si="44"/>
        <v>40809.208333333336</v>
      </c>
      <c r="T457" s="13">
        <f t="shared" si="45"/>
        <v>40832.208333333336</v>
      </c>
      <c r="U457">
        <f t="shared" si="46"/>
        <v>2011</v>
      </c>
      <c r="V457" s="10">
        <f t="shared" si="47"/>
        <v>9</v>
      </c>
      <c r="W457" t="str" cm="1">
        <f t="array" ref="W457">_xlfn.IFS(V457=1,"JAN",V457=2,"FEB",V457=3,"MAR",V457=4,"APR",V457=5,"MAY",V457=6,"JUN",V457=7,"JUL",V457=8,"AUG",V457=9,"SEP",V457=10,"OCT",V457=11,"NOV",V457=12,"DEC")</f>
        <v>SEP</v>
      </c>
    </row>
    <row r="458" spans="1:23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9">
        <f t="shared" si="42"/>
        <v>1.041243169398907</v>
      </c>
      <c r="P458">
        <f t="shared" si="43"/>
        <v>94.98</v>
      </c>
      <c r="Q458" t="s">
        <v>2035</v>
      </c>
      <c r="R458" t="s">
        <v>2045</v>
      </c>
      <c r="S458" s="13">
        <f t="shared" si="44"/>
        <v>43141.25</v>
      </c>
      <c r="T458" s="13">
        <f t="shared" si="45"/>
        <v>43141.25</v>
      </c>
      <c r="U458">
        <f t="shared" si="46"/>
        <v>2018</v>
      </c>
      <c r="V458" s="10">
        <f t="shared" si="47"/>
        <v>2</v>
      </c>
      <c r="W458" t="str" cm="1">
        <f t="array" ref="W458">_xlfn.IFS(V458=1,"JAN",V458=2,"FEB",V458=3,"MAR",V458=4,"APR",V458=5,"MAY",V458=6,"JUN",V458=7,"JUL",V458=8,"AUG",V458=9,"SEP",V458=10,"OCT",V458=11,"NOV",V458=12,"DEC")</f>
        <v>FEB</v>
      </c>
    </row>
    <row r="459" spans="1:23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9">
        <f t="shared" si="42"/>
        <v>0.26640000000000003</v>
      </c>
      <c r="P459">
        <f t="shared" si="43"/>
        <v>28.96</v>
      </c>
      <c r="Q459" t="s">
        <v>2039</v>
      </c>
      <c r="R459" t="s">
        <v>2040</v>
      </c>
      <c r="S459" s="13">
        <f t="shared" si="44"/>
        <v>42657.208333333328</v>
      </c>
      <c r="T459" s="13">
        <f t="shared" si="45"/>
        <v>42659.208333333328</v>
      </c>
      <c r="U459">
        <f t="shared" si="46"/>
        <v>2016</v>
      </c>
      <c r="V459" s="10">
        <f t="shared" si="47"/>
        <v>10</v>
      </c>
      <c r="W459" t="str" cm="1">
        <f t="array" ref="W459">_xlfn.IFS(V459=1,"JAN",V459=2,"FEB",V459=3,"MAR",V459=4,"APR",V459=5,"MAY",V459=6,"JUN",V459=7,"JUL",V459=8,"AUG",V459=9,"SEP",V459=10,"OCT",V459=11,"NOV",V459=12,"DEC")</f>
        <v>OCT</v>
      </c>
    </row>
    <row r="460" spans="1:23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9">
        <f t="shared" si="42"/>
        <v>3.5120118343195266</v>
      </c>
      <c r="P460">
        <f t="shared" si="43"/>
        <v>55.99</v>
      </c>
      <c r="Q460" t="s">
        <v>2039</v>
      </c>
      <c r="R460" t="s">
        <v>2040</v>
      </c>
      <c r="S460" s="13">
        <f t="shared" si="44"/>
        <v>40265.208333333336</v>
      </c>
      <c r="T460" s="13">
        <f t="shared" si="45"/>
        <v>40309.208333333336</v>
      </c>
      <c r="U460">
        <f t="shared" si="46"/>
        <v>2010</v>
      </c>
      <c r="V460" s="10">
        <f t="shared" si="47"/>
        <v>3</v>
      </c>
      <c r="W460" t="str" cm="1">
        <f t="array" ref="W460">_xlfn.IFS(V460=1,"JAN",V460=2,"FEB",V460=3,"MAR",V460=4,"APR",V460=5,"MAY",V460=6,"JUN",V460=7,"JUL",V460=8,"AUG",V460=9,"SEP",V460=10,"OCT",V460=11,"NOV",V460=12,"DEC")</f>
        <v>MAR</v>
      </c>
    </row>
    <row r="461" spans="1:23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9">
        <f t="shared" si="42"/>
        <v>0.90063492063492068</v>
      </c>
      <c r="P461">
        <f t="shared" si="43"/>
        <v>54.04</v>
      </c>
      <c r="Q461" t="s">
        <v>2041</v>
      </c>
      <c r="R461" t="s">
        <v>2042</v>
      </c>
      <c r="S461" s="13">
        <f t="shared" si="44"/>
        <v>42001.25</v>
      </c>
      <c r="T461" s="13">
        <f t="shared" si="45"/>
        <v>42026.25</v>
      </c>
      <c r="U461">
        <f t="shared" si="46"/>
        <v>2014</v>
      </c>
      <c r="V461" s="10">
        <f t="shared" si="47"/>
        <v>12</v>
      </c>
      <c r="W461" t="str" cm="1">
        <f t="array" ref="W461">_xlfn.IFS(V461=1,"JAN",V461=2,"FEB",V461=3,"MAR",V461=4,"APR",V461=5,"MAY",V461=6,"JUN",V461=7,"JUL",V461=8,"AUG",V461=9,"SEP",V461=10,"OCT",V461=11,"NOV",V461=12,"DEC")</f>
        <v>DEC</v>
      </c>
    </row>
    <row r="462" spans="1:23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9">
        <f t="shared" si="42"/>
        <v>1.7162500000000001</v>
      </c>
      <c r="P462">
        <f t="shared" si="43"/>
        <v>82.38</v>
      </c>
      <c r="Q462" t="s">
        <v>2039</v>
      </c>
      <c r="R462" t="s">
        <v>2040</v>
      </c>
      <c r="S462" s="13">
        <f t="shared" si="44"/>
        <v>40399.208333333336</v>
      </c>
      <c r="T462" s="13">
        <f t="shared" si="45"/>
        <v>40402.208333333336</v>
      </c>
      <c r="U462">
        <f t="shared" si="46"/>
        <v>2010</v>
      </c>
      <c r="V462" s="10">
        <f t="shared" si="47"/>
        <v>8</v>
      </c>
      <c r="W462" t="str" cm="1">
        <f t="array" ref="W462">_xlfn.IFS(V462=1,"JAN",V462=2,"FEB",V462=3,"MAR",V462=4,"APR",V462=5,"MAY",V462=6,"JUN",V462=7,"JUL",V462=8,"AUG",V462=9,"SEP",V462=10,"OCT",V462=11,"NOV",V462=12,"DEC")</f>
        <v>AUG</v>
      </c>
    </row>
    <row r="463" spans="1:23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9">
        <f t="shared" si="42"/>
        <v>1.4104655870445344</v>
      </c>
      <c r="P463">
        <f t="shared" si="43"/>
        <v>67</v>
      </c>
      <c r="Q463" t="s">
        <v>2041</v>
      </c>
      <c r="R463" t="s">
        <v>2044</v>
      </c>
      <c r="S463" s="13">
        <f t="shared" si="44"/>
        <v>41757.208333333336</v>
      </c>
      <c r="T463" s="13">
        <f t="shared" si="45"/>
        <v>41777.208333333336</v>
      </c>
      <c r="U463">
        <f t="shared" si="46"/>
        <v>2014</v>
      </c>
      <c r="V463" s="10">
        <f t="shared" si="47"/>
        <v>4</v>
      </c>
      <c r="W463" t="str" cm="1">
        <f t="array" ref="W463">_xlfn.IFS(V463=1,"JAN",V463=2,"FEB",V463=3,"MAR",V463=4,"APR",V463=5,"MAY",V463=6,"JUN",V463=7,"JUL",V463=8,"AUG",V463=9,"SEP",V463=10,"OCT",V463=11,"NOV",V463=12,"DEC")</f>
        <v>APR</v>
      </c>
    </row>
    <row r="464" spans="1:23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9">
        <f t="shared" si="42"/>
        <v>0.30579449152542371</v>
      </c>
      <c r="P464">
        <f t="shared" si="43"/>
        <v>107.91</v>
      </c>
      <c r="Q464" t="s">
        <v>2050</v>
      </c>
      <c r="R464" t="s">
        <v>2061</v>
      </c>
      <c r="S464" s="13">
        <f t="shared" si="44"/>
        <v>41304.25</v>
      </c>
      <c r="T464" s="13">
        <f t="shared" si="45"/>
        <v>41342.25</v>
      </c>
      <c r="U464">
        <f t="shared" si="46"/>
        <v>2013</v>
      </c>
      <c r="V464" s="10">
        <f t="shared" si="47"/>
        <v>1</v>
      </c>
      <c r="W464" t="str" cm="1">
        <f t="array" ref="W464">_xlfn.IFS(V464=1,"JAN",V464=2,"FEB",V464=3,"MAR",V464=4,"APR",V464=5,"MAY",V464=6,"JUN",V464=7,"JUL",V464=8,"AUG",V464=9,"SEP",V464=10,"OCT",V464=11,"NOV",V464=12,"DEC")</f>
        <v>JAN</v>
      </c>
    </row>
    <row r="465" spans="1:23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9">
        <f t="shared" si="42"/>
        <v>1.0816455696202532</v>
      </c>
      <c r="P465">
        <f t="shared" si="43"/>
        <v>69.010000000000005</v>
      </c>
      <c r="Q465" t="s">
        <v>2041</v>
      </c>
      <c r="R465" t="s">
        <v>2049</v>
      </c>
      <c r="S465" s="13">
        <f t="shared" si="44"/>
        <v>41639.25</v>
      </c>
      <c r="T465" s="13">
        <f t="shared" si="45"/>
        <v>41643.25</v>
      </c>
      <c r="U465">
        <f t="shared" si="46"/>
        <v>2013</v>
      </c>
      <c r="V465" s="10">
        <f t="shared" si="47"/>
        <v>12</v>
      </c>
      <c r="W465" t="str" cm="1">
        <f t="array" ref="W465">_xlfn.IFS(V465=1,"JAN",V465=2,"FEB",V465=3,"MAR",V465=4,"APR",V465=5,"MAY",V465=6,"JUN",V465=7,"JUL",V465=8,"AUG",V465=9,"SEP",V465=10,"OCT",V465=11,"NOV",V465=12,"DEC")</f>
        <v>DEC</v>
      </c>
    </row>
    <row r="466" spans="1:23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9">
        <f t="shared" si="42"/>
        <v>1.3345505617977529</v>
      </c>
      <c r="P466">
        <f t="shared" si="43"/>
        <v>39.01</v>
      </c>
      <c r="Q466" t="s">
        <v>2039</v>
      </c>
      <c r="R466" t="s">
        <v>2040</v>
      </c>
      <c r="S466" s="13">
        <f t="shared" si="44"/>
        <v>43142.25</v>
      </c>
      <c r="T466" s="13">
        <f t="shared" si="45"/>
        <v>43156.25</v>
      </c>
      <c r="U466">
        <f t="shared" si="46"/>
        <v>2018</v>
      </c>
      <c r="V466" s="10">
        <f t="shared" si="47"/>
        <v>2</v>
      </c>
      <c r="W466" t="str" cm="1">
        <f t="array" ref="W466">_xlfn.IFS(V466=1,"JAN",V466=2,"FEB",V466=3,"MAR",V466=4,"APR",V466=5,"MAY",V466=6,"JUN",V466=7,"JUL",V466=8,"AUG",V466=9,"SEP",V466=10,"OCT",V466=11,"NOV",V466=12,"DEC")</f>
        <v>FEB</v>
      </c>
    </row>
    <row r="467" spans="1:23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9">
        <f t="shared" si="42"/>
        <v>1.8785106382978722</v>
      </c>
      <c r="P467">
        <f t="shared" si="43"/>
        <v>110.36</v>
      </c>
      <c r="Q467" t="s">
        <v>2047</v>
      </c>
      <c r="R467" t="s">
        <v>2059</v>
      </c>
      <c r="S467" s="13">
        <f t="shared" si="44"/>
        <v>43127.25</v>
      </c>
      <c r="T467" s="13">
        <f t="shared" si="45"/>
        <v>43136.25</v>
      </c>
      <c r="U467">
        <f t="shared" si="46"/>
        <v>2018</v>
      </c>
      <c r="V467" s="10">
        <f t="shared" si="47"/>
        <v>1</v>
      </c>
      <c r="W467" t="str" cm="1">
        <f t="array" ref="W467">_xlfn.IFS(V467=1,"JAN",V467=2,"FEB",V467=3,"MAR",V467=4,"APR",V467=5,"MAY",V467=6,"JUN",V467=7,"JUL",V467=8,"AUG",V467=9,"SEP",V467=10,"OCT",V467=11,"NOV",V467=12,"DEC")</f>
        <v>JAN</v>
      </c>
    </row>
    <row r="468" spans="1:23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9">
        <f t="shared" si="42"/>
        <v>3.32</v>
      </c>
      <c r="P468">
        <f t="shared" si="43"/>
        <v>94.86</v>
      </c>
      <c r="Q468" t="s">
        <v>2037</v>
      </c>
      <c r="R468" t="s">
        <v>2046</v>
      </c>
      <c r="S468" s="13">
        <f t="shared" si="44"/>
        <v>41409.208333333336</v>
      </c>
      <c r="T468" s="13">
        <f t="shared" si="45"/>
        <v>41432.208333333336</v>
      </c>
      <c r="U468">
        <f t="shared" si="46"/>
        <v>2013</v>
      </c>
      <c r="V468" s="10">
        <f t="shared" si="47"/>
        <v>5</v>
      </c>
      <c r="W468" t="str" cm="1">
        <f t="array" ref="W468">_xlfn.IFS(V468=1,"JAN",V468=2,"FEB",V468=3,"MAR",V468=4,"APR",V468=5,"MAY",V468=6,"JUN",V468=7,"JUL",V468=8,"AUG",V468=9,"SEP",V468=10,"OCT",V468=11,"NOV",V468=12,"DEC")</f>
        <v>MAY</v>
      </c>
    </row>
    <row r="469" spans="1:23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9">
        <f t="shared" si="42"/>
        <v>5.7521428571428572</v>
      </c>
      <c r="P469">
        <f t="shared" si="43"/>
        <v>57.94</v>
      </c>
      <c r="Q469" t="s">
        <v>2037</v>
      </c>
      <c r="R469" t="s">
        <v>2038</v>
      </c>
      <c r="S469" s="13">
        <f t="shared" si="44"/>
        <v>42331.25</v>
      </c>
      <c r="T469" s="13">
        <f t="shared" si="45"/>
        <v>42338.25</v>
      </c>
      <c r="U469">
        <f t="shared" si="46"/>
        <v>2015</v>
      </c>
      <c r="V469" s="10">
        <f t="shared" si="47"/>
        <v>11</v>
      </c>
      <c r="W469" t="str" cm="1">
        <f t="array" ref="W469">_xlfn.IFS(V469=1,"JAN",V469=2,"FEB",V469=3,"MAR",V469=4,"APR",V469=5,"MAY",V469=6,"JUN",V469=7,"JUL",V469=8,"AUG",V469=9,"SEP",V469=10,"OCT",V469=11,"NOV",V469=12,"DEC")</f>
        <v>NOV</v>
      </c>
    </row>
    <row r="470" spans="1:23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9">
        <f t="shared" si="42"/>
        <v>0.40500000000000003</v>
      </c>
      <c r="P470">
        <f t="shared" si="43"/>
        <v>101.25</v>
      </c>
      <c r="Q470" t="s">
        <v>2039</v>
      </c>
      <c r="R470" t="s">
        <v>2040</v>
      </c>
      <c r="S470" s="13">
        <f t="shared" si="44"/>
        <v>43569.208333333328</v>
      </c>
      <c r="T470" s="13">
        <f t="shared" si="45"/>
        <v>43585.208333333328</v>
      </c>
      <c r="U470">
        <f t="shared" si="46"/>
        <v>2019</v>
      </c>
      <c r="V470" s="10">
        <f t="shared" si="47"/>
        <v>4</v>
      </c>
      <c r="W470" t="str" cm="1">
        <f t="array" ref="W470">_xlfn.IFS(V470=1,"JAN",V470=2,"FEB",V470=3,"MAR",V470=4,"APR",V470=5,"MAY",V470=6,"JUN",V470=7,"JUL",V470=8,"AUG",V470=9,"SEP",V470=10,"OCT",V470=11,"NOV",V470=12,"DEC")</f>
        <v>APR</v>
      </c>
    </row>
    <row r="471" spans="1:23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9">
        <f t="shared" si="42"/>
        <v>1.8442857142857143</v>
      </c>
      <c r="P471">
        <f t="shared" si="43"/>
        <v>64.959999999999994</v>
      </c>
      <c r="Q471" t="s">
        <v>2041</v>
      </c>
      <c r="R471" t="s">
        <v>2044</v>
      </c>
      <c r="S471" s="13">
        <f t="shared" si="44"/>
        <v>42142.208333333328</v>
      </c>
      <c r="T471" s="13">
        <f t="shared" si="45"/>
        <v>42144.208333333328</v>
      </c>
      <c r="U471">
        <f t="shared" si="46"/>
        <v>2015</v>
      </c>
      <c r="V471" s="10">
        <f t="shared" si="47"/>
        <v>5</v>
      </c>
      <c r="W471" t="str" cm="1">
        <f t="array" ref="W471">_xlfn.IFS(V471=1,"JAN",V471=2,"FEB",V471=3,"MAR",V471=4,"APR",V471=5,"MAY",V471=6,"JUN",V471=7,"JUL",V471=8,"AUG",V471=9,"SEP",V471=10,"OCT",V471=11,"NOV",V471=12,"DEC")</f>
        <v>MAY</v>
      </c>
    </row>
    <row r="472" spans="1:23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9">
        <f t="shared" si="42"/>
        <v>2.8580555555555556</v>
      </c>
      <c r="P472">
        <f t="shared" si="43"/>
        <v>27.01</v>
      </c>
      <c r="Q472" t="s">
        <v>2037</v>
      </c>
      <c r="R472" t="s">
        <v>2046</v>
      </c>
      <c r="S472" s="13">
        <f t="shared" si="44"/>
        <v>42716.25</v>
      </c>
      <c r="T472" s="13">
        <f t="shared" si="45"/>
        <v>42723.25</v>
      </c>
      <c r="U472">
        <f t="shared" si="46"/>
        <v>2016</v>
      </c>
      <c r="V472" s="10">
        <f t="shared" si="47"/>
        <v>12</v>
      </c>
      <c r="W472" t="str" cm="1">
        <f t="array" ref="W472">_xlfn.IFS(V472=1,"JAN",V472=2,"FEB",V472=3,"MAR",V472=4,"APR",V472=5,"MAY",V472=6,"JUN",V472=7,"JUL",V472=8,"AUG",V472=9,"SEP",V472=10,"OCT",V472=11,"NOV",V472=12,"DEC")</f>
        <v>DEC</v>
      </c>
    </row>
    <row r="473" spans="1:23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9">
        <f t="shared" si="42"/>
        <v>3.19</v>
      </c>
      <c r="P473">
        <f t="shared" si="43"/>
        <v>50.97</v>
      </c>
      <c r="Q473" t="s">
        <v>2033</v>
      </c>
      <c r="R473" t="s">
        <v>2034</v>
      </c>
      <c r="S473" s="13">
        <f t="shared" si="44"/>
        <v>41031.208333333336</v>
      </c>
      <c r="T473" s="13">
        <f t="shared" si="45"/>
        <v>41031.208333333336</v>
      </c>
      <c r="U473">
        <f t="shared" si="46"/>
        <v>2012</v>
      </c>
      <c r="V473" s="10">
        <f t="shared" si="47"/>
        <v>5</v>
      </c>
      <c r="W473" t="str" cm="1">
        <f t="array" ref="W473">_xlfn.IFS(V473=1,"JAN",V473=2,"FEB",V473=3,"MAR",V473=4,"APR",V473=5,"MAY",V473=6,"JUN",V473=7,"JUL",V473=8,"AUG",V473=9,"SEP",V473=10,"OCT",V473=11,"NOV",V473=12,"DEC")</f>
        <v>MAY</v>
      </c>
    </row>
    <row r="474" spans="1:23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9">
        <f t="shared" si="42"/>
        <v>0.39234070221066319</v>
      </c>
      <c r="P474">
        <f t="shared" si="43"/>
        <v>104.94</v>
      </c>
      <c r="Q474" t="s">
        <v>2035</v>
      </c>
      <c r="R474" t="s">
        <v>2036</v>
      </c>
      <c r="S474" s="13">
        <f t="shared" si="44"/>
        <v>43535.208333333328</v>
      </c>
      <c r="T474" s="13">
        <f t="shared" si="45"/>
        <v>43589.208333333328</v>
      </c>
      <c r="U474">
        <f t="shared" si="46"/>
        <v>2019</v>
      </c>
      <c r="V474" s="10">
        <f t="shared" si="47"/>
        <v>3</v>
      </c>
      <c r="W474" t="str" cm="1">
        <f t="array" ref="W474">_xlfn.IFS(V474=1,"JAN",V474=2,"FEB",V474=3,"MAR",V474=4,"APR",V474=5,"MAY",V474=6,"JUN",V474=7,"JUL",V474=8,"AUG",V474=9,"SEP",V474=10,"OCT",V474=11,"NOV",V474=12,"DEC")</f>
        <v>MAR</v>
      </c>
    </row>
    <row r="475" spans="1:23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9">
        <f t="shared" si="42"/>
        <v>1.7814000000000001</v>
      </c>
      <c r="P475">
        <f t="shared" si="43"/>
        <v>84.03</v>
      </c>
      <c r="Q475" t="s">
        <v>2035</v>
      </c>
      <c r="R475" t="s">
        <v>2043</v>
      </c>
      <c r="S475" s="13">
        <f t="shared" si="44"/>
        <v>43277.208333333328</v>
      </c>
      <c r="T475" s="13">
        <f t="shared" si="45"/>
        <v>43278.208333333328</v>
      </c>
      <c r="U475">
        <f t="shared" si="46"/>
        <v>2018</v>
      </c>
      <c r="V475" s="10">
        <f t="shared" si="47"/>
        <v>6</v>
      </c>
      <c r="W475" t="str" cm="1">
        <f t="array" ref="W475">_xlfn.IFS(V475=1,"JAN",V475=2,"FEB",V475=3,"MAR",V475=4,"APR",V475=5,"MAY",V475=6,"JUN",V475=7,"JUL",V475=8,"AUG",V475=9,"SEP",V475=10,"OCT",V475=11,"NOV",V475=12,"DEC")</f>
        <v>JUN</v>
      </c>
    </row>
    <row r="476" spans="1:23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9">
        <f t="shared" si="42"/>
        <v>3.6515</v>
      </c>
      <c r="P476">
        <f t="shared" si="43"/>
        <v>102.86</v>
      </c>
      <c r="Q476" t="s">
        <v>2041</v>
      </c>
      <c r="R476" t="s">
        <v>2060</v>
      </c>
      <c r="S476" s="13">
        <f t="shared" si="44"/>
        <v>41989.25</v>
      </c>
      <c r="T476" s="13">
        <f t="shared" si="45"/>
        <v>41990.25</v>
      </c>
      <c r="U476">
        <f t="shared" si="46"/>
        <v>2014</v>
      </c>
      <c r="V476" s="10">
        <f t="shared" si="47"/>
        <v>12</v>
      </c>
      <c r="W476" t="str" cm="1">
        <f t="array" ref="W476">_xlfn.IFS(V476=1,"JAN",V476=2,"FEB",V476=3,"MAR",V476=4,"APR",V476=5,"MAY",V476=6,"JUN",V476=7,"JUL",V476=8,"AUG",V476=9,"SEP",V476=10,"OCT",V476=11,"NOV",V476=12,"DEC")</f>
        <v>DEC</v>
      </c>
    </row>
    <row r="477" spans="1:23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9">
        <f t="shared" si="42"/>
        <v>1.1394594594594594</v>
      </c>
      <c r="P477">
        <f t="shared" si="43"/>
        <v>39.96</v>
      </c>
      <c r="Q477" t="s">
        <v>2047</v>
      </c>
      <c r="R477" t="s">
        <v>2059</v>
      </c>
      <c r="S477" s="13">
        <f t="shared" si="44"/>
        <v>41450.208333333336</v>
      </c>
      <c r="T477" s="13">
        <f t="shared" si="45"/>
        <v>41454.208333333336</v>
      </c>
      <c r="U477">
        <f t="shared" si="46"/>
        <v>2013</v>
      </c>
      <c r="V477" s="10">
        <f t="shared" si="47"/>
        <v>6</v>
      </c>
      <c r="W477" t="str" cm="1">
        <f t="array" ref="W477">_xlfn.IFS(V477=1,"JAN",V477=2,"FEB",V477=3,"MAR",V477=4,"APR",V477=5,"MAY",V477=6,"JUN",V477=7,"JUL",V477=8,"AUG",V477=9,"SEP",V477=10,"OCT",V477=11,"NOV",V477=12,"DEC")</f>
        <v>JUN</v>
      </c>
    </row>
    <row r="478" spans="1:23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9">
        <f t="shared" si="42"/>
        <v>0.29828720626631855</v>
      </c>
      <c r="P478">
        <f t="shared" si="43"/>
        <v>51</v>
      </c>
      <c r="Q478" t="s">
        <v>2047</v>
      </c>
      <c r="R478" t="s">
        <v>2053</v>
      </c>
      <c r="S478" s="13">
        <f t="shared" si="44"/>
        <v>43322.208333333328</v>
      </c>
      <c r="T478" s="13">
        <f t="shared" si="45"/>
        <v>43328.208333333328</v>
      </c>
      <c r="U478">
        <f t="shared" si="46"/>
        <v>2018</v>
      </c>
      <c r="V478" s="10">
        <f t="shared" si="47"/>
        <v>8</v>
      </c>
      <c r="W478" t="str" cm="1">
        <f t="array" ref="W478">_xlfn.IFS(V478=1,"JAN",V478=2,"FEB",V478=3,"MAR",V478=4,"APR",V478=5,"MAY",V478=6,"JUN",V478=7,"JUL",V478=8,"AUG",V478=9,"SEP",V478=10,"OCT",V478=11,"NOV",V478=12,"DEC")</f>
        <v>AUG</v>
      </c>
    </row>
    <row r="479" spans="1:23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9">
        <f t="shared" si="42"/>
        <v>0.54270588235294115</v>
      </c>
      <c r="P479">
        <f t="shared" si="43"/>
        <v>40.82</v>
      </c>
      <c r="Q479" t="s">
        <v>2041</v>
      </c>
      <c r="R479" t="s">
        <v>2063</v>
      </c>
      <c r="S479" s="13">
        <f t="shared" si="44"/>
        <v>40720.208333333336</v>
      </c>
      <c r="T479" s="13">
        <f t="shared" si="45"/>
        <v>40747.208333333336</v>
      </c>
      <c r="U479">
        <f t="shared" si="46"/>
        <v>2011</v>
      </c>
      <c r="V479" s="10">
        <f t="shared" si="47"/>
        <v>6</v>
      </c>
      <c r="W479" t="str" cm="1">
        <f t="array" ref="W479">_xlfn.IFS(V479=1,"JAN",V479=2,"FEB",V479=3,"MAR",V479=4,"APR",V479=5,"MAY",V479=6,"JUN",V479=7,"JUL",V479=8,"AUG",V479=9,"SEP",V479=10,"OCT",V479=11,"NOV",V479=12,"DEC")</f>
        <v>JUN</v>
      </c>
    </row>
    <row r="480" spans="1:23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9">
        <f t="shared" si="42"/>
        <v>2.3634156976744185</v>
      </c>
      <c r="P480">
        <f t="shared" si="43"/>
        <v>59</v>
      </c>
      <c r="Q480" t="s">
        <v>2037</v>
      </c>
      <c r="R480" t="s">
        <v>2046</v>
      </c>
      <c r="S480" s="13">
        <f t="shared" si="44"/>
        <v>42072.208333333328</v>
      </c>
      <c r="T480" s="13">
        <f t="shared" si="45"/>
        <v>42084.208333333328</v>
      </c>
      <c r="U480">
        <f t="shared" si="46"/>
        <v>2015</v>
      </c>
      <c r="V480" s="10">
        <f t="shared" si="47"/>
        <v>3</v>
      </c>
      <c r="W480" t="str" cm="1">
        <f t="array" ref="W480">_xlfn.IFS(V480=1,"JAN",V480=2,"FEB",V480=3,"MAR",V480=4,"APR",V480=5,"MAY",V480=6,"JUN",V480=7,"JUL",V480=8,"AUG",V480=9,"SEP",V480=10,"OCT",V480=11,"NOV",V480=12,"DEC")</f>
        <v>MAR</v>
      </c>
    </row>
    <row r="481" spans="1:23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9">
        <f t="shared" si="42"/>
        <v>5.1291666666666664</v>
      </c>
      <c r="P481">
        <f t="shared" si="43"/>
        <v>71.16</v>
      </c>
      <c r="Q481" t="s">
        <v>2033</v>
      </c>
      <c r="R481" t="s">
        <v>2034</v>
      </c>
      <c r="S481" s="13">
        <f t="shared" si="44"/>
        <v>42945.208333333328</v>
      </c>
      <c r="T481" s="13">
        <f t="shared" si="45"/>
        <v>42947.208333333328</v>
      </c>
      <c r="U481">
        <f t="shared" si="46"/>
        <v>2017</v>
      </c>
      <c r="V481" s="10">
        <f t="shared" si="47"/>
        <v>7</v>
      </c>
      <c r="W481" t="str" cm="1">
        <f t="array" ref="W481">_xlfn.IFS(V481=1,"JAN",V481=2,"FEB",V481=3,"MAR",V481=4,"APR",V481=5,"MAY",V481=6,"JUN",V481=7,"JUL",V481=8,"AUG",V481=9,"SEP",V481=10,"OCT",V481=11,"NOV",V481=12,"DEC")</f>
        <v>JUL</v>
      </c>
    </row>
    <row r="482" spans="1:23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9">
        <f t="shared" si="42"/>
        <v>1.0065116279069768</v>
      </c>
      <c r="P482">
        <f t="shared" si="43"/>
        <v>99.49</v>
      </c>
      <c r="Q482" t="s">
        <v>2054</v>
      </c>
      <c r="R482" t="s">
        <v>2055</v>
      </c>
      <c r="S482" s="13">
        <f t="shared" si="44"/>
        <v>40248.25</v>
      </c>
      <c r="T482" s="13">
        <f t="shared" si="45"/>
        <v>40257.208333333336</v>
      </c>
      <c r="U482">
        <f t="shared" si="46"/>
        <v>2010</v>
      </c>
      <c r="V482" s="10">
        <f t="shared" si="47"/>
        <v>3</v>
      </c>
      <c r="W482" t="str" cm="1">
        <f t="array" ref="W482">_xlfn.IFS(V482=1,"JAN",V482=2,"FEB",V482=3,"MAR",V482=4,"APR",V482=5,"MAY",V482=6,"JUN",V482=7,"JUL",V482=8,"AUG",V482=9,"SEP",V482=10,"OCT",V482=11,"NOV",V482=12,"DEC")</f>
        <v>MAR</v>
      </c>
    </row>
    <row r="483" spans="1:23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9">
        <f t="shared" si="42"/>
        <v>0.81348423194303154</v>
      </c>
      <c r="P483">
        <f t="shared" si="43"/>
        <v>103.99</v>
      </c>
      <c r="Q483" t="s">
        <v>2039</v>
      </c>
      <c r="R483" t="s">
        <v>2040</v>
      </c>
      <c r="S483" s="13">
        <f t="shared" si="44"/>
        <v>41913.208333333336</v>
      </c>
      <c r="T483" s="13">
        <f t="shared" si="45"/>
        <v>41955.25</v>
      </c>
      <c r="U483">
        <f t="shared" si="46"/>
        <v>2014</v>
      </c>
      <c r="V483" s="10">
        <f t="shared" si="47"/>
        <v>10</v>
      </c>
      <c r="W483" t="str" cm="1">
        <f t="array" ref="W483">_xlfn.IFS(V483=1,"JAN",V483=2,"FEB",V483=3,"MAR",V483=4,"APR",V483=5,"MAY",V483=6,"JUN",V483=7,"JUL",V483=8,"AUG",V483=9,"SEP",V483=10,"OCT",V483=11,"NOV",V483=12,"DEC")</f>
        <v>OCT</v>
      </c>
    </row>
    <row r="484" spans="1:23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9">
        <f t="shared" si="42"/>
        <v>0.16404761904761905</v>
      </c>
      <c r="P484">
        <f t="shared" si="43"/>
        <v>76.56</v>
      </c>
      <c r="Q484" t="s">
        <v>2047</v>
      </c>
      <c r="R484" t="s">
        <v>2053</v>
      </c>
      <c r="S484" s="13">
        <f t="shared" si="44"/>
        <v>40963.25</v>
      </c>
      <c r="T484" s="13">
        <f t="shared" si="45"/>
        <v>40974.25</v>
      </c>
      <c r="U484">
        <f t="shared" si="46"/>
        <v>2012</v>
      </c>
      <c r="V484" s="10">
        <f t="shared" si="47"/>
        <v>2</v>
      </c>
      <c r="W484" t="str" cm="1">
        <f t="array" ref="W484">_xlfn.IFS(V484=1,"JAN",V484=2,"FEB",V484=3,"MAR",V484=4,"APR",V484=5,"MAY",V484=6,"JUN",V484=7,"JUL",V484=8,"AUG",V484=9,"SEP",V484=10,"OCT",V484=11,"NOV",V484=12,"DEC")</f>
        <v>FEB</v>
      </c>
    </row>
    <row r="485" spans="1:23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9">
        <f t="shared" si="42"/>
        <v>0.52774617067833696</v>
      </c>
      <c r="P485">
        <f t="shared" si="43"/>
        <v>87.07</v>
      </c>
      <c r="Q485" t="s">
        <v>2039</v>
      </c>
      <c r="R485" t="s">
        <v>2040</v>
      </c>
      <c r="S485" s="13">
        <f t="shared" si="44"/>
        <v>43811.25</v>
      </c>
      <c r="T485" s="13">
        <f t="shared" si="45"/>
        <v>43818.25</v>
      </c>
      <c r="U485">
        <f t="shared" si="46"/>
        <v>2019</v>
      </c>
      <c r="V485" s="10">
        <f t="shared" si="47"/>
        <v>12</v>
      </c>
      <c r="W485" t="str" cm="1">
        <f t="array" ref="W485">_xlfn.IFS(V485=1,"JAN",V485=2,"FEB",V485=3,"MAR",V485=4,"APR",V485=5,"MAY",V485=6,"JUN",V485=7,"JUL",V485=8,"AUG",V485=9,"SEP",V485=10,"OCT",V485=11,"NOV",V485=12,"DEC")</f>
        <v>DEC</v>
      </c>
    </row>
    <row r="486" spans="1:23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9">
        <f t="shared" si="42"/>
        <v>2.6020608108108108</v>
      </c>
      <c r="P486">
        <f t="shared" si="43"/>
        <v>49</v>
      </c>
      <c r="Q486" t="s">
        <v>2033</v>
      </c>
      <c r="R486" t="s">
        <v>2034</v>
      </c>
      <c r="S486" s="13">
        <f t="shared" si="44"/>
        <v>41855.208333333336</v>
      </c>
      <c r="T486" s="13">
        <f t="shared" si="45"/>
        <v>41904.208333333336</v>
      </c>
      <c r="U486">
        <f t="shared" si="46"/>
        <v>2014</v>
      </c>
      <c r="V486" s="10">
        <f t="shared" si="47"/>
        <v>8</v>
      </c>
      <c r="W486" t="str" cm="1">
        <f t="array" ref="W486">_xlfn.IFS(V486=1,"JAN",V486=2,"FEB",V486=3,"MAR",V486=4,"APR",V486=5,"MAY",V486=6,"JUN",V486=7,"JUL",V486=8,"AUG",V486=9,"SEP",V486=10,"OCT",V486=11,"NOV",V486=12,"DEC")</f>
        <v>AUG</v>
      </c>
    </row>
    <row r="487" spans="1:23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9">
        <f t="shared" si="42"/>
        <v>0.30732891832229581</v>
      </c>
      <c r="P487">
        <f t="shared" si="43"/>
        <v>42.97</v>
      </c>
      <c r="Q487" t="s">
        <v>2039</v>
      </c>
      <c r="R487" t="s">
        <v>2040</v>
      </c>
      <c r="S487" s="13">
        <f t="shared" si="44"/>
        <v>43626.208333333328</v>
      </c>
      <c r="T487" s="13">
        <f t="shared" si="45"/>
        <v>43667.208333333328</v>
      </c>
      <c r="U487">
        <f t="shared" si="46"/>
        <v>2019</v>
      </c>
      <c r="V487" s="10">
        <f t="shared" si="47"/>
        <v>6</v>
      </c>
      <c r="W487" t="str" cm="1">
        <f t="array" ref="W487">_xlfn.IFS(V487=1,"JAN",V487=2,"FEB",V487=3,"MAR",V487=4,"APR",V487=5,"MAY",V487=6,"JUN",V487=7,"JUL",V487=8,"AUG",V487=9,"SEP",V487=10,"OCT",V487=11,"NOV",V487=12,"DEC")</f>
        <v>JUN</v>
      </c>
    </row>
    <row r="488" spans="1:23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9">
        <f t="shared" si="42"/>
        <v>0.13500000000000001</v>
      </c>
      <c r="P488">
        <f t="shared" si="43"/>
        <v>33.43</v>
      </c>
      <c r="Q488" t="s">
        <v>2047</v>
      </c>
      <c r="R488" t="s">
        <v>2059</v>
      </c>
      <c r="S488" s="13">
        <f t="shared" si="44"/>
        <v>43168.25</v>
      </c>
      <c r="T488" s="13">
        <f t="shared" si="45"/>
        <v>43183.208333333328</v>
      </c>
      <c r="U488">
        <f t="shared" si="46"/>
        <v>2018</v>
      </c>
      <c r="V488" s="10">
        <f t="shared" si="47"/>
        <v>3</v>
      </c>
      <c r="W488" t="str" cm="1">
        <f t="array" ref="W488">_xlfn.IFS(V488=1,"JAN",V488=2,"FEB",V488=3,"MAR",V488=4,"APR",V488=5,"MAY",V488=6,"JUN",V488=7,"JUL",V488=8,"AUG",V488=9,"SEP",V488=10,"OCT",V488=11,"NOV",V488=12,"DEC")</f>
        <v>MAR</v>
      </c>
    </row>
    <row r="489" spans="1:23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9">
        <f t="shared" si="42"/>
        <v>1.7862556663644606</v>
      </c>
      <c r="P489">
        <f t="shared" si="43"/>
        <v>83.98</v>
      </c>
      <c r="Q489" t="s">
        <v>2039</v>
      </c>
      <c r="R489" t="s">
        <v>2040</v>
      </c>
      <c r="S489" s="13">
        <f t="shared" si="44"/>
        <v>42845.208333333328</v>
      </c>
      <c r="T489" s="13">
        <f t="shared" si="45"/>
        <v>42878.208333333328</v>
      </c>
      <c r="U489">
        <f t="shared" si="46"/>
        <v>2017</v>
      </c>
      <c r="V489" s="10">
        <f t="shared" si="47"/>
        <v>4</v>
      </c>
      <c r="W489" t="str" cm="1">
        <f t="array" ref="W489">_xlfn.IFS(V489=1,"JAN",V489=2,"FEB",V489=3,"MAR",V489=4,"APR",V489=5,"MAY",V489=6,"JUN",V489=7,"JUL",V489=8,"AUG",V489=9,"SEP",V489=10,"OCT",V489=11,"NOV",V489=12,"DEC")</f>
        <v>APR</v>
      </c>
    </row>
    <row r="490" spans="1:23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9">
        <f t="shared" si="42"/>
        <v>2.2005660377358489</v>
      </c>
      <c r="P490">
        <f t="shared" si="43"/>
        <v>101.42</v>
      </c>
      <c r="Q490" t="s">
        <v>2039</v>
      </c>
      <c r="R490" t="s">
        <v>2040</v>
      </c>
      <c r="S490" s="13">
        <f t="shared" si="44"/>
        <v>42403.25</v>
      </c>
      <c r="T490" s="13">
        <f t="shared" si="45"/>
        <v>42420.25</v>
      </c>
      <c r="U490">
        <f t="shared" si="46"/>
        <v>2016</v>
      </c>
      <c r="V490" s="10">
        <f t="shared" si="47"/>
        <v>2</v>
      </c>
      <c r="W490" t="str" cm="1">
        <f t="array" ref="W490">_xlfn.IFS(V490=1,"JAN",V490=2,"FEB",V490=3,"MAR",V490=4,"APR",V490=5,"MAY",V490=6,"JUN",V490=7,"JUL",V490=8,"AUG",V490=9,"SEP",V490=10,"OCT",V490=11,"NOV",V490=12,"DEC")</f>
        <v>FEB</v>
      </c>
    </row>
    <row r="491" spans="1:23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9">
        <f t="shared" si="42"/>
        <v>1.015108695652174</v>
      </c>
      <c r="P491">
        <f t="shared" si="43"/>
        <v>109.87</v>
      </c>
      <c r="Q491" t="s">
        <v>2037</v>
      </c>
      <c r="R491" t="s">
        <v>2046</v>
      </c>
      <c r="S491" s="13">
        <f t="shared" si="44"/>
        <v>40406.208333333336</v>
      </c>
      <c r="T491" s="13">
        <f t="shared" si="45"/>
        <v>40411.208333333336</v>
      </c>
      <c r="U491">
        <f t="shared" si="46"/>
        <v>2010</v>
      </c>
      <c r="V491" s="10">
        <f t="shared" si="47"/>
        <v>8</v>
      </c>
      <c r="W491" t="str" cm="1">
        <f t="array" ref="W491">_xlfn.IFS(V491=1,"JAN",V491=2,"FEB",V491=3,"MAR",V491=4,"APR",V491=5,"MAY",V491=6,"JUN",V491=7,"JUL",V491=8,"AUG",V491=9,"SEP",V491=10,"OCT",V491=11,"NOV",V491=12,"DEC")</f>
        <v>AUG</v>
      </c>
    </row>
    <row r="492" spans="1:23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9">
        <f t="shared" si="42"/>
        <v>1.915</v>
      </c>
      <c r="P492">
        <f t="shared" si="43"/>
        <v>31.92</v>
      </c>
      <c r="Q492" t="s">
        <v>2064</v>
      </c>
      <c r="R492" t="s">
        <v>2065</v>
      </c>
      <c r="S492" s="13">
        <f t="shared" si="44"/>
        <v>43786.25</v>
      </c>
      <c r="T492" s="13">
        <f t="shared" si="45"/>
        <v>43793.25</v>
      </c>
      <c r="U492">
        <f t="shared" si="46"/>
        <v>2019</v>
      </c>
      <c r="V492" s="10">
        <f t="shared" si="47"/>
        <v>11</v>
      </c>
      <c r="W492" t="str" cm="1">
        <f t="array" ref="W492">_xlfn.IFS(V492=1,"JAN",V492=2,"FEB",V492=3,"MAR",V492=4,"APR",V492=5,"MAY",V492=6,"JUN",V492=7,"JUL",V492=8,"AUG",V492=9,"SEP",V492=10,"OCT",V492=11,"NOV",V492=12,"DEC")</f>
        <v>NOV</v>
      </c>
    </row>
    <row r="493" spans="1:23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9">
        <f t="shared" si="42"/>
        <v>3.0534683098591549</v>
      </c>
      <c r="P493">
        <f t="shared" si="43"/>
        <v>70.989999999999995</v>
      </c>
      <c r="Q493" t="s">
        <v>2033</v>
      </c>
      <c r="R493" t="s">
        <v>2034</v>
      </c>
      <c r="S493" s="13">
        <f t="shared" si="44"/>
        <v>41456.208333333336</v>
      </c>
      <c r="T493" s="13">
        <f t="shared" si="45"/>
        <v>41482.208333333336</v>
      </c>
      <c r="U493">
        <f t="shared" si="46"/>
        <v>2013</v>
      </c>
      <c r="V493" s="10">
        <f t="shared" si="47"/>
        <v>7</v>
      </c>
      <c r="W493" t="str" cm="1">
        <f t="array" ref="W493">_xlfn.IFS(V493=1,"JAN",V493=2,"FEB",V493=3,"MAR",V493=4,"APR",V493=5,"MAY",V493=6,"JUN",V493=7,"JUL",V493=8,"AUG",V493=9,"SEP",V493=10,"OCT",V493=11,"NOV",V493=12,"DEC")</f>
        <v>JUL</v>
      </c>
    </row>
    <row r="494" spans="1:23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9">
        <f t="shared" si="42"/>
        <v>0.23995287958115183</v>
      </c>
      <c r="P494">
        <f t="shared" si="43"/>
        <v>77.03</v>
      </c>
      <c r="Q494" t="s">
        <v>2041</v>
      </c>
      <c r="R494" t="s">
        <v>2052</v>
      </c>
      <c r="S494" s="13">
        <f t="shared" si="44"/>
        <v>40336.208333333336</v>
      </c>
      <c r="T494" s="13">
        <f t="shared" si="45"/>
        <v>40371.208333333336</v>
      </c>
      <c r="U494">
        <f t="shared" si="46"/>
        <v>2010</v>
      </c>
      <c r="V494" s="10">
        <f t="shared" si="47"/>
        <v>6</v>
      </c>
      <c r="W494" t="str" cm="1">
        <f t="array" ref="W494">_xlfn.IFS(V494=1,"JAN",V494=2,"FEB",V494=3,"MAR",V494=4,"APR",V494=5,"MAY",V494=6,"JUN",V494=7,"JUL",V494=8,"AUG",V494=9,"SEP",V494=10,"OCT",V494=11,"NOV",V494=12,"DEC")</f>
        <v>JUN</v>
      </c>
    </row>
    <row r="495" spans="1:23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9">
        <f t="shared" si="42"/>
        <v>7.2377777777777776</v>
      </c>
      <c r="P495">
        <f t="shared" si="43"/>
        <v>101.78</v>
      </c>
      <c r="Q495" t="s">
        <v>2054</v>
      </c>
      <c r="R495" t="s">
        <v>2055</v>
      </c>
      <c r="S495" s="13">
        <f t="shared" si="44"/>
        <v>43645.208333333328</v>
      </c>
      <c r="T495" s="13">
        <f t="shared" si="45"/>
        <v>43658.208333333328</v>
      </c>
      <c r="U495">
        <f t="shared" si="46"/>
        <v>2019</v>
      </c>
      <c r="V495" s="10">
        <f t="shared" si="47"/>
        <v>6</v>
      </c>
      <c r="W495" t="str" cm="1">
        <f t="array" ref="W495">_xlfn.IFS(V495=1,"JAN",V495=2,"FEB",V495=3,"MAR",V495=4,"APR",V495=5,"MAY",V495=6,"JUN",V495=7,"JUL",V495=8,"AUG",V495=9,"SEP",V495=10,"OCT",V495=11,"NOV",V495=12,"DEC")</f>
        <v>JUN</v>
      </c>
    </row>
    <row r="496" spans="1:23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9">
        <f t="shared" si="42"/>
        <v>5.4736000000000002</v>
      </c>
      <c r="P496">
        <f t="shared" si="43"/>
        <v>51.06</v>
      </c>
      <c r="Q496" t="s">
        <v>2037</v>
      </c>
      <c r="R496" t="s">
        <v>2046</v>
      </c>
      <c r="S496" s="13">
        <f t="shared" si="44"/>
        <v>40990.208333333336</v>
      </c>
      <c r="T496" s="13">
        <f t="shared" si="45"/>
        <v>40991.208333333336</v>
      </c>
      <c r="U496">
        <f t="shared" si="46"/>
        <v>2012</v>
      </c>
      <c r="V496" s="10">
        <f t="shared" si="47"/>
        <v>3</v>
      </c>
      <c r="W496" t="str" cm="1">
        <f t="array" ref="W496">_xlfn.IFS(V496=1,"JAN",V496=2,"FEB",V496=3,"MAR",V496=4,"APR",V496=5,"MAY",V496=6,"JUN",V496=7,"JUL",V496=8,"AUG",V496=9,"SEP",V496=10,"OCT",V496=11,"NOV",V496=12,"DEC")</f>
        <v>MAR</v>
      </c>
    </row>
    <row r="497" spans="1:23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9">
        <f t="shared" si="42"/>
        <v>4.1449999999999996</v>
      </c>
      <c r="P497">
        <f t="shared" si="43"/>
        <v>68.02</v>
      </c>
      <c r="Q497" t="s">
        <v>2039</v>
      </c>
      <c r="R497" t="s">
        <v>2040</v>
      </c>
      <c r="S497" s="13">
        <f t="shared" si="44"/>
        <v>41800.208333333336</v>
      </c>
      <c r="T497" s="13">
        <f t="shared" si="45"/>
        <v>41804.208333333336</v>
      </c>
      <c r="U497">
        <f t="shared" si="46"/>
        <v>2014</v>
      </c>
      <c r="V497" s="10">
        <f t="shared" si="47"/>
        <v>6</v>
      </c>
      <c r="W497" t="str" cm="1">
        <f t="array" ref="W497">_xlfn.IFS(V497=1,"JAN",V497=2,"FEB",V497=3,"MAR",V497=4,"APR",V497=5,"MAY",V497=6,"JUN",V497=7,"JUL",V497=8,"AUG",V497=9,"SEP",V497=10,"OCT",V497=11,"NOV",V497=12,"DEC")</f>
        <v>JUN</v>
      </c>
    </row>
    <row r="498" spans="1:23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9">
        <f t="shared" si="42"/>
        <v>9.0696409140369975E-3</v>
      </c>
      <c r="P498">
        <f t="shared" si="43"/>
        <v>30.87</v>
      </c>
      <c r="Q498" t="s">
        <v>2041</v>
      </c>
      <c r="R498" t="s">
        <v>2049</v>
      </c>
      <c r="S498" s="13">
        <f t="shared" si="44"/>
        <v>42876.208333333328</v>
      </c>
      <c r="T498" s="13">
        <f t="shared" si="45"/>
        <v>42893.208333333328</v>
      </c>
      <c r="U498">
        <f t="shared" si="46"/>
        <v>2017</v>
      </c>
      <c r="V498" s="10">
        <f t="shared" si="47"/>
        <v>5</v>
      </c>
      <c r="W498" t="str" cm="1">
        <f t="array" ref="W498">_xlfn.IFS(V498=1,"JAN",V498=2,"FEB",V498=3,"MAR",V498=4,"APR",V498=5,"MAY",V498=6,"JUN",V498=7,"JUL",V498=8,"AUG",V498=9,"SEP",V498=10,"OCT",V498=11,"NOV",V498=12,"DEC")</f>
        <v>MAY</v>
      </c>
    </row>
    <row r="499" spans="1:23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9">
        <f t="shared" si="42"/>
        <v>0.34173469387755101</v>
      </c>
      <c r="P499">
        <f t="shared" si="43"/>
        <v>27.91</v>
      </c>
      <c r="Q499" t="s">
        <v>2037</v>
      </c>
      <c r="R499" t="s">
        <v>2046</v>
      </c>
      <c r="S499" s="13">
        <f t="shared" si="44"/>
        <v>42724.25</v>
      </c>
      <c r="T499" s="13">
        <f t="shared" si="45"/>
        <v>42724.25</v>
      </c>
      <c r="U499">
        <f t="shared" si="46"/>
        <v>2016</v>
      </c>
      <c r="V499" s="10">
        <f t="shared" si="47"/>
        <v>12</v>
      </c>
      <c r="W499" t="str" cm="1">
        <f t="array" ref="W499">_xlfn.IFS(V499=1,"JAN",V499=2,"FEB",V499=3,"MAR",V499=4,"APR",V499=5,"MAY",V499=6,"JUN",V499=7,"JUL",V499=8,"AUG",V499=9,"SEP",V499=10,"OCT",V499=11,"NOV",V499=12,"DEC")</f>
        <v>DEC</v>
      </c>
    </row>
    <row r="500" spans="1:23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9">
        <f t="shared" si="42"/>
        <v>0.239488107549121</v>
      </c>
      <c r="P500">
        <f t="shared" si="43"/>
        <v>79.989999999999995</v>
      </c>
      <c r="Q500" t="s">
        <v>2037</v>
      </c>
      <c r="R500" t="s">
        <v>2038</v>
      </c>
      <c r="S500" s="13">
        <f t="shared" si="44"/>
        <v>42005.25</v>
      </c>
      <c r="T500" s="13">
        <f t="shared" si="45"/>
        <v>42007.25</v>
      </c>
      <c r="U500">
        <f t="shared" si="46"/>
        <v>2015</v>
      </c>
      <c r="V500" s="10">
        <f t="shared" si="47"/>
        <v>1</v>
      </c>
      <c r="W500" t="str" cm="1">
        <f t="array" ref="W500">_xlfn.IFS(V500=1,"JAN",V500=2,"FEB",V500=3,"MAR",V500=4,"APR",V500=5,"MAY",V500=6,"JUN",V500=7,"JUL",V500=8,"AUG",V500=9,"SEP",V500=10,"OCT",V500=11,"NOV",V500=12,"DEC")</f>
        <v>JAN</v>
      </c>
    </row>
    <row r="501" spans="1:23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9">
        <f t="shared" si="42"/>
        <v>0.48072649572649573</v>
      </c>
      <c r="P501">
        <f t="shared" si="43"/>
        <v>38</v>
      </c>
      <c r="Q501" t="s">
        <v>2041</v>
      </c>
      <c r="R501" t="s">
        <v>2042</v>
      </c>
      <c r="S501" s="13">
        <f t="shared" si="44"/>
        <v>42444.208333333328</v>
      </c>
      <c r="T501" s="13">
        <f t="shared" si="45"/>
        <v>42449.208333333328</v>
      </c>
      <c r="U501">
        <f t="shared" si="46"/>
        <v>2016</v>
      </c>
      <c r="V501" s="10">
        <f t="shared" si="47"/>
        <v>3</v>
      </c>
      <c r="W501" t="str" cm="1">
        <f t="array" ref="W501">_xlfn.IFS(V501=1,"JAN",V501=2,"FEB",V501=3,"MAR",V501=4,"APR",V501=5,"MAY",V501=6,"JUN",V501=7,"JUL",V501=8,"AUG",V501=9,"SEP",V501=10,"OCT",V501=11,"NOV",V501=12,"DEC")</f>
        <v>MAR</v>
      </c>
    </row>
    <row r="502" spans="1:23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9">
        <f t="shared" si="42"/>
        <v>0</v>
      </c>
      <c r="P502" t="str">
        <f t="shared" si="43"/>
        <v>No Backers</v>
      </c>
      <c r="Q502" t="s">
        <v>2039</v>
      </c>
      <c r="R502" t="s">
        <v>2040</v>
      </c>
      <c r="S502" s="13">
        <f t="shared" si="44"/>
        <v>41395.208333333336</v>
      </c>
      <c r="T502" s="13">
        <f t="shared" si="45"/>
        <v>41423.208333333336</v>
      </c>
      <c r="U502">
        <f t="shared" si="46"/>
        <v>2013</v>
      </c>
      <c r="V502" s="10">
        <f t="shared" si="47"/>
        <v>5</v>
      </c>
      <c r="W502" t="str" cm="1">
        <f t="array" ref="W502">_xlfn.IFS(V502=1,"JAN",V502=2,"FEB",V502=3,"MAR",V502=4,"APR",V502=5,"MAY",V502=6,"JUN",V502=7,"JUL",V502=8,"AUG",V502=9,"SEP",V502=10,"OCT",V502=11,"NOV",V502=12,"DEC")</f>
        <v>MAY</v>
      </c>
    </row>
    <row r="503" spans="1:23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9">
        <f t="shared" si="42"/>
        <v>0.70145182291666663</v>
      </c>
      <c r="P503">
        <f t="shared" si="43"/>
        <v>59.99</v>
      </c>
      <c r="Q503" t="s">
        <v>2041</v>
      </c>
      <c r="R503" t="s">
        <v>2042</v>
      </c>
      <c r="S503" s="13">
        <f t="shared" si="44"/>
        <v>41345.208333333336</v>
      </c>
      <c r="T503" s="13">
        <f t="shared" si="45"/>
        <v>41347.208333333336</v>
      </c>
      <c r="U503">
        <f t="shared" si="46"/>
        <v>2013</v>
      </c>
      <c r="V503" s="10">
        <f t="shared" si="47"/>
        <v>3</v>
      </c>
      <c r="W503" t="str" cm="1">
        <f t="array" ref="W503">_xlfn.IFS(V503=1,"JAN",V503=2,"FEB",V503=3,"MAR",V503=4,"APR",V503=5,"MAY",V503=6,"JUN",V503=7,"JUL",V503=8,"AUG",V503=9,"SEP",V503=10,"OCT",V503=11,"NOV",V503=12,"DEC")</f>
        <v>MAR</v>
      </c>
    </row>
    <row r="504" spans="1:23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9">
        <f t="shared" si="42"/>
        <v>5.2992307692307694</v>
      </c>
      <c r="P504">
        <f t="shared" si="43"/>
        <v>37.04</v>
      </c>
      <c r="Q504" t="s">
        <v>2050</v>
      </c>
      <c r="R504" t="s">
        <v>2051</v>
      </c>
      <c r="S504" s="13">
        <f t="shared" si="44"/>
        <v>41117.208333333336</v>
      </c>
      <c r="T504" s="13">
        <f t="shared" si="45"/>
        <v>41146.208333333336</v>
      </c>
      <c r="U504">
        <f t="shared" si="46"/>
        <v>2012</v>
      </c>
      <c r="V504" s="10">
        <f t="shared" si="47"/>
        <v>7</v>
      </c>
      <c r="W504" t="str" cm="1">
        <f t="array" ref="W504">_xlfn.IFS(V504=1,"JAN",V504=2,"FEB",V504=3,"MAR",V504=4,"APR",V504=5,"MAY",V504=6,"JUN",V504=7,"JUL",V504=8,"AUG",V504=9,"SEP",V504=10,"OCT",V504=11,"NOV",V504=12,"DEC")</f>
        <v>JUL</v>
      </c>
    </row>
    <row r="505" spans="1:23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9">
        <f t="shared" si="42"/>
        <v>1.8032549019607844</v>
      </c>
      <c r="P505">
        <f t="shared" si="43"/>
        <v>99.96</v>
      </c>
      <c r="Q505" t="s">
        <v>2041</v>
      </c>
      <c r="R505" t="s">
        <v>2044</v>
      </c>
      <c r="S505" s="13">
        <f t="shared" si="44"/>
        <v>42186.208333333328</v>
      </c>
      <c r="T505" s="13">
        <f t="shared" si="45"/>
        <v>42206.208333333328</v>
      </c>
      <c r="U505">
        <f t="shared" si="46"/>
        <v>2015</v>
      </c>
      <c r="V505" s="10">
        <f t="shared" si="47"/>
        <v>7</v>
      </c>
      <c r="W505" t="str" cm="1">
        <f t="array" ref="W505">_xlfn.IFS(V505=1,"JAN",V505=2,"FEB",V505=3,"MAR",V505=4,"APR",V505=5,"MAY",V505=6,"JUN",V505=7,"JUL",V505=8,"AUG",V505=9,"SEP",V505=10,"OCT",V505=11,"NOV",V505=12,"DEC")</f>
        <v>JUL</v>
      </c>
    </row>
    <row r="506" spans="1:23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9">
        <f t="shared" si="42"/>
        <v>0.92320000000000002</v>
      </c>
      <c r="P506">
        <f t="shared" si="43"/>
        <v>111.68</v>
      </c>
      <c r="Q506" t="s">
        <v>2035</v>
      </c>
      <c r="R506" t="s">
        <v>2036</v>
      </c>
      <c r="S506" s="13">
        <f t="shared" si="44"/>
        <v>42142.208333333328</v>
      </c>
      <c r="T506" s="13">
        <f t="shared" si="45"/>
        <v>42143.208333333328</v>
      </c>
      <c r="U506">
        <f t="shared" si="46"/>
        <v>2015</v>
      </c>
      <c r="V506" s="10">
        <f t="shared" si="47"/>
        <v>5</v>
      </c>
      <c r="W506" t="str" cm="1">
        <f t="array" ref="W506">_xlfn.IFS(V506=1,"JAN",V506=2,"FEB",V506=3,"MAR",V506=4,"APR",V506=5,"MAY",V506=6,"JUN",V506=7,"JUL",V506=8,"AUG",V506=9,"SEP",V506=10,"OCT",V506=11,"NOV",V506=12,"DEC")</f>
        <v>MAY</v>
      </c>
    </row>
    <row r="507" spans="1:23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9">
        <f t="shared" si="42"/>
        <v>0.13901001112347053</v>
      </c>
      <c r="P507">
        <f t="shared" si="43"/>
        <v>36.01</v>
      </c>
      <c r="Q507" t="s">
        <v>2047</v>
      </c>
      <c r="R507" t="s">
        <v>2056</v>
      </c>
      <c r="S507" s="13">
        <f t="shared" si="44"/>
        <v>41341.25</v>
      </c>
      <c r="T507" s="13">
        <f t="shared" si="45"/>
        <v>41383.208333333336</v>
      </c>
      <c r="U507">
        <f t="shared" si="46"/>
        <v>2013</v>
      </c>
      <c r="V507" s="10">
        <f t="shared" si="47"/>
        <v>3</v>
      </c>
      <c r="W507" t="str" cm="1">
        <f t="array" ref="W507">_xlfn.IFS(V507=1,"JAN",V507=2,"FEB",V507=3,"MAR",V507=4,"APR",V507=5,"MAY",V507=6,"JUN",V507=7,"JUL",V507=8,"AUG",V507=9,"SEP",V507=10,"OCT",V507=11,"NOV",V507=12,"DEC")</f>
        <v>MAR</v>
      </c>
    </row>
    <row r="508" spans="1:23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9">
        <f t="shared" si="42"/>
        <v>9.2707777777777771</v>
      </c>
      <c r="P508">
        <f t="shared" si="43"/>
        <v>66.010000000000005</v>
      </c>
      <c r="Q508" t="s">
        <v>2039</v>
      </c>
      <c r="R508" t="s">
        <v>2040</v>
      </c>
      <c r="S508" s="13">
        <f t="shared" si="44"/>
        <v>43062.25</v>
      </c>
      <c r="T508" s="13">
        <f t="shared" si="45"/>
        <v>43079.25</v>
      </c>
      <c r="U508">
        <f t="shared" si="46"/>
        <v>2017</v>
      </c>
      <c r="V508" s="10">
        <f t="shared" si="47"/>
        <v>11</v>
      </c>
      <c r="W508" t="str" cm="1">
        <f t="array" ref="W508">_xlfn.IFS(V508=1,"JAN",V508=2,"FEB",V508=3,"MAR",V508=4,"APR",V508=5,"MAY",V508=6,"JUN",V508=7,"JUL",V508=8,"AUG",V508=9,"SEP",V508=10,"OCT",V508=11,"NOV",V508=12,"DEC")</f>
        <v>NOV</v>
      </c>
    </row>
    <row r="509" spans="1:23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9">
        <f t="shared" si="42"/>
        <v>0.39857142857142858</v>
      </c>
      <c r="P509">
        <f t="shared" si="43"/>
        <v>44.05</v>
      </c>
      <c r="Q509" t="s">
        <v>2037</v>
      </c>
      <c r="R509" t="s">
        <v>2038</v>
      </c>
      <c r="S509" s="13">
        <f t="shared" si="44"/>
        <v>41373.208333333336</v>
      </c>
      <c r="T509" s="13">
        <f t="shared" si="45"/>
        <v>41422.208333333336</v>
      </c>
      <c r="U509">
        <f t="shared" si="46"/>
        <v>2013</v>
      </c>
      <c r="V509" s="10">
        <f t="shared" si="47"/>
        <v>4</v>
      </c>
      <c r="W509" t="str" cm="1">
        <f t="array" ref="W509">_xlfn.IFS(V509=1,"JAN",V509=2,"FEB",V509=3,"MAR",V509=4,"APR",V509=5,"MAY",V509=6,"JUN",V509=7,"JUL",V509=8,"AUG",V509=9,"SEP",V509=10,"OCT",V509=11,"NOV",V509=12,"DEC")</f>
        <v>APR</v>
      </c>
    </row>
    <row r="510" spans="1:23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9">
        <f t="shared" si="42"/>
        <v>1.1222929936305732</v>
      </c>
      <c r="P510">
        <f t="shared" si="43"/>
        <v>53</v>
      </c>
      <c r="Q510" t="s">
        <v>2039</v>
      </c>
      <c r="R510" t="s">
        <v>2040</v>
      </c>
      <c r="S510" s="13">
        <f t="shared" si="44"/>
        <v>43310.208333333328</v>
      </c>
      <c r="T510" s="13">
        <f t="shared" si="45"/>
        <v>43331.208333333328</v>
      </c>
      <c r="U510">
        <f t="shared" si="46"/>
        <v>2018</v>
      </c>
      <c r="V510" s="10">
        <f t="shared" si="47"/>
        <v>7</v>
      </c>
      <c r="W510" t="str" cm="1">
        <f t="array" ref="W510">_xlfn.IFS(V510=1,"JAN",V510=2,"FEB",V510=3,"MAR",V510=4,"APR",V510=5,"MAY",V510=6,"JUN",V510=7,"JUL",V510=8,"AUG",V510=9,"SEP",V510=10,"OCT",V510=11,"NOV",V510=12,"DEC")</f>
        <v>JUL</v>
      </c>
    </row>
    <row r="511" spans="1:23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9">
        <f t="shared" si="42"/>
        <v>0.70925816023738875</v>
      </c>
      <c r="P511">
        <f t="shared" si="43"/>
        <v>95</v>
      </c>
      <c r="Q511" t="s">
        <v>2039</v>
      </c>
      <c r="R511" t="s">
        <v>2040</v>
      </c>
      <c r="S511" s="13">
        <f t="shared" si="44"/>
        <v>41034.208333333336</v>
      </c>
      <c r="T511" s="13">
        <f t="shared" si="45"/>
        <v>41044.208333333336</v>
      </c>
      <c r="U511">
        <f t="shared" si="46"/>
        <v>2012</v>
      </c>
      <c r="V511" s="10">
        <f t="shared" si="47"/>
        <v>5</v>
      </c>
      <c r="W511" t="str" cm="1">
        <f t="array" ref="W511">_xlfn.IFS(V511=1,"JAN",V511=2,"FEB",V511=3,"MAR",V511=4,"APR",V511=5,"MAY",V511=6,"JUN",V511=7,"JUL",V511=8,"AUG",V511=9,"SEP",V511=10,"OCT",V511=11,"NOV",V511=12,"DEC")</f>
        <v>MAY</v>
      </c>
    </row>
    <row r="512" spans="1:23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9">
        <f t="shared" si="42"/>
        <v>1.1908974358974358</v>
      </c>
      <c r="P512">
        <f t="shared" si="43"/>
        <v>70.91</v>
      </c>
      <c r="Q512" t="s">
        <v>2041</v>
      </c>
      <c r="R512" t="s">
        <v>2044</v>
      </c>
      <c r="S512" s="13">
        <f t="shared" si="44"/>
        <v>43251.208333333328</v>
      </c>
      <c r="T512" s="13">
        <f t="shared" si="45"/>
        <v>43275.208333333328</v>
      </c>
      <c r="U512">
        <f t="shared" si="46"/>
        <v>2018</v>
      </c>
      <c r="V512" s="10">
        <f t="shared" si="47"/>
        <v>5</v>
      </c>
      <c r="W512" t="str" cm="1">
        <f t="array" ref="W512">_xlfn.IFS(V512=1,"JAN",V512=2,"FEB",V512=3,"MAR",V512=4,"APR",V512=5,"MAY",V512=6,"JUN",V512=7,"JUL",V512=8,"AUG",V512=9,"SEP",V512=10,"OCT",V512=11,"NOV",V512=12,"DEC")</f>
        <v>MAY</v>
      </c>
    </row>
    <row r="513" spans="1:23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9">
        <f t="shared" si="42"/>
        <v>0.24017591339648173</v>
      </c>
      <c r="P513">
        <f t="shared" si="43"/>
        <v>98.06</v>
      </c>
      <c r="Q513" t="s">
        <v>2039</v>
      </c>
      <c r="R513" t="s">
        <v>2040</v>
      </c>
      <c r="S513" s="13">
        <f t="shared" si="44"/>
        <v>43671.208333333328</v>
      </c>
      <c r="T513" s="13">
        <f t="shared" si="45"/>
        <v>43681.208333333328</v>
      </c>
      <c r="U513">
        <f t="shared" si="46"/>
        <v>2019</v>
      </c>
      <c r="V513" s="10">
        <f t="shared" si="47"/>
        <v>7</v>
      </c>
      <c r="W513" t="str" cm="1">
        <f t="array" ref="W513">_xlfn.IFS(V513=1,"JAN",V513=2,"FEB",V513=3,"MAR",V513=4,"APR",V513=5,"MAY",V513=6,"JUN",V513=7,"JUL",V513=8,"AUG",V513=9,"SEP",V513=10,"OCT",V513=11,"NOV",V513=12,"DEC")</f>
        <v>JUL</v>
      </c>
    </row>
    <row r="514" spans="1:23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9">
        <f t="shared" si="42"/>
        <v>1.3931868131868133</v>
      </c>
      <c r="P514">
        <f t="shared" si="43"/>
        <v>53.05</v>
      </c>
      <c r="Q514" t="s">
        <v>2050</v>
      </c>
      <c r="R514" t="s">
        <v>2051</v>
      </c>
      <c r="S514" s="13">
        <f t="shared" si="44"/>
        <v>41825.208333333336</v>
      </c>
      <c r="T514" s="13">
        <f t="shared" si="45"/>
        <v>41826.208333333336</v>
      </c>
      <c r="U514">
        <f t="shared" si="46"/>
        <v>2014</v>
      </c>
      <c r="V514" s="10">
        <f t="shared" si="47"/>
        <v>7</v>
      </c>
      <c r="W514" t="str" cm="1">
        <f t="array" ref="W514">_xlfn.IFS(V514=1,"JAN",V514=2,"FEB",V514=3,"MAR",V514=4,"APR",V514=5,"MAY",V514=6,"JUN",V514=7,"JUL",V514=8,"AUG",V514=9,"SEP",V514=10,"OCT",V514=11,"NOV",V514=12,"DEC")</f>
        <v>JUL</v>
      </c>
    </row>
    <row r="515" spans="1:23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9">
        <f t="shared" ref="O515:O578" si="48">E515/D515</f>
        <v>0.39277108433734942</v>
      </c>
      <c r="P515">
        <f t="shared" ref="P515:P578" si="49">IFERROR(ROUND(E515/G515,2), "No Backers")</f>
        <v>93.14</v>
      </c>
      <c r="Q515" t="s">
        <v>2041</v>
      </c>
      <c r="R515" t="s">
        <v>2060</v>
      </c>
      <c r="S515" s="13">
        <f t="shared" ref="S515:S578" si="50">(((J515/60)/60)/24)+DATE(1970,1,1)</f>
        <v>40430.208333333336</v>
      </c>
      <c r="T515" s="13">
        <f t="shared" ref="T515:T578" si="51">(((K515/60)/60)/24)+DATE(1970,1,1)</f>
        <v>40432.208333333336</v>
      </c>
      <c r="U515">
        <f t="shared" ref="U515:U578" si="52">YEAR(S515)</f>
        <v>2010</v>
      </c>
      <c r="V515" s="10">
        <f t="shared" ref="V515:V578" si="53">MONTH(S515)</f>
        <v>9</v>
      </c>
      <c r="W515" t="str" cm="1">
        <f t="array" ref="W515">_xlfn.IFS(V515=1,"JAN",V515=2,"FEB",V515=3,"MAR",V515=4,"APR",V515=5,"MAY",V515=6,"JUN",V515=7,"JUL",V515=8,"AUG",V515=9,"SEP",V515=10,"OCT",V515=11,"NOV",V515=12,"DEC")</f>
        <v>SEP</v>
      </c>
    </row>
    <row r="516" spans="1:23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9">
        <f t="shared" si="48"/>
        <v>0.22439077144917088</v>
      </c>
      <c r="P516">
        <f t="shared" si="49"/>
        <v>58.95</v>
      </c>
      <c r="Q516" t="s">
        <v>2035</v>
      </c>
      <c r="R516" t="s">
        <v>2036</v>
      </c>
      <c r="S516" s="13">
        <f t="shared" si="50"/>
        <v>41614.25</v>
      </c>
      <c r="T516" s="13">
        <f t="shared" si="51"/>
        <v>41619.25</v>
      </c>
      <c r="U516">
        <f t="shared" si="52"/>
        <v>2013</v>
      </c>
      <c r="V516" s="10">
        <f t="shared" si="53"/>
        <v>12</v>
      </c>
      <c r="W516" t="str" cm="1">
        <f t="array" ref="W516">_xlfn.IFS(V516=1,"JAN",V516=2,"FEB",V516=3,"MAR",V516=4,"APR",V516=5,"MAY",V516=6,"JUN",V516=7,"JUL",V516=8,"AUG",V516=9,"SEP",V516=10,"OCT",V516=11,"NOV",V516=12,"DEC")</f>
        <v>DEC</v>
      </c>
    </row>
    <row r="517" spans="1:23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9">
        <f t="shared" si="48"/>
        <v>0.55779069767441858</v>
      </c>
      <c r="P517">
        <f t="shared" si="49"/>
        <v>36.07</v>
      </c>
      <c r="Q517" t="s">
        <v>2039</v>
      </c>
      <c r="R517" t="s">
        <v>2040</v>
      </c>
      <c r="S517" s="13">
        <f t="shared" si="50"/>
        <v>40900.25</v>
      </c>
      <c r="T517" s="13">
        <f t="shared" si="51"/>
        <v>40902.25</v>
      </c>
      <c r="U517">
        <f t="shared" si="52"/>
        <v>2011</v>
      </c>
      <c r="V517" s="10">
        <f t="shared" si="53"/>
        <v>12</v>
      </c>
      <c r="W517" t="str" cm="1">
        <f t="array" ref="W517">_xlfn.IFS(V517=1,"JAN",V517=2,"FEB",V517=3,"MAR",V517=4,"APR",V517=5,"MAY",V517=6,"JUN",V517=7,"JUL",V517=8,"AUG",V517=9,"SEP",V517=10,"OCT",V517=11,"NOV",V517=12,"DEC")</f>
        <v>DEC</v>
      </c>
    </row>
    <row r="518" spans="1:23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9">
        <f t="shared" si="48"/>
        <v>0.42523125996810207</v>
      </c>
      <c r="P518">
        <f t="shared" si="49"/>
        <v>63.03</v>
      </c>
      <c r="Q518" t="s">
        <v>2047</v>
      </c>
      <c r="R518" t="s">
        <v>2048</v>
      </c>
      <c r="S518" s="13">
        <f t="shared" si="50"/>
        <v>40396.208333333336</v>
      </c>
      <c r="T518" s="13">
        <f t="shared" si="51"/>
        <v>40434.208333333336</v>
      </c>
      <c r="U518">
        <f t="shared" si="52"/>
        <v>2010</v>
      </c>
      <c r="V518" s="10">
        <f t="shared" si="53"/>
        <v>8</v>
      </c>
      <c r="W518" t="str" cm="1">
        <f t="array" ref="W518">_xlfn.IFS(V518=1,"JAN",V518=2,"FEB",V518=3,"MAR",V518=4,"APR",V518=5,"MAY",V518=6,"JUN",V518=7,"JUL",V518=8,"AUG",V518=9,"SEP",V518=10,"OCT",V518=11,"NOV",V518=12,"DEC")</f>
        <v>AUG</v>
      </c>
    </row>
    <row r="519" spans="1:23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9">
        <f t="shared" si="48"/>
        <v>1.1200000000000001</v>
      </c>
      <c r="P519">
        <f t="shared" si="49"/>
        <v>84.72</v>
      </c>
      <c r="Q519" t="s">
        <v>2033</v>
      </c>
      <c r="R519" t="s">
        <v>2034</v>
      </c>
      <c r="S519" s="13">
        <f t="shared" si="50"/>
        <v>42860.208333333328</v>
      </c>
      <c r="T519" s="13">
        <f t="shared" si="51"/>
        <v>42865.208333333328</v>
      </c>
      <c r="U519">
        <f t="shared" si="52"/>
        <v>2017</v>
      </c>
      <c r="V519" s="10">
        <f t="shared" si="53"/>
        <v>5</v>
      </c>
      <c r="W519" t="str" cm="1">
        <f t="array" ref="W519">_xlfn.IFS(V519=1,"JAN",V519=2,"FEB",V519=3,"MAR",V519=4,"APR",V519=5,"MAY",V519=6,"JUN",V519=7,"JUL",V519=8,"AUG",V519=9,"SEP",V519=10,"OCT",V519=11,"NOV",V519=12,"DEC")</f>
        <v>MAY</v>
      </c>
    </row>
    <row r="520" spans="1:23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9">
        <f t="shared" si="48"/>
        <v>7.0681818181818179E-2</v>
      </c>
      <c r="P520">
        <f t="shared" si="49"/>
        <v>62.2</v>
      </c>
      <c r="Q520" t="s">
        <v>2041</v>
      </c>
      <c r="R520" t="s">
        <v>2049</v>
      </c>
      <c r="S520" s="13">
        <f t="shared" si="50"/>
        <v>43154.25</v>
      </c>
      <c r="T520" s="13">
        <f t="shared" si="51"/>
        <v>43156.25</v>
      </c>
      <c r="U520">
        <f t="shared" si="52"/>
        <v>2018</v>
      </c>
      <c r="V520" s="10">
        <f t="shared" si="53"/>
        <v>2</v>
      </c>
      <c r="W520" t="str" cm="1">
        <f t="array" ref="W520">_xlfn.IFS(V520=1,"JAN",V520=2,"FEB",V520=3,"MAR",V520=4,"APR",V520=5,"MAY",V520=6,"JUN",V520=7,"JUL",V520=8,"AUG",V520=9,"SEP",V520=10,"OCT",V520=11,"NOV",V520=12,"DEC")</f>
        <v>FEB</v>
      </c>
    </row>
    <row r="521" spans="1:23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9">
        <f t="shared" si="48"/>
        <v>1.0174563871693867</v>
      </c>
      <c r="P521">
        <f t="shared" si="49"/>
        <v>101.98</v>
      </c>
      <c r="Q521" t="s">
        <v>2035</v>
      </c>
      <c r="R521" t="s">
        <v>2036</v>
      </c>
      <c r="S521" s="13">
        <f t="shared" si="50"/>
        <v>42012.25</v>
      </c>
      <c r="T521" s="13">
        <f t="shared" si="51"/>
        <v>42026.25</v>
      </c>
      <c r="U521">
        <f t="shared" si="52"/>
        <v>2015</v>
      </c>
      <c r="V521" s="10">
        <f t="shared" si="53"/>
        <v>1</v>
      </c>
      <c r="W521" t="str" cm="1">
        <f t="array" ref="W521">_xlfn.IFS(V521=1,"JAN",V521=2,"FEB",V521=3,"MAR",V521=4,"APR",V521=5,"MAY",V521=6,"JUN",V521=7,"JUL",V521=8,"AUG",V521=9,"SEP",V521=10,"OCT",V521=11,"NOV",V521=12,"DEC")</f>
        <v>JAN</v>
      </c>
    </row>
    <row r="522" spans="1:23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9">
        <f t="shared" si="48"/>
        <v>4.2575000000000003</v>
      </c>
      <c r="P522">
        <f t="shared" si="49"/>
        <v>106.44</v>
      </c>
      <c r="Q522" t="s">
        <v>2039</v>
      </c>
      <c r="R522" t="s">
        <v>2040</v>
      </c>
      <c r="S522" s="13">
        <f t="shared" si="50"/>
        <v>43574.208333333328</v>
      </c>
      <c r="T522" s="13">
        <f t="shared" si="51"/>
        <v>43577.208333333328</v>
      </c>
      <c r="U522">
        <f t="shared" si="52"/>
        <v>2019</v>
      </c>
      <c r="V522" s="10">
        <f t="shared" si="53"/>
        <v>4</v>
      </c>
      <c r="W522" t="str" cm="1">
        <f t="array" ref="W522">_xlfn.IFS(V522=1,"JAN",V522=2,"FEB",V522=3,"MAR",V522=4,"APR",V522=5,"MAY",V522=6,"JUN",V522=7,"JUL",V522=8,"AUG",V522=9,"SEP",V522=10,"OCT",V522=11,"NOV",V522=12,"DEC")</f>
        <v>APR</v>
      </c>
    </row>
    <row r="523" spans="1:23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9">
        <f t="shared" si="48"/>
        <v>1.4553947368421052</v>
      </c>
      <c r="P523">
        <f t="shared" si="49"/>
        <v>29.98</v>
      </c>
      <c r="Q523" t="s">
        <v>2041</v>
      </c>
      <c r="R523" t="s">
        <v>2044</v>
      </c>
      <c r="S523" s="13">
        <f t="shared" si="50"/>
        <v>42605.208333333328</v>
      </c>
      <c r="T523" s="13">
        <f t="shared" si="51"/>
        <v>42611.208333333328</v>
      </c>
      <c r="U523">
        <f t="shared" si="52"/>
        <v>2016</v>
      </c>
      <c r="V523" s="10">
        <f t="shared" si="53"/>
        <v>8</v>
      </c>
      <c r="W523" t="str" cm="1">
        <f t="array" ref="W523">_xlfn.IFS(V523=1,"JAN",V523=2,"FEB",V523=3,"MAR",V523=4,"APR",V523=5,"MAY",V523=6,"JUN",V523=7,"JUL",V523=8,"AUG",V523=9,"SEP",V523=10,"OCT",V523=11,"NOV",V523=12,"DEC")</f>
        <v>AUG</v>
      </c>
    </row>
    <row r="524" spans="1:23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9">
        <f t="shared" si="48"/>
        <v>0.32453465346534655</v>
      </c>
      <c r="P524">
        <f t="shared" si="49"/>
        <v>85.81</v>
      </c>
      <c r="Q524" t="s">
        <v>2041</v>
      </c>
      <c r="R524" t="s">
        <v>2052</v>
      </c>
      <c r="S524" s="13">
        <f t="shared" si="50"/>
        <v>41093.208333333336</v>
      </c>
      <c r="T524" s="13">
        <f t="shared" si="51"/>
        <v>41105.208333333336</v>
      </c>
      <c r="U524">
        <f t="shared" si="52"/>
        <v>2012</v>
      </c>
      <c r="V524" s="10">
        <f t="shared" si="53"/>
        <v>7</v>
      </c>
      <c r="W524" t="str" cm="1">
        <f t="array" ref="W524">_xlfn.IFS(V524=1,"JAN",V524=2,"FEB",V524=3,"MAR",V524=4,"APR",V524=5,"MAY",V524=6,"JUN",V524=7,"JUL",V524=8,"AUG",V524=9,"SEP",V524=10,"OCT",V524=11,"NOV",V524=12,"DEC")</f>
        <v>JUL</v>
      </c>
    </row>
    <row r="525" spans="1:23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9">
        <f t="shared" si="48"/>
        <v>7.003333333333333</v>
      </c>
      <c r="P525">
        <f t="shared" si="49"/>
        <v>70.819999999999993</v>
      </c>
      <c r="Q525" t="s">
        <v>2041</v>
      </c>
      <c r="R525" t="s">
        <v>2052</v>
      </c>
      <c r="S525" s="13">
        <f t="shared" si="50"/>
        <v>40241.25</v>
      </c>
      <c r="T525" s="13">
        <f t="shared" si="51"/>
        <v>40246.25</v>
      </c>
      <c r="U525">
        <f t="shared" si="52"/>
        <v>2010</v>
      </c>
      <c r="V525" s="10">
        <f t="shared" si="53"/>
        <v>3</v>
      </c>
      <c r="W525" t="str" cm="1">
        <f t="array" ref="W525">_xlfn.IFS(V525=1,"JAN",V525=2,"FEB",V525=3,"MAR",V525=4,"APR",V525=5,"MAY",V525=6,"JUN",V525=7,"JUL",V525=8,"AUG",V525=9,"SEP",V525=10,"OCT",V525=11,"NOV",V525=12,"DEC")</f>
        <v>MAR</v>
      </c>
    </row>
    <row r="526" spans="1:23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9">
        <f t="shared" si="48"/>
        <v>0.83904860392967939</v>
      </c>
      <c r="P526">
        <f t="shared" si="49"/>
        <v>41</v>
      </c>
      <c r="Q526" t="s">
        <v>2039</v>
      </c>
      <c r="R526" t="s">
        <v>2040</v>
      </c>
      <c r="S526" s="13">
        <f t="shared" si="50"/>
        <v>40294.208333333336</v>
      </c>
      <c r="T526" s="13">
        <f t="shared" si="51"/>
        <v>40307.208333333336</v>
      </c>
      <c r="U526">
        <f t="shared" si="52"/>
        <v>2010</v>
      </c>
      <c r="V526" s="10">
        <f t="shared" si="53"/>
        <v>4</v>
      </c>
      <c r="W526" t="str" cm="1">
        <f t="array" ref="W526">_xlfn.IFS(V526=1,"JAN",V526=2,"FEB",V526=3,"MAR",V526=4,"APR",V526=5,"MAY",V526=6,"JUN",V526=7,"JUL",V526=8,"AUG",V526=9,"SEP",V526=10,"OCT",V526=11,"NOV",V526=12,"DEC")</f>
        <v>APR</v>
      </c>
    </row>
    <row r="527" spans="1:23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9">
        <f t="shared" si="48"/>
        <v>0.84190476190476193</v>
      </c>
      <c r="P527">
        <f t="shared" si="49"/>
        <v>28.06</v>
      </c>
      <c r="Q527" t="s">
        <v>2037</v>
      </c>
      <c r="R527" t="s">
        <v>2046</v>
      </c>
      <c r="S527" s="13">
        <f t="shared" si="50"/>
        <v>40505.25</v>
      </c>
      <c r="T527" s="13">
        <f t="shared" si="51"/>
        <v>40509.25</v>
      </c>
      <c r="U527">
        <f t="shared" si="52"/>
        <v>2010</v>
      </c>
      <c r="V527" s="10">
        <f t="shared" si="53"/>
        <v>11</v>
      </c>
      <c r="W527" t="str" cm="1">
        <f t="array" ref="W527">_xlfn.IFS(V527=1,"JAN",V527=2,"FEB",V527=3,"MAR",V527=4,"APR",V527=5,"MAY",V527=6,"JUN",V527=7,"JUL",V527=8,"AUG",V527=9,"SEP",V527=10,"OCT",V527=11,"NOV",V527=12,"DEC")</f>
        <v>NOV</v>
      </c>
    </row>
    <row r="528" spans="1:23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9">
        <f t="shared" si="48"/>
        <v>1.5595180722891566</v>
      </c>
      <c r="P528">
        <f t="shared" si="49"/>
        <v>88.05</v>
      </c>
      <c r="Q528" t="s">
        <v>2039</v>
      </c>
      <c r="R528" t="s">
        <v>2040</v>
      </c>
      <c r="S528" s="13">
        <f t="shared" si="50"/>
        <v>42364.25</v>
      </c>
      <c r="T528" s="13">
        <f t="shared" si="51"/>
        <v>42401.25</v>
      </c>
      <c r="U528">
        <f t="shared" si="52"/>
        <v>2015</v>
      </c>
      <c r="V528" s="10">
        <f t="shared" si="53"/>
        <v>12</v>
      </c>
      <c r="W528" t="str" cm="1">
        <f t="array" ref="W528">_xlfn.IFS(V528=1,"JAN",V528=2,"FEB",V528=3,"MAR",V528=4,"APR",V528=5,"MAY",V528=6,"JUN",V528=7,"JUL",V528=8,"AUG",V528=9,"SEP",V528=10,"OCT",V528=11,"NOV",V528=12,"DEC")</f>
        <v>DEC</v>
      </c>
    </row>
    <row r="529" spans="1:23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9">
        <f t="shared" si="48"/>
        <v>0.99619450317124736</v>
      </c>
      <c r="P529">
        <f t="shared" si="49"/>
        <v>31</v>
      </c>
      <c r="Q529" t="s">
        <v>2041</v>
      </c>
      <c r="R529" t="s">
        <v>2049</v>
      </c>
      <c r="S529" s="13">
        <f t="shared" si="50"/>
        <v>42405.25</v>
      </c>
      <c r="T529" s="13">
        <f t="shared" si="51"/>
        <v>42441.25</v>
      </c>
      <c r="U529">
        <f t="shared" si="52"/>
        <v>2016</v>
      </c>
      <c r="V529" s="10">
        <f t="shared" si="53"/>
        <v>2</v>
      </c>
      <c r="W529" t="str" cm="1">
        <f t="array" ref="W529">_xlfn.IFS(V529=1,"JAN",V529=2,"FEB",V529=3,"MAR",V529=4,"APR",V529=5,"MAY",V529=6,"JUN",V529=7,"JUL",V529=8,"AUG",V529=9,"SEP",V529=10,"OCT",V529=11,"NOV",V529=12,"DEC")</f>
        <v>FEB</v>
      </c>
    </row>
    <row r="530" spans="1:23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9">
        <f t="shared" si="48"/>
        <v>0.80300000000000005</v>
      </c>
      <c r="P530">
        <f t="shared" si="49"/>
        <v>90.34</v>
      </c>
      <c r="Q530" t="s">
        <v>2035</v>
      </c>
      <c r="R530" t="s">
        <v>2045</v>
      </c>
      <c r="S530" s="13">
        <f t="shared" si="50"/>
        <v>41601.25</v>
      </c>
      <c r="T530" s="13">
        <f t="shared" si="51"/>
        <v>41646.25</v>
      </c>
      <c r="U530">
        <f t="shared" si="52"/>
        <v>2013</v>
      </c>
      <c r="V530" s="10">
        <f t="shared" si="53"/>
        <v>11</v>
      </c>
      <c r="W530" t="str" cm="1">
        <f t="array" ref="W530">_xlfn.IFS(V530=1,"JAN",V530=2,"FEB",V530=3,"MAR",V530=4,"APR",V530=5,"MAY",V530=6,"JUN",V530=7,"JUL",V530=8,"AUG",V530=9,"SEP",V530=10,"OCT",V530=11,"NOV",V530=12,"DEC")</f>
        <v>NOV</v>
      </c>
    </row>
    <row r="531" spans="1:23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9">
        <f t="shared" si="48"/>
        <v>0.11254901960784314</v>
      </c>
      <c r="P531">
        <f t="shared" si="49"/>
        <v>63.78</v>
      </c>
      <c r="Q531" t="s">
        <v>2050</v>
      </c>
      <c r="R531" t="s">
        <v>2051</v>
      </c>
      <c r="S531" s="13">
        <f t="shared" si="50"/>
        <v>41769.208333333336</v>
      </c>
      <c r="T531" s="13">
        <f t="shared" si="51"/>
        <v>41797.208333333336</v>
      </c>
      <c r="U531">
        <f t="shared" si="52"/>
        <v>2014</v>
      </c>
      <c r="V531" s="10">
        <f t="shared" si="53"/>
        <v>5</v>
      </c>
      <c r="W531" t="str" cm="1">
        <f t="array" ref="W531">_xlfn.IFS(V531=1,"JAN",V531=2,"FEB",V531=3,"MAR",V531=4,"APR",V531=5,"MAY",V531=6,"JUN",V531=7,"JUL",V531=8,"AUG",V531=9,"SEP",V531=10,"OCT",V531=11,"NOV",V531=12,"DEC")</f>
        <v>MAY</v>
      </c>
    </row>
    <row r="532" spans="1:23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9">
        <f t="shared" si="48"/>
        <v>0.91740952380952379</v>
      </c>
      <c r="P532">
        <f t="shared" si="49"/>
        <v>54</v>
      </c>
      <c r="Q532" t="s">
        <v>2047</v>
      </c>
      <c r="R532" t="s">
        <v>2053</v>
      </c>
      <c r="S532" s="13">
        <f t="shared" si="50"/>
        <v>40421.208333333336</v>
      </c>
      <c r="T532" s="13">
        <f t="shared" si="51"/>
        <v>40435.208333333336</v>
      </c>
      <c r="U532">
        <f t="shared" si="52"/>
        <v>2010</v>
      </c>
      <c r="V532" s="10">
        <f t="shared" si="53"/>
        <v>8</v>
      </c>
      <c r="W532" t="str" cm="1">
        <f t="array" ref="W532">_xlfn.IFS(V532=1,"JAN",V532=2,"FEB",V532=3,"MAR",V532=4,"APR",V532=5,"MAY",V532=6,"JUN",V532=7,"JUL",V532=8,"AUG",V532=9,"SEP",V532=10,"OCT",V532=11,"NOV",V532=12,"DEC")</f>
        <v>AUG</v>
      </c>
    </row>
    <row r="533" spans="1:23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9">
        <f t="shared" si="48"/>
        <v>0.95521156936261387</v>
      </c>
      <c r="P533">
        <f t="shared" si="49"/>
        <v>48.99</v>
      </c>
      <c r="Q533" t="s">
        <v>2050</v>
      </c>
      <c r="R533" t="s">
        <v>2051</v>
      </c>
      <c r="S533" s="13">
        <f t="shared" si="50"/>
        <v>41589.25</v>
      </c>
      <c r="T533" s="13">
        <f t="shared" si="51"/>
        <v>41645.25</v>
      </c>
      <c r="U533">
        <f t="shared" si="52"/>
        <v>2013</v>
      </c>
      <c r="V533" s="10">
        <f t="shared" si="53"/>
        <v>11</v>
      </c>
      <c r="W533" t="str" cm="1">
        <f t="array" ref="W533">_xlfn.IFS(V533=1,"JAN",V533=2,"FEB",V533=3,"MAR",V533=4,"APR",V533=5,"MAY",V533=6,"JUN",V533=7,"JUL",V533=8,"AUG",V533=9,"SEP",V533=10,"OCT",V533=11,"NOV",V533=12,"DEC")</f>
        <v>NOV</v>
      </c>
    </row>
    <row r="534" spans="1:23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9">
        <f t="shared" si="48"/>
        <v>5.0287499999999996</v>
      </c>
      <c r="P534">
        <f t="shared" si="49"/>
        <v>63.86</v>
      </c>
      <c r="Q534" t="s">
        <v>2039</v>
      </c>
      <c r="R534" t="s">
        <v>2040</v>
      </c>
      <c r="S534" s="13">
        <f t="shared" si="50"/>
        <v>43125.25</v>
      </c>
      <c r="T534" s="13">
        <f t="shared" si="51"/>
        <v>43126.25</v>
      </c>
      <c r="U534">
        <f t="shared" si="52"/>
        <v>2018</v>
      </c>
      <c r="V534" s="10">
        <f t="shared" si="53"/>
        <v>1</v>
      </c>
      <c r="W534" t="str" cm="1">
        <f t="array" ref="W534">_xlfn.IFS(V534=1,"JAN",V534=2,"FEB",V534=3,"MAR",V534=4,"APR",V534=5,"MAY",V534=6,"JUN",V534=7,"JUL",V534=8,"AUG",V534=9,"SEP",V534=10,"OCT",V534=11,"NOV",V534=12,"DEC")</f>
        <v>JAN</v>
      </c>
    </row>
    <row r="535" spans="1:23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9">
        <f t="shared" si="48"/>
        <v>1.5924394463667819</v>
      </c>
      <c r="P535">
        <f t="shared" si="49"/>
        <v>83</v>
      </c>
      <c r="Q535" t="s">
        <v>2035</v>
      </c>
      <c r="R535" t="s">
        <v>2045</v>
      </c>
      <c r="S535" s="13">
        <f t="shared" si="50"/>
        <v>41479.208333333336</v>
      </c>
      <c r="T535" s="13">
        <f t="shared" si="51"/>
        <v>41515.208333333336</v>
      </c>
      <c r="U535">
        <f t="shared" si="52"/>
        <v>2013</v>
      </c>
      <c r="V535" s="10">
        <f t="shared" si="53"/>
        <v>7</v>
      </c>
      <c r="W535" t="str" cm="1">
        <f t="array" ref="W535">_xlfn.IFS(V535=1,"JAN",V535=2,"FEB",V535=3,"MAR",V535=4,"APR",V535=5,"MAY",V535=6,"JUN",V535=7,"JUL",V535=8,"AUG",V535=9,"SEP",V535=10,"OCT",V535=11,"NOV",V535=12,"DEC")</f>
        <v>JUL</v>
      </c>
    </row>
    <row r="536" spans="1:23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9">
        <f t="shared" si="48"/>
        <v>0.15022446689113356</v>
      </c>
      <c r="P536">
        <f t="shared" si="49"/>
        <v>55.08</v>
      </c>
      <c r="Q536" t="s">
        <v>2041</v>
      </c>
      <c r="R536" t="s">
        <v>2044</v>
      </c>
      <c r="S536" s="13">
        <f t="shared" si="50"/>
        <v>43329.208333333328</v>
      </c>
      <c r="T536" s="13">
        <f t="shared" si="51"/>
        <v>43330.208333333328</v>
      </c>
      <c r="U536">
        <f t="shared" si="52"/>
        <v>2018</v>
      </c>
      <c r="V536" s="10">
        <f t="shared" si="53"/>
        <v>8</v>
      </c>
      <c r="W536" t="str" cm="1">
        <f t="array" ref="W536">_xlfn.IFS(V536=1,"JAN",V536=2,"FEB",V536=3,"MAR",V536=4,"APR",V536=5,"MAY",V536=6,"JUN",V536=7,"JUL",V536=8,"AUG",V536=9,"SEP",V536=10,"OCT",V536=11,"NOV",V536=12,"DEC")</f>
        <v>AUG</v>
      </c>
    </row>
    <row r="537" spans="1:23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9">
        <f t="shared" si="48"/>
        <v>4.820384615384615</v>
      </c>
      <c r="P537">
        <f t="shared" si="49"/>
        <v>62.04</v>
      </c>
      <c r="Q537" t="s">
        <v>2039</v>
      </c>
      <c r="R537" t="s">
        <v>2040</v>
      </c>
      <c r="S537" s="13">
        <f t="shared" si="50"/>
        <v>43259.208333333328</v>
      </c>
      <c r="T537" s="13">
        <f t="shared" si="51"/>
        <v>43261.208333333328</v>
      </c>
      <c r="U537">
        <f t="shared" si="52"/>
        <v>2018</v>
      </c>
      <c r="V537" s="10">
        <f t="shared" si="53"/>
        <v>6</v>
      </c>
      <c r="W537" t="str" cm="1">
        <f t="array" ref="W537">_xlfn.IFS(V537=1,"JAN",V537=2,"FEB",V537=3,"MAR",V537=4,"APR",V537=5,"MAY",V537=6,"JUN",V537=7,"JUL",V537=8,"AUG",V537=9,"SEP",V537=10,"OCT",V537=11,"NOV",V537=12,"DEC")</f>
        <v>JUN</v>
      </c>
    </row>
    <row r="538" spans="1:23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9">
        <f t="shared" si="48"/>
        <v>1.4996938775510205</v>
      </c>
      <c r="P538">
        <f t="shared" si="49"/>
        <v>104.98</v>
      </c>
      <c r="Q538" t="s">
        <v>2047</v>
      </c>
      <c r="R538" t="s">
        <v>2053</v>
      </c>
      <c r="S538" s="13">
        <f t="shared" si="50"/>
        <v>40414.208333333336</v>
      </c>
      <c r="T538" s="13">
        <f t="shared" si="51"/>
        <v>40440.208333333336</v>
      </c>
      <c r="U538">
        <f t="shared" si="52"/>
        <v>2010</v>
      </c>
      <c r="V538" s="10">
        <f t="shared" si="53"/>
        <v>8</v>
      </c>
      <c r="W538" t="str" cm="1">
        <f t="array" ref="W538">_xlfn.IFS(V538=1,"JAN",V538=2,"FEB",V538=3,"MAR",V538=4,"APR",V538=5,"MAY",V538=6,"JUN",V538=7,"JUL",V538=8,"AUG",V538=9,"SEP",V538=10,"OCT",V538=11,"NOV",V538=12,"DEC")</f>
        <v>AUG</v>
      </c>
    </row>
    <row r="539" spans="1:23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9">
        <f t="shared" si="48"/>
        <v>1.1722156398104266</v>
      </c>
      <c r="P539">
        <f t="shared" si="49"/>
        <v>94.04</v>
      </c>
      <c r="Q539" t="s">
        <v>2041</v>
      </c>
      <c r="R539" t="s">
        <v>2042</v>
      </c>
      <c r="S539" s="13">
        <f t="shared" si="50"/>
        <v>43342.208333333328</v>
      </c>
      <c r="T539" s="13">
        <f t="shared" si="51"/>
        <v>43365.208333333328</v>
      </c>
      <c r="U539">
        <f t="shared" si="52"/>
        <v>2018</v>
      </c>
      <c r="V539" s="10">
        <f t="shared" si="53"/>
        <v>8</v>
      </c>
      <c r="W539" t="str" cm="1">
        <f t="array" ref="W539">_xlfn.IFS(V539=1,"JAN",V539=2,"FEB",V539=3,"MAR",V539=4,"APR",V539=5,"MAY",V539=6,"JUN",V539=7,"JUL",V539=8,"AUG",V539=9,"SEP",V539=10,"OCT",V539=11,"NOV",V539=12,"DEC")</f>
        <v>AUG</v>
      </c>
    </row>
    <row r="540" spans="1:23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9">
        <f t="shared" si="48"/>
        <v>0.37695968274950431</v>
      </c>
      <c r="P540">
        <f t="shared" si="49"/>
        <v>44.01</v>
      </c>
      <c r="Q540" t="s">
        <v>2050</v>
      </c>
      <c r="R540" t="s">
        <v>2061</v>
      </c>
      <c r="S540" s="13">
        <f t="shared" si="50"/>
        <v>41539.208333333336</v>
      </c>
      <c r="T540" s="13">
        <f t="shared" si="51"/>
        <v>41555.208333333336</v>
      </c>
      <c r="U540">
        <f t="shared" si="52"/>
        <v>2013</v>
      </c>
      <c r="V540" s="10">
        <f t="shared" si="53"/>
        <v>9</v>
      </c>
      <c r="W540" t="str" cm="1">
        <f t="array" ref="W540">_xlfn.IFS(V540=1,"JAN",V540=2,"FEB",V540=3,"MAR",V540=4,"APR",V540=5,"MAY",V540=6,"JUN",V540=7,"JUL",V540=8,"AUG",V540=9,"SEP",V540=10,"OCT",V540=11,"NOV",V540=12,"DEC")</f>
        <v>SEP</v>
      </c>
    </row>
    <row r="541" spans="1:23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9">
        <f t="shared" si="48"/>
        <v>0.72653061224489801</v>
      </c>
      <c r="P541">
        <f t="shared" si="49"/>
        <v>92.47</v>
      </c>
      <c r="Q541" t="s">
        <v>2033</v>
      </c>
      <c r="R541" t="s">
        <v>2034</v>
      </c>
      <c r="S541" s="13">
        <f t="shared" si="50"/>
        <v>43647.208333333328</v>
      </c>
      <c r="T541" s="13">
        <f t="shared" si="51"/>
        <v>43653.208333333328</v>
      </c>
      <c r="U541">
        <f t="shared" si="52"/>
        <v>2019</v>
      </c>
      <c r="V541" s="10">
        <f t="shared" si="53"/>
        <v>7</v>
      </c>
      <c r="W541" t="str" cm="1">
        <f t="array" ref="W541">_xlfn.IFS(V541=1,"JAN",V541=2,"FEB",V541=3,"MAR",V541=4,"APR",V541=5,"MAY",V541=6,"JUN",V541=7,"JUL",V541=8,"AUG",V541=9,"SEP",V541=10,"OCT",V541=11,"NOV",V541=12,"DEC")</f>
        <v>JUL</v>
      </c>
    </row>
    <row r="542" spans="1:23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9">
        <f t="shared" si="48"/>
        <v>2.6598113207547169</v>
      </c>
      <c r="P542">
        <f t="shared" si="49"/>
        <v>57.07</v>
      </c>
      <c r="Q542" t="s">
        <v>2054</v>
      </c>
      <c r="R542" t="s">
        <v>2055</v>
      </c>
      <c r="S542" s="13">
        <f t="shared" si="50"/>
        <v>43225.208333333328</v>
      </c>
      <c r="T542" s="13">
        <f t="shared" si="51"/>
        <v>43247.208333333328</v>
      </c>
      <c r="U542">
        <f t="shared" si="52"/>
        <v>2018</v>
      </c>
      <c r="V542" s="10">
        <f t="shared" si="53"/>
        <v>5</v>
      </c>
      <c r="W542" t="str" cm="1">
        <f t="array" ref="W542">_xlfn.IFS(V542=1,"JAN",V542=2,"FEB",V542=3,"MAR",V542=4,"APR",V542=5,"MAY",V542=6,"JUN",V542=7,"JUL",V542=8,"AUG",V542=9,"SEP",V542=10,"OCT",V542=11,"NOV",V542=12,"DEC")</f>
        <v>MAY</v>
      </c>
    </row>
    <row r="543" spans="1:23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9">
        <f t="shared" si="48"/>
        <v>0.24205617977528091</v>
      </c>
      <c r="P543">
        <f t="shared" si="49"/>
        <v>109.08</v>
      </c>
      <c r="Q543" t="s">
        <v>2050</v>
      </c>
      <c r="R543" t="s">
        <v>2061</v>
      </c>
      <c r="S543" s="13">
        <f t="shared" si="50"/>
        <v>42165.208333333328</v>
      </c>
      <c r="T543" s="13">
        <f t="shared" si="51"/>
        <v>42191.208333333328</v>
      </c>
      <c r="U543">
        <f t="shared" si="52"/>
        <v>2015</v>
      </c>
      <c r="V543" s="10">
        <f t="shared" si="53"/>
        <v>6</v>
      </c>
      <c r="W543" t="str" cm="1">
        <f t="array" ref="W543">_xlfn.IFS(V543=1,"JAN",V543=2,"FEB",V543=3,"MAR",V543=4,"APR",V543=5,"MAY",V543=6,"JUN",V543=7,"JUL",V543=8,"AUG",V543=9,"SEP",V543=10,"OCT",V543=11,"NOV",V543=12,"DEC")</f>
        <v>JUN</v>
      </c>
    </row>
    <row r="544" spans="1:23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9">
        <f t="shared" si="48"/>
        <v>2.5064935064935064E-2</v>
      </c>
      <c r="P544">
        <f t="shared" si="49"/>
        <v>39.39</v>
      </c>
      <c r="Q544" t="s">
        <v>2035</v>
      </c>
      <c r="R544" t="s">
        <v>2045</v>
      </c>
      <c r="S544" s="13">
        <f t="shared" si="50"/>
        <v>42391.25</v>
      </c>
      <c r="T544" s="13">
        <f t="shared" si="51"/>
        <v>42421.25</v>
      </c>
      <c r="U544">
        <f t="shared" si="52"/>
        <v>2016</v>
      </c>
      <c r="V544" s="10">
        <f t="shared" si="53"/>
        <v>1</v>
      </c>
      <c r="W544" t="str" cm="1">
        <f t="array" ref="W544">_xlfn.IFS(V544=1,"JAN",V544=2,"FEB",V544=3,"MAR",V544=4,"APR",V544=5,"MAY",V544=6,"JUN",V544=7,"JUL",V544=8,"AUG",V544=9,"SEP",V544=10,"OCT",V544=11,"NOV",V544=12,"DEC")</f>
        <v>JAN</v>
      </c>
    </row>
    <row r="545" spans="1:23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9">
        <f t="shared" si="48"/>
        <v>0.1632979976442874</v>
      </c>
      <c r="P545">
        <f t="shared" si="49"/>
        <v>77.02</v>
      </c>
      <c r="Q545" t="s">
        <v>2050</v>
      </c>
      <c r="R545" t="s">
        <v>2051</v>
      </c>
      <c r="S545" s="13">
        <f t="shared" si="50"/>
        <v>41528.208333333336</v>
      </c>
      <c r="T545" s="13">
        <f t="shared" si="51"/>
        <v>41543.208333333336</v>
      </c>
      <c r="U545">
        <f t="shared" si="52"/>
        <v>2013</v>
      </c>
      <c r="V545" s="10">
        <f t="shared" si="53"/>
        <v>9</v>
      </c>
      <c r="W545" t="str" cm="1">
        <f t="array" ref="W545">_xlfn.IFS(V545=1,"JAN",V545=2,"FEB",V545=3,"MAR",V545=4,"APR",V545=5,"MAY",V545=6,"JUN",V545=7,"JUL",V545=8,"AUG",V545=9,"SEP",V545=10,"OCT",V545=11,"NOV",V545=12,"DEC")</f>
        <v>SEP</v>
      </c>
    </row>
    <row r="546" spans="1:23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9">
        <f t="shared" si="48"/>
        <v>2.7650000000000001</v>
      </c>
      <c r="P546">
        <f t="shared" si="49"/>
        <v>92.17</v>
      </c>
      <c r="Q546" t="s">
        <v>2035</v>
      </c>
      <c r="R546" t="s">
        <v>2036</v>
      </c>
      <c r="S546" s="13">
        <f t="shared" si="50"/>
        <v>42377.25</v>
      </c>
      <c r="T546" s="13">
        <f t="shared" si="51"/>
        <v>42390.25</v>
      </c>
      <c r="U546">
        <f t="shared" si="52"/>
        <v>2016</v>
      </c>
      <c r="V546" s="10">
        <f t="shared" si="53"/>
        <v>1</v>
      </c>
      <c r="W546" t="str" cm="1">
        <f t="array" ref="W546">_xlfn.IFS(V546=1,"JAN",V546=2,"FEB",V546=3,"MAR",V546=4,"APR",V546=5,"MAY",V546=6,"JUN",V546=7,"JUL",V546=8,"AUG",V546=9,"SEP",V546=10,"OCT",V546=11,"NOV",V546=12,"DEC")</f>
        <v>JAN</v>
      </c>
    </row>
    <row r="547" spans="1:23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9">
        <f t="shared" si="48"/>
        <v>0.88803571428571426</v>
      </c>
      <c r="P547">
        <f t="shared" si="49"/>
        <v>61.01</v>
      </c>
      <c r="Q547" t="s">
        <v>2039</v>
      </c>
      <c r="R547" t="s">
        <v>2040</v>
      </c>
      <c r="S547" s="13">
        <f t="shared" si="50"/>
        <v>43824.25</v>
      </c>
      <c r="T547" s="13">
        <f t="shared" si="51"/>
        <v>43844.25</v>
      </c>
      <c r="U547">
        <f t="shared" si="52"/>
        <v>2019</v>
      </c>
      <c r="V547" s="10">
        <f t="shared" si="53"/>
        <v>12</v>
      </c>
      <c r="W547" t="str" cm="1">
        <f t="array" ref="W547">_xlfn.IFS(V547=1,"JAN",V547=2,"FEB",V547=3,"MAR",V547=4,"APR",V547=5,"MAY",V547=6,"JUN",V547=7,"JUL",V547=8,"AUG",V547=9,"SEP",V547=10,"OCT",V547=11,"NOV",V547=12,"DEC")</f>
        <v>DEC</v>
      </c>
    </row>
    <row r="548" spans="1:23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9">
        <f t="shared" si="48"/>
        <v>1.6357142857142857</v>
      </c>
      <c r="P548">
        <f t="shared" si="49"/>
        <v>78.069999999999993</v>
      </c>
      <c r="Q548" t="s">
        <v>2039</v>
      </c>
      <c r="R548" t="s">
        <v>2040</v>
      </c>
      <c r="S548" s="13">
        <f t="shared" si="50"/>
        <v>43360.208333333328</v>
      </c>
      <c r="T548" s="13">
        <f t="shared" si="51"/>
        <v>43363.208333333328</v>
      </c>
      <c r="U548">
        <f t="shared" si="52"/>
        <v>2018</v>
      </c>
      <c r="V548" s="10">
        <f t="shared" si="53"/>
        <v>9</v>
      </c>
      <c r="W548" t="str" cm="1">
        <f t="array" ref="W548">_xlfn.IFS(V548=1,"JAN",V548=2,"FEB",V548=3,"MAR",V548=4,"APR",V548=5,"MAY",V548=6,"JUN",V548=7,"JUL",V548=8,"AUG",V548=9,"SEP",V548=10,"OCT",V548=11,"NOV",V548=12,"DEC")</f>
        <v>SEP</v>
      </c>
    </row>
    <row r="549" spans="1:23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9">
        <f t="shared" si="48"/>
        <v>9.69</v>
      </c>
      <c r="P549">
        <f t="shared" si="49"/>
        <v>80.75</v>
      </c>
      <c r="Q549" t="s">
        <v>2041</v>
      </c>
      <c r="R549" t="s">
        <v>2044</v>
      </c>
      <c r="S549" s="13">
        <f t="shared" si="50"/>
        <v>42029.25</v>
      </c>
      <c r="T549" s="13">
        <f t="shared" si="51"/>
        <v>42041.25</v>
      </c>
      <c r="U549">
        <f t="shared" si="52"/>
        <v>2015</v>
      </c>
      <c r="V549" s="10">
        <f t="shared" si="53"/>
        <v>1</v>
      </c>
      <c r="W549" t="str" cm="1">
        <f t="array" ref="W549">_xlfn.IFS(V549=1,"JAN",V549=2,"FEB",V549=3,"MAR",V549=4,"APR",V549=5,"MAY",V549=6,"JUN",V549=7,"JUL",V549=8,"AUG",V549=9,"SEP",V549=10,"OCT",V549=11,"NOV",V549=12,"DEC")</f>
        <v>JAN</v>
      </c>
    </row>
    <row r="550" spans="1:23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9">
        <f t="shared" si="48"/>
        <v>2.7091376701966716</v>
      </c>
      <c r="P550">
        <f t="shared" si="49"/>
        <v>59.99</v>
      </c>
      <c r="Q550" t="s">
        <v>2039</v>
      </c>
      <c r="R550" t="s">
        <v>2040</v>
      </c>
      <c r="S550" s="13">
        <f t="shared" si="50"/>
        <v>42461.208333333328</v>
      </c>
      <c r="T550" s="13">
        <f t="shared" si="51"/>
        <v>42474.208333333328</v>
      </c>
      <c r="U550">
        <f t="shared" si="52"/>
        <v>2016</v>
      </c>
      <c r="V550" s="10">
        <f t="shared" si="53"/>
        <v>4</v>
      </c>
      <c r="W550" t="str" cm="1">
        <f t="array" ref="W550">_xlfn.IFS(V550=1,"JAN",V550=2,"FEB",V550=3,"MAR",V550=4,"APR",V550=5,"MAY",V550=6,"JUN",V550=7,"JUL",V550=8,"AUG",V550=9,"SEP",V550=10,"OCT",V550=11,"NOV",V550=12,"DEC")</f>
        <v>APR</v>
      </c>
    </row>
    <row r="551" spans="1:23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9">
        <f t="shared" si="48"/>
        <v>2.8421355932203389</v>
      </c>
      <c r="P551">
        <f t="shared" si="49"/>
        <v>110.03</v>
      </c>
      <c r="Q551" t="s">
        <v>2037</v>
      </c>
      <c r="R551" t="s">
        <v>2046</v>
      </c>
      <c r="S551" s="13">
        <f t="shared" si="50"/>
        <v>41422.208333333336</v>
      </c>
      <c r="T551" s="13">
        <f t="shared" si="51"/>
        <v>41431.208333333336</v>
      </c>
      <c r="U551">
        <f t="shared" si="52"/>
        <v>2013</v>
      </c>
      <c r="V551" s="10">
        <f t="shared" si="53"/>
        <v>5</v>
      </c>
      <c r="W551" t="str" cm="1">
        <f t="array" ref="W551">_xlfn.IFS(V551=1,"JAN",V551=2,"FEB",V551=3,"MAR",V551=4,"APR",V551=5,"MAY",V551=6,"JUN",V551=7,"JUL",V551=8,"AUG",V551=9,"SEP",V551=10,"OCT",V551=11,"NOV",V551=12,"DEC")</f>
        <v>MAY</v>
      </c>
    </row>
    <row r="552" spans="1:23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9">
        <f t="shared" si="48"/>
        <v>0.04</v>
      </c>
      <c r="P552">
        <f t="shared" si="49"/>
        <v>4</v>
      </c>
      <c r="Q552" t="s">
        <v>2035</v>
      </c>
      <c r="R552" t="s">
        <v>2045</v>
      </c>
      <c r="S552" s="13">
        <f t="shared" si="50"/>
        <v>40968.25</v>
      </c>
      <c r="T552" s="13">
        <f t="shared" si="51"/>
        <v>40989.208333333336</v>
      </c>
      <c r="U552">
        <f t="shared" si="52"/>
        <v>2012</v>
      </c>
      <c r="V552" s="10">
        <f t="shared" si="53"/>
        <v>2</v>
      </c>
      <c r="W552" t="str" cm="1">
        <f t="array" ref="W552">_xlfn.IFS(V552=1,"JAN",V552=2,"FEB",V552=3,"MAR",V552=4,"APR",V552=5,"MAY",V552=6,"JUN",V552=7,"JUL",V552=8,"AUG",V552=9,"SEP",V552=10,"OCT",V552=11,"NOV",V552=12,"DEC")</f>
        <v>FEB</v>
      </c>
    </row>
    <row r="553" spans="1:23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9">
        <f t="shared" si="48"/>
        <v>0.58632981676846196</v>
      </c>
      <c r="P553">
        <f t="shared" si="49"/>
        <v>38</v>
      </c>
      <c r="Q553" t="s">
        <v>2037</v>
      </c>
      <c r="R553" t="s">
        <v>2038</v>
      </c>
      <c r="S553" s="13">
        <f t="shared" si="50"/>
        <v>41993.25</v>
      </c>
      <c r="T553" s="13">
        <f t="shared" si="51"/>
        <v>42033.25</v>
      </c>
      <c r="U553">
        <f t="shared" si="52"/>
        <v>2014</v>
      </c>
      <c r="V553" s="10">
        <f t="shared" si="53"/>
        <v>12</v>
      </c>
      <c r="W553" t="str" cm="1">
        <f t="array" ref="W553">_xlfn.IFS(V553=1,"JAN",V553=2,"FEB",V553=3,"MAR",V553=4,"APR",V553=5,"MAY",V553=6,"JUN",V553=7,"JUL",V553=8,"AUG",V553=9,"SEP",V553=10,"OCT",V553=11,"NOV",V553=12,"DEC")</f>
        <v>DEC</v>
      </c>
    </row>
    <row r="554" spans="1:23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9">
        <f t="shared" si="48"/>
        <v>0.98511111111111116</v>
      </c>
      <c r="P554">
        <f t="shared" si="49"/>
        <v>96.37</v>
      </c>
      <c r="Q554" t="s">
        <v>2039</v>
      </c>
      <c r="R554" t="s">
        <v>2040</v>
      </c>
      <c r="S554" s="13">
        <f t="shared" si="50"/>
        <v>42700.25</v>
      </c>
      <c r="T554" s="13">
        <f t="shared" si="51"/>
        <v>42702.25</v>
      </c>
      <c r="U554">
        <f t="shared" si="52"/>
        <v>2016</v>
      </c>
      <c r="V554" s="10">
        <f t="shared" si="53"/>
        <v>11</v>
      </c>
      <c r="W554" t="str" cm="1">
        <f t="array" ref="W554">_xlfn.IFS(V554=1,"JAN",V554=2,"FEB",V554=3,"MAR",V554=4,"APR",V554=5,"MAY",V554=6,"JUN",V554=7,"JUL",V554=8,"AUG",V554=9,"SEP",V554=10,"OCT",V554=11,"NOV",V554=12,"DEC")</f>
        <v>NOV</v>
      </c>
    </row>
    <row r="555" spans="1:23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9">
        <f t="shared" si="48"/>
        <v>0.43975381008206332</v>
      </c>
      <c r="P555">
        <f t="shared" si="49"/>
        <v>72.98</v>
      </c>
      <c r="Q555" t="s">
        <v>2035</v>
      </c>
      <c r="R555" t="s">
        <v>2036</v>
      </c>
      <c r="S555" s="13">
        <f t="shared" si="50"/>
        <v>40545.25</v>
      </c>
      <c r="T555" s="13">
        <f t="shared" si="51"/>
        <v>40546.25</v>
      </c>
      <c r="U555">
        <f t="shared" si="52"/>
        <v>2011</v>
      </c>
      <c r="V555" s="10">
        <f t="shared" si="53"/>
        <v>1</v>
      </c>
      <c r="W555" t="str" cm="1">
        <f t="array" ref="W555">_xlfn.IFS(V555=1,"JAN",V555=2,"FEB",V555=3,"MAR",V555=4,"APR",V555=5,"MAY",V555=6,"JUN",V555=7,"JUL",V555=8,"AUG",V555=9,"SEP",V555=10,"OCT",V555=11,"NOV",V555=12,"DEC")</f>
        <v>JAN</v>
      </c>
    </row>
    <row r="556" spans="1:23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9">
        <f t="shared" si="48"/>
        <v>1.5166315789473683</v>
      </c>
      <c r="P556">
        <f t="shared" si="49"/>
        <v>26.01</v>
      </c>
      <c r="Q556" t="s">
        <v>2035</v>
      </c>
      <c r="R556" t="s">
        <v>2045</v>
      </c>
      <c r="S556" s="13">
        <f t="shared" si="50"/>
        <v>42723.25</v>
      </c>
      <c r="T556" s="13">
        <f t="shared" si="51"/>
        <v>42729.25</v>
      </c>
      <c r="U556">
        <f t="shared" si="52"/>
        <v>2016</v>
      </c>
      <c r="V556" s="10">
        <f t="shared" si="53"/>
        <v>12</v>
      </c>
      <c r="W556" t="str" cm="1">
        <f t="array" ref="W556">_xlfn.IFS(V556=1,"JAN",V556=2,"FEB",V556=3,"MAR",V556=4,"APR",V556=5,"MAY",V556=6,"JUN",V556=7,"JUL",V556=8,"AUG",V556=9,"SEP",V556=10,"OCT",V556=11,"NOV",V556=12,"DEC")</f>
        <v>DEC</v>
      </c>
    </row>
    <row r="557" spans="1:23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9">
        <f t="shared" si="48"/>
        <v>2.2363492063492063</v>
      </c>
      <c r="P557">
        <f t="shared" si="49"/>
        <v>104.36</v>
      </c>
      <c r="Q557" t="s">
        <v>2035</v>
      </c>
      <c r="R557" t="s">
        <v>2036</v>
      </c>
      <c r="S557" s="13">
        <f t="shared" si="50"/>
        <v>41731.208333333336</v>
      </c>
      <c r="T557" s="13">
        <f t="shared" si="51"/>
        <v>41762.208333333336</v>
      </c>
      <c r="U557">
        <f t="shared" si="52"/>
        <v>2014</v>
      </c>
      <c r="V557" s="10">
        <f t="shared" si="53"/>
        <v>4</v>
      </c>
      <c r="W557" t="str" cm="1">
        <f t="array" ref="W557">_xlfn.IFS(V557=1,"JAN",V557=2,"FEB",V557=3,"MAR",V557=4,"APR",V557=5,"MAY",V557=6,"JUN",V557=7,"JUL",V557=8,"AUG",V557=9,"SEP",V557=10,"OCT",V557=11,"NOV",V557=12,"DEC")</f>
        <v>APR</v>
      </c>
    </row>
    <row r="558" spans="1:23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9">
        <f t="shared" si="48"/>
        <v>2.3975</v>
      </c>
      <c r="P558">
        <f t="shared" si="49"/>
        <v>102.19</v>
      </c>
      <c r="Q558" t="s">
        <v>2047</v>
      </c>
      <c r="R558" t="s">
        <v>2059</v>
      </c>
      <c r="S558" s="13">
        <f t="shared" si="50"/>
        <v>40792.208333333336</v>
      </c>
      <c r="T558" s="13">
        <f t="shared" si="51"/>
        <v>40799.208333333336</v>
      </c>
      <c r="U558">
        <f t="shared" si="52"/>
        <v>2011</v>
      </c>
      <c r="V558" s="10">
        <f t="shared" si="53"/>
        <v>9</v>
      </c>
      <c r="W558" t="str" cm="1">
        <f t="array" ref="W558">_xlfn.IFS(V558=1,"JAN",V558=2,"FEB",V558=3,"MAR",V558=4,"APR",V558=5,"MAY",V558=6,"JUN",V558=7,"JUL",V558=8,"AUG",V558=9,"SEP",V558=10,"OCT",V558=11,"NOV",V558=12,"DEC")</f>
        <v>SEP</v>
      </c>
    </row>
    <row r="559" spans="1:23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9">
        <f t="shared" si="48"/>
        <v>1.9933333333333334</v>
      </c>
      <c r="P559">
        <f t="shared" si="49"/>
        <v>54.12</v>
      </c>
      <c r="Q559" t="s">
        <v>2041</v>
      </c>
      <c r="R559" t="s">
        <v>2063</v>
      </c>
      <c r="S559" s="13">
        <f t="shared" si="50"/>
        <v>42279.208333333328</v>
      </c>
      <c r="T559" s="13">
        <f t="shared" si="51"/>
        <v>42282.208333333328</v>
      </c>
      <c r="U559">
        <f t="shared" si="52"/>
        <v>2015</v>
      </c>
      <c r="V559" s="10">
        <f t="shared" si="53"/>
        <v>10</v>
      </c>
      <c r="W559" t="str" cm="1">
        <f t="array" ref="W559">_xlfn.IFS(V559=1,"JAN",V559=2,"FEB",V559=3,"MAR",V559=4,"APR",V559=5,"MAY",V559=6,"JUN",V559=7,"JUL",V559=8,"AUG",V559=9,"SEP",V559=10,"OCT",V559=11,"NOV",V559=12,"DEC")</f>
        <v>OCT</v>
      </c>
    </row>
    <row r="560" spans="1:23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9">
        <f t="shared" si="48"/>
        <v>1.373448275862069</v>
      </c>
      <c r="P560">
        <f t="shared" si="49"/>
        <v>63.22</v>
      </c>
      <c r="Q560" t="s">
        <v>2039</v>
      </c>
      <c r="R560" t="s">
        <v>2040</v>
      </c>
      <c r="S560" s="13">
        <f t="shared" si="50"/>
        <v>42424.25</v>
      </c>
      <c r="T560" s="13">
        <f t="shared" si="51"/>
        <v>42467.208333333328</v>
      </c>
      <c r="U560">
        <f t="shared" si="52"/>
        <v>2016</v>
      </c>
      <c r="V560" s="10">
        <f t="shared" si="53"/>
        <v>2</v>
      </c>
      <c r="W560" t="str" cm="1">
        <f t="array" ref="W560">_xlfn.IFS(V560=1,"JAN",V560=2,"FEB",V560=3,"MAR",V560=4,"APR",V560=5,"MAY",V560=6,"JUN",V560=7,"JUL",V560=8,"AUG",V560=9,"SEP",V560=10,"OCT",V560=11,"NOV",V560=12,"DEC")</f>
        <v>FEB</v>
      </c>
    </row>
    <row r="561" spans="1:23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9">
        <f t="shared" si="48"/>
        <v>1.009696106362773</v>
      </c>
      <c r="P561">
        <f t="shared" si="49"/>
        <v>104.03</v>
      </c>
      <c r="Q561" t="s">
        <v>2039</v>
      </c>
      <c r="R561" t="s">
        <v>2040</v>
      </c>
      <c r="S561" s="13">
        <f t="shared" si="50"/>
        <v>42584.208333333328</v>
      </c>
      <c r="T561" s="13">
        <f t="shared" si="51"/>
        <v>42591.208333333328</v>
      </c>
      <c r="U561">
        <f t="shared" si="52"/>
        <v>2016</v>
      </c>
      <c r="V561" s="10">
        <f t="shared" si="53"/>
        <v>8</v>
      </c>
      <c r="W561" t="str" cm="1">
        <f t="array" ref="W561">_xlfn.IFS(V561=1,"JAN",V561=2,"FEB",V561=3,"MAR",V561=4,"APR",V561=5,"MAY",V561=6,"JUN",V561=7,"JUL",V561=8,"AUG",V561=9,"SEP",V561=10,"OCT",V561=11,"NOV",V561=12,"DEC")</f>
        <v>AUG</v>
      </c>
    </row>
    <row r="562" spans="1:23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9">
        <f t="shared" si="48"/>
        <v>7.9416000000000002</v>
      </c>
      <c r="P562">
        <f t="shared" si="49"/>
        <v>49.99</v>
      </c>
      <c r="Q562" t="s">
        <v>2041</v>
      </c>
      <c r="R562" t="s">
        <v>2049</v>
      </c>
      <c r="S562" s="13">
        <f t="shared" si="50"/>
        <v>40865.25</v>
      </c>
      <c r="T562" s="13">
        <f t="shared" si="51"/>
        <v>40905.25</v>
      </c>
      <c r="U562">
        <f t="shared" si="52"/>
        <v>2011</v>
      </c>
      <c r="V562" s="10">
        <f t="shared" si="53"/>
        <v>11</v>
      </c>
      <c r="W562" t="str" cm="1">
        <f t="array" ref="W562">_xlfn.IFS(V562=1,"JAN",V562=2,"FEB",V562=3,"MAR",V562=4,"APR",V562=5,"MAY",V562=6,"JUN",V562=7,"JUL",V562=8,"AUG",V562=9,"SEP",V562=10,"OCT",V562=11,"NOV",V562=12,"DEC")</f>
        <v>NOV</v>
      </c>
    </row>
    <row r="563" spans="1:23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9">
        <f t="shared" si="48"/>
        <v>3.6970000000000001</v>
      </c>
      <c r="P563">
        <f t="shared" si="49"/>
        <v>56.02</v>
      </c>
      <c r="Q563" t="s">
        <v>2039</v>
      </c>
      <c r="R563" t="s">
        <v>2040</v>
      </c>
      <c r="S563" s="13">
        <f t="shared" si="50"/>
        <v>40833.208333333336</v>
      </c>
      <c r="T563" s="13">
        <f t="shared" si="51"/>
        <v>40835.208333333336</v>
      </c>
      <c r="U563">
        <f t="shared" si="52"/>
        <v>2011</v>
      </c>
      <c r="V563" s="10">
        <f t="shared" si="53"/>
        <v>10</v>
      </c>
      <c r="W563" t="str" cm="1">
        <f t="array" ref="W563">_xlfn.IFS(V563=1,"JAN",V563=2,"FEB",V563=3,"MAR",V563=4,"APR",V563=5,"MAY",V563=6,"JUN",V563=7,"JUL",V563=8,"AUG",V563=9,"SEP",V563=10,"OCT",V563=11,"NOV",V563=12,"DEC")</f>
        <v>OCT</v>
      </c>
    </row>
    <row r="564" spans="1:23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9">
        <f t="shared" si="48"/>
        <v>0.12818181818181817</v>
      </c>
      <c r="P564">
        <f t="shared" si="49"/>
        <v>48.81</v>
      </c>
      <c r="Q564" t="s">
        <v>2035</v>
      </c>
      <c r="R564" t="s">
        <v>2036</v>
      </c>
      <c r="S564" s="13">
        <f t="shared" si="50"/>
        <v>43536.208333333328</v>
      </c>
      <c r="T564" s="13">
        <f t="shared" si="51"/>
        <v>43538.208333333328</v>
      </c>
      <c r="U564">
        <f t="shared" si="52"/>
        <v>2019</v>
      </c>
      <c r="V564" s="10">
        <f t="shared" si="53"/>
        <v>3</v>
      </c>
      <c r="W564" t="str" cm="1">
        <f t="array" ref="W564">_xlfn.IFS(V564=1,"JAN",V564=2,"FEB",V564=3,"MAR",V564=4,"APR",V564=5,"MAY",V564=6,"JUN",V564=7,"JUL",V564=8,"AUG",V564=9,"SEP",V564=10,"OCT",V564=11,"NOV",V564=12,"DEC")</f>
        <v>MAR</v>
      </c>
    </row>
    <row r="565" spans="1:23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9">
        <f t="shared" si="48"/>
        <v>1.3802702702702703</v>
      </c>
      <c r="P565">
        <f t="shared" si="49"/>
        <v>60.08</v>
      </c>
      <c r="Q565" t="s">
        <v>2041</v>
      </c>
      <c r="R565" t="s">
        <v>2042</v>
      </c>
      <c r="S565" s="13">
        <f t="shared" si="50"/>
        <v>43417.25</v>
      </c>
      <c r="T565" s="13">
        <f t="shared" si="51"/>
        <v>43437.25</v>
      </c>
      <c r="U565">
        <f t="shared" si="52"/>
        <v>2018</v>
      </c>
      <c r="V565" s="10">
        <f t="shared" si="53"/>
        <v>11</v>
      </c>
      <c r="W565" t="str" cm="1">
        <f t="array" ref="W565">_xlfn.IFS(V565=1,"JAN",V565=2,"FEB",V565=3,"MAR",V565=4,"APR",V565=5,"MAY",V565=6,"JUN",V565=7,"JUL",V565=8,"AUG",V565=9,"SEP",V565=10,"OCT",V565=11,"NOV",V565=12,"DEC")</f>
        <v>NOV</v>
      </c>
    </row>
    <row r="566" spans="1:23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9">
        <f t="shared" si="48"/>
        <v>0.83813278008298753</v>
      </c>
      <c r="P566">
        <f t="shared" si="49"/>
        <v>78.989999999999995</v>
      </c>
      <c r="Q566" t="s">
        <v>2039</v>
      </c>
      <c r="R566" t="s">
        <v>2040</v>
      </c>
      <c r="S566" s="13">
        <f t="shared" si="50"/>
        <v>42078.208333333328</v>
      </c>
      <c r="T566" s="13">
        <f t="shared" si="51"/>
        <v>42086.208333333328</v>
      </c>
      <c r="U566">
        <f t="shared" si="52"/>
        <v>2015</v>
      </c>
      <c r="V566" s="10">
        <f t="shared" si="53"/>
        <v>3</v>
      </c>
      <c r="W566" t="str" cm="1">
        <f t="array" ref="W566">_xlfn.IFS(V566=1,"JAN",V566=2,"FEB",V566=3,"MAR",V566=4,"APR",V566=5,"MAY",V566=6,"JUN",V566=7,"JUL",V566=8,"AUG",V566=9,"SEP",V566=10,"OCT",V566=11,"NOV",V566=12,"DEC")</f>
        <v>MAR</v>
      </c>
    </row>
    <row r="567" spans="1:23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9">
        <f t="shared" si="48"/>
        <v>2.0460063224446787</v>
      </c>
      <c r="P567">
        <f t="shared" si="49"/>
        <v>53.99</v>
      </c>
      <c r="Q567" t="s">
        <v>2039</v>
      </c>
      <c r="R567" t="s">
        <v>2040</v>
      </c>
      <c r="S567" s="13">
        <f t="shared" si="50"/>
        <v>40862.25</v>
      </c>
      <c r="T567" s="13">
        <f t="shared" si="51"/>
        <v>40882.25</v>
      </c>
      <c r="U567">
        <f t="shared" si="52"/>
        <v>2011</v>
      </c>
      <c r="V567" s="10">
        <f t="shared" si="53"/>
        <v>11</v>
      </c>
      <c r="W567" t="str" cm="1">
        <f t="array" ref="W567">_xlfn.IFS(V567=1,"JAN",V567=2,"FEB",V567=3,"MAR",V567=4,"APR",V567=5,"MAY",V567=6,"JUN",V567=7,"JUL",V567=8,"AUG",V567=9,"SEP",V567=10,"OCT",V567=11,"NOV",V567=12,"DEC")</f>
        <v>NOV</v>
      </c>
    </row>
    <row r="568" spans="1:23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9">
        <f t="shared" si="48"/>
        <v>0.44344086021505374</v>
      </c>
      <c r="P568">
        <f t="shared" si="49"/>
        <v>111.46</v>
      </c>
      <c r="Q568" t="s">
        <v>2035</v>
      </c>
      <c r="R568" t="s">
        <v>2043</v>
      </c>
      <c r="S568" s="13">
        <f t="shared" si="50"/>
        <v>42424.25</v>
      </c>
      <c r="T568" s="13">
        <f t="shared" si="51"/>
        <v>42447.208333333328</v>
      </c>
      <c r="U568">
        <f t="shared" si="52"/>
        <v>2016</v>
      </c>
      <c r="V568" s="10">
        <f t="shared" si="53"/>
        <v>2</v>
      </c>
      <c r="W568" t="str" cm="1">
        <f t="array" ref="W568">_xlfn.IFS(V568=1,"JAN",V568=2,"FEB",V568=3,"MAR",V568=4,"APR",V568=5,"MAY",V568=6,"JUN",V568=7,"JUL",V568=8,"AUG",V568=9,"SEP",V568=10,"OCT",V568=11,"NOV",V568=12,"DEC")</f>
        <v>FEB</v>
      </c>
    </row>
    <row r="569" spans="1:23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9">
        <f t="shared" si="48"/>
        <v>2.1860294117647059</v>
      </c>
      <c r="P569">
        <f t="shared" si="49"/>
        <v>60.92</v>
      </c>
      <c r="Q569" t="s">
        <v>2035</v>
      </c>
      <c r="R569" t="s">
        <v>2036</v>
      </c>
      <c r="S569" s="13">
        <f t="shared" si="50"/>
        <v>41830.208333333336</v>
      </c>
      <c r="T569" s="13">
        <f t="shared" si="51"/>
        <v>41832.208333333336</v>
      </c>
      <c r="U569">
        <f t="shared" si="52"/>
        <v>2014</v>
      </c>
      <c r="V569" s="10">
        <f t="shared" si="53"/>
        <v>7</v>
      </c>
      <c r="W569" t="str" cm="1">
        <f t="array" ref="W569">_xlfn.IFS(V569=1,"JAN",V569=2,"FEB",V569=3,"MAR",V569=4,"APR",V569=5,"MAY",V569=6,"JUN",V569=7,"JUL",V569=8,"AUG",V569=9,"SEP",V569=10,"OCT",V569=11,"NOV",V569=12,"DEC")</f>
        <v>JUL</v>
      </c>
    </row>
    <row r="570" spans="1:23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9">
        <f t="shared" si="48"/>
        <v>1.8603314917127072</v>
      </c>
      <c r="P570">
        <f t="shared" si="49"/>
        <v>26</v>
      </c>
      <c r="Q570" t="s">
        <v>2039</v>
      </c>
      <c r="R570" t="s">
        <v>2040</v>
      </c>
      <c r="S570" s="13">
        <f t="shared" si="50"/>
        <v>40374.208333333336</v>
      </c>
      <c r="T570" s="13">
        <f t="shared" si="51"/>
        <v>40419.208333333336</v>
      </c>
      <c r="U570">
        <f t="shared" si="52"/>
        <v>2010</v>
      </c>
      <c r="V570" s="10">
        <f t="shared" si="53"/>
        <v>7</v>
      </c>
      <c r="W570" t="str" cm="1">
        <f t="array" ref="W570">_xlfn.IFS(V570=1,"JAN",V570=2,"FEB",V570=3,"MAR",V570=4,"APR",V570=5,"MAY",V570=6,"JUN",V570=7,"JUL",V570=8,"AUG",V570=9,"SEP",V570=10,"OCT",V570=11,"NOV",V570=12,"DEC")</f>
        <v>JUL</v>
      </c>
    </row>
    <row r="571" spans="1:23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9">
        <f t="shared" si="48"/>
        <v>2.3733830845771142</v>
      </c>
      <c r="P571">
        <f t="shared" si="49"/>
        <v>80.989999999999995</v>
      </c>
      <c r="Q571" t="s">
        <v>2041</v>
      </c>
      <c r="R571" t="s">
        <v>2049</v>
      </c>
      <c r="S571" s="13">
        <f t="shared" si="50"/>
        <v>40554.25</v>
      </c>
      <c r="T571" s="13">
        <f t="shared" si="51"/>
        <v>40566.25</v>
      </c>
      <c r="U571">
        <f t="shared" si="52"/>
        <v>2011</v>
      </c>
      <c r="V571" s="10">
        <f t="shared" si="53"/>
        <v>1</v>
      </c>
      <c r="W571" t="str" cm="1">
        <f t="array" ref="W571">_xlfn.IFS(V571=1,"JAN",V571=2,"FEB",V571=3,"MAR",V571=4,"APR",V571=5,"MAY",V571=6,"JUN",V571=7,"JUL",V571=8,"AUG",V571=9,"SEP",V571=10,"OCT",V571=11,"NOV",V571=12,"DEC")</f>
        <v>JAN</v>
      </c>
    </row>
    <row r="572" spans="1:23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9">
        <f t="shared" si="48"/>
        <v>3.0565384615384614</v>
      </c>
      <c r="P572">
        <f t="shared" si="49"/>
        <v>35</v>
      </c>
      <c r="Q572" t="s">
        <v>2035</v>
      </c>
      <c r="R572" t="s">
        <v>2036</v>
      </c>
      <c r="S572" s="13">
        <f t="shared" si="50"/>
        <v>41993.25</v>
      </c>
      <c r="T572" s="13">
        <f t="shared" si="51"/>
        <v>41999.25</v>
      </c>
      <c r="U572">
        <f t="shared" si="52"/>
        <v>2014</v>
      </c>
      <c r="V572" s="10">
        <f t="shared" si="53"/>
        <v>12</v>
      </c>
      <c r="W572" t="str" cm="1">
        <f t="array" ref="W572">_xlfn.IFS(V572=1,"JAN",V572=2,"FEB",V572=3,"MAR",V572=4,"APR",V572=5,"MAY",V572=6,"JUN",V572=7,"JUL",V572=8,"AUG",V572=9,"SEP",V572=10,"OCT",V572=11,"NOV",V572=12,"DEC")</f>
        <v>DEC</v>
      </c>
    </row>
    <row r="573" spans="1:23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9">
        <f t="shared" si="48"/>
        <v>0.94142857142857139</v>
      </c>
      <c r="P573">
        <f t="shared" si="49"/>
        <v>94.14</v>
      </c>
      <c r="Q573" t="s">
        <v>2041</v>
      </c>
      <c r="R573" t="s">
        <v>2052</v>
      </c>
      <c r="S573" s="13">
        <f t="shared" si="50"/>
        <v>42174.208333333328</v>
      </c>
      <c r="T573" s="13">
        <f t="shared" si="51"/>
        <v>42221.208333333328</v>
      </c>
      <c r="U573">
        <f t="shared" si="52"/>
        <v>2015</v>
      </c>
      <c r="V573" s="10">
        <f t="shared" si="53"/>
        <v>6</v>
      </c>
      <c r="W573" t="str" cm="1">
        <f t="array" ref="W573">_xlfn.IFS(V573=1,"JAN",V573=2,"FEB",V573=3,"MAR",V573=4,"APR",V573=5,"MAY",V573=6,"JUN",V573=7,"JUL",V573=8,"AUG",V573=9,"SEP",V573=10,"OCT",V573=11,"NOV",V573=12,"DEC")</f>
        <v>JUN</v>
      </c>
    </row>
    <row r="574" spans="1:23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9">
        <f t="shared" si="48"/>
        <v>0.54400000000000004</v>
      </c>
      <c r="P574">
        <f t="shared" si="49"/>
        <v>52.09</v>
      </c>
      <c r="Q574" t="s">
        <v>2035</v>
      </c>
      <c r="R574" t="s">
        <v>2036</v>
      </c>
      <c r="S574" s="13">
        <f t="shared" si="50"/>
        <v>42275.208333333328</v>
      </c>
      <c r="T574" s="13">
        <f t="shared" si="51"/>
        <v>42291.208333333328</v>
      </c>
      <c r="U574">
        <f t="shared" si="52"/>
        <v>2015</v>
      </c>
      <c r="V574" s="10">
        <f t="shared" si="53"/>
        <v>9</v>
      </c>
      <c r="W574" t="str" cm="1">
        <f t="array" ref="W574">_xlfn.IFS(V574=1,"JAN",V574=2,"FEB",V574=3,"MAR",V574=4,"APR",V574=5,"MAY",V574=6,"JUN",V574=7,"JUL",V574=8,"AUG",V574=9,"SEP",V574=10,"OCT",V574=11,"NOV",V574=12,"DEC")</f>
        <v>SEP</v>
      </c>
    </row>
    <row r="575" spans="1:23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9">
        <f t="shared" si="48"/>
        <v>1.1188059701492536</v>
      </c>
      <c r="P575">
        <f t="shared" si="49"/>
        <v>24.99</v>
      </c>
      <c r="Q575" t="s">
        <v>2064</v>
      </c>
      <c r="R575" t="s">
        <v>2065</v>
      </c>
      <c r="S575" s="13">
        <f t="shared" si="50"/>
        <v>41761.208333333336</v>
      </c>
      <c r="T575" s="13">
        <f t="shared" si="51"/>
        <v>41763.208333333336</v>
      </c>
      <c r="U575">
        <f t="shared" si="52"/>
        <v>2014</v>
      </c>
      <c r="V575" s="10">
        <f t="shared" si="53"/>
        <v>5</v>
      </c>
      <c r="W575" t="str" cm="1">
        <f t="array" ref="W575">_xlfn.IFS(V575=1,"JAN",V575=2,"FEB",V575=3,"MAR",V575=4,"APR",V575=5,"MAY",V575=6,"JUN",V575=7,"JUL",V575=8,"AUG",V575=9,"SEP",V575=10,"OCT",V575=11,"NOV",V575=12,"DEC")</f>
        <v>MAY</v>
      </c>
    </row>
    <row r="576" spans="1:23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9">
        <f t="shared" si="48"/>
        <v>3.6914814814814814</v>
      </c>
      <c r="P576">
        <f t="shared" si="49"/>
        <v>69.22</v>
      </c>
      <c r="Q576" t="s">
        <v>2033</v>
      </c>
      <c r="R576" t="s">
        <v>2034</v>
      </c>
      <c r="S576" s="13">
        <f t="shared" si="50"/>
        <v>43806.25</v>
      </c>
      <c r="T576" s="13">
        <f t="shared" si="51"/>
        <v>43816.25</v>
      </c>
      <c r="U576">
        <f t="shared" si="52"/>
        <v>2019</v>
      </c>
      <c r="V576" s="10">
        <f t="shared" si="53"/>
        <v>12</v>
      </c>
      <c r="W576" t="str" cm="1">
        <f t="array" ref="W576">_xlfn.IFS(V576=1,"JAN",V576=2,"FEB",V576=3,"MAR",V576=4,"APR",V576=5,"MAY",V576=6,"JUN",V576=7,"JUL",V576=8,"AUG",V576=9,"SEP",V576=10,"OCT",V576=11,"NOV",V576=12,"DEC")</f>
        <v>DEC</v>
      </c>
    </row>
    <row r="577" spans="1:23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9">
        <f t="shared" si="48"/>
        <v>0.62930372148859548</v>
      </c>
      <c r="P577">
        <f t="shared" si="49"/>
        <v>93.94</v>
      </c>
      <c r="Q577" t="s">
        <v>2039</v>
      </c>
      <c r="R577" t="s">
        <v>2040</v>
      </c>
      <c r="S577" s="13">
        <f t="shared" si="50"/>
        <v>41779.208333333336</v>
      </c>
      <c r="T577" s="13">
        <f t="shared" si="51"/>
        <v>41782.208333333336</v>
      </c>
      <c r="U577">
        <f t="shared" si="52"/>
        <v>2014</v>
      </c>
      <c r="V577" s="10">
        <f t="shared" si="53"/>
        <v>5</v>
      </c>
      <c r="W577" t="str" cm="1">
        <f t="array" ref="W577">_xlfn.IFS(V577=1,"JAN",V577=2,"FEB",V577=3,"MAR",V577=4,"APR",V577=5,"MAY",V577=6,"JUN",V577=7,"JUL",V577=8,"AUG",V577=9,"SEP",V577=10,"OCT",V577=11,"NOV",V577=12,"DEC")</f>
        <v>MAY</v>
      </c>
    </row>
    <row r="578" spans="1:23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9">
        <f t="shared" si="48"/>
        <v>0.6492783505154639</v>
      </c>
      <c r="P578">
        <f t="shared" si="49"/>
        <v>98.41</v>
      </c>
      <c r="Q578" t="s">
        <v>2039</v>
      </c>
      <c r="R578" t="s">
        <v>2040</v>
      </c>
      <c r="S578" s="13">
        <f t="shared" si="50"/>
        <v>43040.208333333328</v>
      </c>
      <c r="T578" s="13">
        <f t="shared" si="51"/>
        <v>43057.25</v>
      </c>
      <c r="U578">
        <f t="shared" si="52"/>
        <v>2017</v>
      </c>
      <c r="V578" s="10">
        <f t="shared" si="53"/>
        <v>11</v>
      </c>
      <c r="W578" t="str" cm="1">
        <f t="array" ref="W578">_xlfn.IFS(V578=1,"JAN",V578=2,"FEB",V578=3,"MAR",V578=4,"APR",V578=5,"MAY",V578=6,"JUN",V578=7,"JUL",V578=8,"AUG",V578=9,"SEP",V578=10,"OCT",V578=11,"NOV",V578=12,"DEC")</f>
        <v>NOV</v>
      </c>
    </row>
    <row r="579" spans="1:23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9">
        <f t="shared" ref="O579:O642" si="54">E579/D579</f>
        <v>0.18853658536585366</v>
      </c>
      <c r="P579">
        <f t="shared" ref="P579:P642" si="55">IFERROR(ROUND(E579/G579,2), "No Backers")</f>
        <v>41.78</v>
      </c>
      <c r="Q579" t="s">
        <v>2035</v>
      </c>
      <c r="R579" t="s">
        <v>2058</v>
      </c>
      <c r="S579" s="13">
        <f t="shared" ref="S579:S642" si="56">(((J579/60)/60)/24)+DATE(1970,1,1)</f>
        <v>40613.25</v>
      </c>
      <c r="T579" s="13">
        <f t="shared" ref="T579:T642" si="57">(((K579/60)/60)/24)+DATE(1970,1,1)</f>
        <v>40639.208333333336</v>
      </c>
      <c r="U579">
        <f t="shared" ref="U579:U642" si="58">YEAR(S579)</f>
        <v>2011</v>
      </c>
      <c r="V579" s="10">
        <f t="shared" ref="V579:V642" si="59">MONTH(S579)</f>
        <v>3</v>
      </c>
      <c r="W579" t="str" cm="1">
        <f t="array" ref="W579">_xlfn.IFS(V579=1,"JAN",V579=2,"FEB",V579=3,"MAR",V579=4,"APR",V579=5,"MAY",V579=6,"JUN",V579=7,"JUL",V579=8,"AUG",V579=9,"SEP",V579=10,"OCT",V579=11,"NOV",V579=12,"DEC")</f>
        <v>MAR</v>
      </c>
    </row>
    <row r="580" spans="1:23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9">
        <f t="shared" si="54"/>
        <v>0.1675440414507772</v>
      </c>
      <c r="P580">
        <f t="shared" si="55"/>
        <v>65.989999999999995</v>
      </c>
      <c r="Q580" t="s">
        <v>2041</v>
      </c>
      <c r="R580" t="s">
        <v>2063</v>
      </c>
      <c r="S580" s="13">
        <f t="shared" si="56"/>
        <v>40878.25</v>
      </c>
      <c r="T580" s="13">
        <f t="shared" si="57"/>
        <v>40881.25</v>
      </c>
      <c r="U580">
        <f t="shared" si="58"/>
        <v>2011</v>
      </c>
      <c r="V580" s="10">
        <f t="shared" si="59"/>
        <v>12</v>
      </c>
      <c r="W580" t="str" cm="1">
        <f t="array" ref="W580">_xlfn.IFS(V580=1,"JAN",V580=2,"FEB",V580=3,"MAR",V580=4,"APR",V580=5,"MAY",V580=6,"JUN",V580=7,"JUL",V580=8,"AUG",V580=9,"SEP",V580=10,"OCT",V580=11,"NOV",V580=12,"DEC")</f>
        <v>DEC</v>
      </c>
    </row>
    <row r="581" spans="1:23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9">
        <f t="shared" si="54"/>
        <v>1.0111290322580646</v>
      </c>
      <c r="P581">
        <f t="shared" si="55"/>
        <v>72.06</v>
      </c>
      <c r="Q581" t="s">
        <v>2035</v>
      </c>
      <c r="R581" t="s">
        <v>2058</v>
      </c>
      <c r="S581" s="13">
        <f t="shared" si="56"/>
        <v>40762.208333333336</v>
      </c>
      <c r="T581" s="13">
        <f t="shared" si="57"/>
        <v>40774.208333333336</v>
      </c>
      <c r="U581">
        <f t="shared" si="58"/>
        <v>2011</v>
      </c>
      <c r="V581" s="10">
        <f t="shared" si="59"/>
        <v>8</v>
      </c>
      <c r="W581" t="str" cm="1">
        <f t="array" ref="W581">_xlfn.IFS(V581=1,"JAN",V581=2,"FEB",V581=3,"MAR",V581=4,"APR",V581=5,"MAY",V581=6,"JUN",V581=7,"JUL",V581=8,"AUG",V581=9,"SEP",V581=10,"OCT",V581=11,"NOV",V581=12,"DEC")</f>
        <v>AUG</v>
      </c>
    </row>
    <row r="582" spans="1:23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9">
        <f t="shared" si="54"/>
        <v>3.4150228310502282</v>
      </c>
      <c r="P582">
        <f t="shared" si="55"/>
        <v>48</v>
      </c>
      <c r="Q582" t="s">
        <v>2039</v>
      </c>
      <c r="R582" t="s">
        <v>2040</v>
      </c>
      <c r="S582" s="13">
        <f t="shared" si="56"/>
        <v>41696.25</v>
      </c>
      <c r="T582" s="13">
        <f t="shared" si="57"/>
        <v>41704.25</v>
      </c>
      <c r="U582">
        <f t="shared" si="58"/>
        <v>2014</v>
      </c>
      <c r="V582" s="10">
        <f t="shared" si="59"/>
        <v>2</v>
      </c>
      <c r="W582" t="str" cm="1">
        <f t="array" ref="W582">_xlfn.IFS(V582=1,"JAN",V582=2,"FEB",V582=3,"MAR",V582=4,"APR",V582=5,"MAY",V582=6,"JUN",V582=7,"JUL",V582=8,"AUG",V582=9,"SEP",V582=10,"OCT",V582=11,"NOV",V582=12,"DEC")</f>
        <v>FEB</v>
      </c>
    </row>
    <row r="583" spans="1:23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9">
        <f t="shared" si="54"/>
        <v>0.64016666666666666</v>
      </c>
      <c r="P583">
        <f t="shared" si="55"/>
        <v>54.1</v>
      </c>
      <c r="Q583" t="s">
        <v>2037</v>
      </c>
      <c r="R583" t="s">
        <v>2038</v>
      </c>
      <c r="S583" s="13">
        <f t="shared" si="56"/>
        <v>40662.208333333336</v>
      </c>
      <c r="T583" s="13">
        <f t="shared" si="57"/>
        <v>40677.208333333336</v>
      </c>
      <c r="U583">
        <f t="shared" si="58"/>
        <v>2011</v>
      </c>
      <c r="V583" s="10">
        <f t="shared" si="59"/>
        <v>4</v>
      </c>
      <c r="W583" t="str" cm="1">
        <f t="array" ref="W583">_xlfn.IFS(V583=1,"JAN",V583=2,"FEB",V583=3,"MAR",V583=4,"APR",V583=5,"MAY",V583=6,"JUN",V583=7,"JUL",V583=8,"AUG",V583=9,"SEP",V583=10,"OCT",V583=11,"NOV",V583=12,"DEC")</f>
        <v>APR</v>
      </c>
    </row>
    <row r="584" spans="1:23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9">
        <f t="shared" si="54"/>
        <v>0.5208045977011494</v>
      </c>
      <c r="P584">
        <f t="shared" si="55"/>
        <v>107.88</v>
      </c>
      <c r="Q584" t="s">
        <v>2050</v>
      </c>
      <c r="R584" t="s">
        <v>2051</v>
      </c>
      <c r="S584" s="13">
        <f t="shared" si="56"/>
        <v>42165.208333333328</v>
      </c>
      <c r="T584" s="13">
        <f t="shared" si="57"/>
        <v>42170.208333333328</v>
      </c>
      <c r="U584">
        <f t="shared" si="58"/>
        <v>2015</v>
      </c>
      <c r="V584" s="10">
        <f t="shared" si="59"/>
        <v>6</v>
      </c>
      <c r="W584" t="str" cm="1">
        <f t="array" ref="W584">_xlfn.IFS(V584=1,"JAN",V584=2,"FEB",V584=3,"MAR",V584=4,"APR",V584=5,"MAY",V584=6,"JUN",V584=7,"JUL",V584=8,"AUG",V584=9,"SEP",V584=10,"OCT",V584=11,"NOV",V584=12,"DEC")</f>
        <v>JUN</v>
      </c>
    </row>
    <row r="585" spans="1:23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9">
        <f t="shared" si="54"/>
        <v>3.2240211640211642</v>
      </c>
      <c r="P585">
        <f t="shared" si="55"/>
        <v>67.03</v>
      </c>
      <c r="Q585" t="s">
        <v>2041</v>
      </c>
      <c r="R585" t="s">
        <v>2042</v>
      </c>
      <c r="S585" s="13">
        <f t="shared" si="56"/>
        <v>40959.25</v>
      </c>
      <c r="T585" s="13">
        <f t="shared" si="57"/>
        <v>40976.25</v>
      </c>
      <c r="U585">
        <f t="shared" si="58"/>
        <v>2012</v>
      </c>
      <c r="V585" s="10">
        <f t="shared" si="59"/>
        <v>2</v>
      </c>
      <c r="W585" t="str" cm="1">
        <f t="array" ref="W585">_xlfn.IFS(V585=1,"JAN",V585=2,"FEB",V585=3,"MAR",V585=4,"APR",V585=5,"MAY",V585=6,"JUN",V585=7,"JUL",V585=8,"AUG",V585=9,"SEP",V585=10,"OCT",V585=11,"NOV",V585=12,"DEC")</f>
        <v>FEB</v>
      </c>
    </row>
    <row r="586" spans="1:23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9">
        <f t="shared" si="54"/>
        <v>1.1950810185185186</v>
      </c>
      <c r="P586">
        <f t="shared" si="55"/>
        <v>64.010000000000005</v>
      </c>
      <c r="Q586" t="s">
        <v>2037</v>
      </c>
      <c r="R586" t="s">
        <v>2038</v>
      </c>
      <c r="S586" s="13">
        <f t="shared" si="56"/>
        <v>41024.208333333336</v>
      </c>
      <c r="T586" s="13">
        <f t="shared" si="57"/>
        <v>41038.208333333336</v>
      </c>
      <c r="U586">
        <f t="shared" si="58"/>
        <v>2012</v>
      </c>
      <c r="V586" s="10">
        <f t="shared" si="59"/>
        <v>4</v>
      </c>
      <c r="W586" t="str" cm="1">
        <f t="array" ref="W586">_xlfn.IFS(V586=1,"JAN",V586=2,"FEB",V586=3,"MAR",V586=4,"APR",V586=5,"MAY",V586=6,"JUN",V586=7,"JUL",V586=8,"AUG",V586=9,"SEP",V586=10,"OCT",V586=11,"NOV",V586=12,"DEC")</f>
        <v>APR</v>
      </c>
    </row>
    <row r="587" spans="1:23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9">
        <f t="shared" si="54"/>
        <v>1.4679775280898877</v>
      </c>
      <c r="P587">
        <f t="shared" si="55"/>
        <v>96.07</v>
      </c>
      <c r="Q587" t="s">
        <v>2047</v>
      </c>
      <c r="R587" t="s">
        <v>2059</v>
      </c>
      <c r="S587" s="13">
        <f t="shared" si="56"/>
        <v>40255.208333333336</v>
      </c>
      <c r="T587" s="13">
        <f t="shared" si="57"/>
        <v>40265.208333333336</v>
      </c>
      <c r="U587">
        <f t="shared" si="58"/>
        <v>2010</v>
      </c>
      <c r="V587" s="10">
        <f t="shared" si="59"/>
        <v>3</v>
      </c>
      <c r="W587" t="str" cm="1">
        <f t="array" ref="W587">_xlfn.IFS(V587=1,"JAN",V587=2,"FEB",V587=3,"MAR",V587=4,"APR",V587=5,"MAY",V587=6,"JUN",V587=7,"JUL",V587=8,"AUG",V587=9,"SEP",V587=10,"OCT",V587=11,"NOV",V587=12,"DEC")</f>
        <v>MAR</v>
      </c>
    </row>
    <row r="588" spans="1:23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9">
        <f t="shared" si="54"/>
        <v>9.5057142857142853</v>
      </c>
      <c r="P588">
        <f t="shared" si="55"/>
        <v>51.18</v>
      </c>
      <c r="Q588" t="s">
        <v>2035</v>
      </c>
      <c r="R588" t="s">
        <v>2036</v>
      </c>
      <c r="S588" s="13">
        <f t="shared" si="56"/>
        <v>40499.25</v>
      </c>
      <c r="T588" s="13">
        <f t="shared" si="57"/>
        <v>40518.25</v>
      </c>
      <c r="U588">
        <f t="shared" si="58"/>
        <v>2010</v>
      </c>
      <c r="V588" s="10">
        <f t="shared" si="59"/>
        <v>11</v>
      </c>
      <c r="W588" t="str" cm="1">
        <f t="array" ref="W588">_xlfn.IFS(V588=1,"JAN",V588=2,"FEB",V588=3,"MAR",V588=4,"APR",V588=5,"MAY",V588=6,"JUN",V588=7,"JUL",V588=8,"AUG",V588=9,"SEP",V588=10,"OCT",V588=11,"NOV",V588=12,"DEC")</f>
        <v>NOV</v>
      </c>
    </row>
    <row r="589" spans="1:23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9">
        <f t="shared" si="54"/>
        <v>0.72893617021276591</v>
      </c>
      <c r="P589">
        <f t="shared" si="55"/>
        <v>43.92</v>
      </c>
      <c r="Q589" t="s">
        <v>2033</v>
      </c>
      <c r="R589" t="s">
        <v>2034</v>
      </c>
      <c r="S589" s="13">
        <f t="shared" si="56"/>
        <v>43484.25</v>
      </c>
      <c r="T589" s="13">
        <f t="shared" si="57"/>
        <v>43536.208333333328</v>
      </c>
      <c r="U589">
        <f t="shared" si="58"/>
        <v>2019</v>
      </c>
      <c r="V589" s="10">
        <f t="shared" si="59"/>
        <v>1</v>
      </c>
      <c r="W589" t="str" cm="1">
        <f t="array" ref="W589">_xlfn.IFS(V589=1,"JAN",V589=2,"FEB",V589=3,"MAR",V589=4,"APR",V589=5,"MAY",V589=6,"JUN",V589=7,"JUL",V589=8,"AUG",V589=9,"SEP",V589=10,"OCT",V589=11,"NOV",V589=12,"DEC")</f>
        <v>JAN</v>
      </c>
    </row>
    <row r="590" spans="1:23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9">
        <f t="shared" si="54"/>
        <v>0.7900824873096447</v>
      </c>
      <c r="P590">
        <f t="shared" si="55"/>
        <v>91.02</v>
      </c>
      <c r="Q590" t="s">
        <v>2039</v>
      </c>
      <c r="R590" t="s">
        <v>2040</v>
      </c>
      <c r="S590" s="13">
        <f t="shared" si="56"/>
        <v>40262.208333333336</v>
      </c>
      <c r="T590" s="13">
        <f t="shared" si="57"/>
        <v>40293.208333333336</v>
      </c>
      <c r="U590">
        <f t="shared" si="58"/>
        <v>2010</v>
      </c>
      <c r="V590" s="10">
        <f t="shared" si="59"/>
        <v>3</v>
      </c>
      <c r="W590" t="str" cm="1">
        <f t="array" ref="W590">_xlfn.IFS(V590=1,"JAN",V590=2,"FEB",V590=3,"MAR",V590=4,"APR",V590=5,"MAY",V590=6,"JUN",V590=7,"JUL",V590=8,"AUG",V590=9,"SEP",V590=10,"OCT",V590=11,"NOV",V590=12,"DEC")</f>
        <v>MAR</v>
      </c>
    </row>
    <row r="591" spans="1:23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9">
        <f t="shared" si="54"/>
        <v>0.64721518987341775</v>
      </c>
      <c r="P591">
        <f t="shared" si="55"/>
        <v>50.13</v>
      </c>
      <c r="Q591" t="s">
        <v>2041</v>
      </c>
      <c r="R591" t="s">
        <v>2042</v>
      </c>
      <c r="S591" s="13">
        <f t="shared" si="56"/>
        <v>42190.208333333328</v>
      </c>
      <c r="T591" s="13">
        <f t="shared" si="57"/>
        <v>42197.208333333328</v>
      </c>
      <c r="U591">
        <f t="shared" si="58"/>
        <v>2015</v>
      </c>
      <c r="V591" s="10">
        <f t="shared" si="59"/>
        <v>7</v>
      </c>
      <c r="W591" t="str" cm="1">
        <f t="array" ref="W591">_xlfn.IFS(V591=1,"JAN",V591=2,"FEB",V591=3,"MAR",V591=4,"APR",V591=5,"MAY",V591=6,"JUN",V591=7,"JUL",V591=8,"AUG",V591=9,"SEP",V591=10,"OCT",V591=11,"NOV",V591=12,"DEC")</f>
        <v>JUL</v>
      </c>
    </row>
    <row r="592" spans="1:23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9">
        <f t="shared" si="54"/>
        <v>0.82028169014084507</v>
      </c>
      <c r="P592">
        <f t="shared" si="55"/>
        <v>67.72</v>
      </c>
      <c r="Q592" t="s">
        <v>2047</v>
      </c>
      <c r="R592" t="s">
        <v>2056</v>
      </c>
      <c r="S592" s="13">
        <f t="shared" si="56"/>
        <v>41994.25</v>
      </c>
      <c r="T592" s="13">
        <f t="shared" si="57"/>
        <v>42005.25</v>
      </c>
      <c r="U592">
        <f t="shared" si="58"/>
        <v>2014</v>
      </c>
      <c r="V592" s="10">
        <f t="shared" si="59"/>
        <v>12</v>
      </c>
      <c r="W592" t="str" cm="1">
        <f t="array" ref="W592">_xlfn.IFS(V592=1,"JAN",V592=2,"FEB",V592=3,"MAR",V592=4,"APR",V592=5,"MAY",V592=6,"JUN",V592=7,"JUL",V592=8,"AUG",V592=9,"SEP",V592=10,"OCT",V592=11,"NOV",V592=12,"DEC")</f>
        <v>DEC</v>
      </c>
    </row>
    <row r="593" spans="1:23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9">
        <f t="shared" si="54"/>
        <v>10.376666666666667</v>
      </c>
      <c r="P593">
        <f t="shared" si="55"/>
        <v>61.04</v>
      </c>
      <c r="Q593" t="s">
        <v>2050</v>
      </c>
      <c r="R593" t="s">
        <v>2051</v>
      </c>
      <c r="S593" s="13">
        <f t="shared" si="56"/>
        <v>40373.208333333336</v>
      </c>
      <c r="T593" s="13">
        <f t="shared" si="57"/>
        <v>40383.208333333336</v>
      </c>
      <c r="U593">
        <f t="shared" si="58"/>
        <v>2010</v>
      </c>
      <c r="V593" s="10">
        <f t="shared" si="59"/>
        <v>7</v>
      </c>
      <c r="W593" t="str" cm="1">
        <f t="array" ref="W593">_xlfn.IFS(V593=1,"JAN",V593=2,"FEB",V593=3,"MAR",V593=4,"APR",V593=5,"MAY",V593=6,"JUN",V593=7,"JUL",V593=8,"AUG",V593=9,"SEP",V593=10,"OCT",V593=11,"NOV",V593=12,"DEC")</f>
        <v>JUL</v>
      </c>
    </row>
    <row r="594" spans="1:23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9">
        <f t="shared" si="54"/>
        <v>0.12910076530612244</v>
      </c>
      <c r="P594">
        <f t="shared" si="55"/>
        <v>80.010000000000005</v>
      </c>
      <c r="Q594" t="s">
        <v>2039</v>
      </c>
      <c r="R594" t="s">
        <v>2040</v>
      </c>
      <c r="S594" s="13">
        <f t="shared" si="56"/>
        <v>41789.208333333336</v>
      </c>
      <c r="T594" s="13">
        <f t="shared" si="57"/>
        <v>41798.208333333336</v>
      </c>
      <c r="U594">
        <f t="shared" si="58"/>
        <v>2014</v>
      </c>
      <c r="V594" s="10">
        <f t="shared" si="59"/>
        <v>5</v>
      </c>
      <c r="W594" t="str" cm="1">
        <f t="array" ref="W594">_xlfn.IFS(V594=1,"JAN",V594=2,"FEB",V594=3,"MAR",V594=4,"APR",V594=5,"MAY",V594=6,"JUN",V594=7,"JUL",V594=8,"AUG",V594=9,"SEP",V594=10,"OCT",V594=11,"NOV",V594=12,"DEC")</f>
        <v>MAY</v>
      </c>
    </row>
    <row r="595" spans="1:23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9">
        <f t="shared" si="54"/>
        <v>1.5484210526315789</v>
      </c>
      <c r="P595">
        <f t="shared" si="55"/>
        <v>47</v>
      </c>
      <c r="Q595" t="s">
        <v>2041</v>
      </c>
      <c r="R595" t="s">
        <v>2049</v>
      </c>
      <c r="S595" s="13">
        <f t="shared" si="56"/>
        <v>41724.208333333336</v>
      </c>
      <c r="T595" s="13">
        <f t="shared" si="57"/>
        <v>41737.208333333336</v>
      </c>
      <c r="U595">
        <f t="shared" si="58"/>
        <v>2014</v>
      </c>
      <c r="V595" s="10">
        <f t="shared" si="59"/>
        <v>3</v>
      </c>
      <c r="W595" t="str" cm="1">
        <f t="array" ref="W595">_xlfn.IFS(V595=1,"JAN",V595=2,"FEB",V595=3,"MAR",V595=4,"APR",V595=5,"MAY",V595=6,"JUN",V595=7,"JUL",V595=8,"AUG",V595=9,"SEP",V595=10,"OCT",V595=11,"NOV",V595=12,"DEC")</f>
        <v>MAR</v>
      </c>
    </row>
    <row r="596" spans="1:23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9">
        <f t="shared" si="54"/>
        <v>7.0991735537190084E-2</v>
      </c>
      <c r="P596">
        <f t="shared" si="55"/>
        <v>71.13</v>
      </c>
      <c r="Q596" t="s">
        <v>2039</v>
      </c>
      <c r="R596" t="s">
        <v>2040</v>
      </c>
      <c r="S596" s="13">
        <f t="shared" si="56"/>
        <v>42548.208333333328</v>
      </c>
      <c r="T596" s="13">
        <f t="shared" si="57"/>
        <v>42551.208333333328</v>
      </c>
      <c r="U596">
        <f t="shared" si="58"/>
        <v>2016</v>
      </c>
      <c r="V596" s="10">
        <f t="shared" si="59"/>
        <v>6</v>
      </c>
      <c r="W596" t="str" cm="1">
        <f t="array" ref="W596">_xlfn.IFS(V596=1,"JAN",V596=2,"FEB",V596=3,"MAR",V596=4,"APR",V596=5,"MAY",V596=6,"JUN",V596=7,"JUL",V596=8,"AUG",V596=9,"SEP",V596=10,"OCT",V596=11,"NOV",V596=12,"DEC")</f>
        <v>JUN</v>
      </c>
    </row>
    <row r="597" spans="1:23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9">
        <f t="shared" si="54"/>
        <v>2.0852773826458035</v>
      </c>
      <c r="P597">
        <f t="shared" si="55"/>
        <v>89.99</v>
      </c>
      <c r="Q597" t="s">
        <v>2039</v>
      </c>
      <c r="R597" t="s">
        <v>2040</v>
      </c>
      <c r="S597" s="13">
        <f t="shared" si="56"/>
        <v>40253.208333333336</v>
      </c>
      <c r="T597" s="13">
        <f t="shared" si="57"/>
        <v>40274.208333333336</v>
      </c>
      <c r="U597">
        <f t="shared" si="58"/>
        <v>2010</v>
      </c>
      <c r="V597" s="10">
        <f t="shared" si="59"/>
        <v>3</v>
      </c>
      <c r="W597" t="str" cm="1">
        <f t="array" ref="W597">_xlfn.IFS(V597=1,"JAN",V597=2,"FEB",V597=3,"MAR",V597=4,"APR",V597=5,"MAY",V597=6,"JUN",V597=7,"JUL",V597=8,"AUG",V597=9,"SEP",V597=10,"OCT",V597=11,"NOV",V597=12,"DEC")</f>
        <v>MAR</v>
      </c>
    </row>
    <row r="598" spans="1:23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9">
        <f t="shared" si="54"/>
        <v>0.99683544303797467</v>
      </c>
      <c r="P598">
        <f t="shared" si="55"/>
        <v>43.03</v>
      </c>
      <c r="Q598" t="s">
        <v>2041</v>
      </c>
      <c r="R598" t="s">
        <v>2044</v>
      </c>
      <c r="S598" s="13">
        <f t="shared" si="56"/>
        <v>42434.25</v>
      </c>
      <c r="T598" s="13">
        <f t="shared" si="57"/>
        <v>42441.25</v>
      </c>
      <c r="U598">
        <f t="shared" si="58"/>
        <v>2016</v>
      </c>
      <c r="V598" s="10">
        <f t="shared" si="59"/>
        <v>3</v>
      </c>
      <c r="W598" t="str" cm="1">
        <f t="array" ref="W598">_xlfn.IFS(V598=1,"JAN",V598=2,"FEB",V598=3,"MAR",V598=4,"APR",V598=5,"MAY",V598=6,"JUN",V598=7,"JUL",V598=8,"AUG",V598=9,"SEP",V598=10,"OCT",V598=11,"NOV",V598=12,"DEC")</f>
        <v>MAR</v>
      </c>
    </row>
    <row r="599" spans="1:23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9">
        <f t="shared" si="54"/>
        <v>2.0159756097560977</v>
      </c>
      <c r="P599">
        <f t="shared" si="55"/>
        <v>68</v>
      </c>
      <c r="Q599" t="s">
        <v>2039</v>
      </c>
      <c r="R599" t="s">
        <v>2040</v>
      </c>
      <c r="S599" s="13">
        <f t="shared" si="56"/>
        <v>43786.25</v>
      </c>
      <c r="T599" s="13">
        <f t="shared" si="57"/>
        <v>43804.25</v>
      </c>
      <c r="U599">
        <f t="shared" si="58"/>
        <v>2019</v>
      </c>
      <c r="V599" s="10">
        <f t="shared" si="59"/>
        <v>11</v>
      </c>
      <c r="W599" t="str" cm="1">
        <f t="array" ref="W599">_xlfn.IFS(V599=1,"JAN",V599=2,"FEB",V599=3,"MAR",V599=4,"APR",V599=5,"MAY",V599=6,"JUN",V599=7,"JUL",V599=8,"AUG",V599=9,"SEP",V599=10,"OCT",V599=11,"NOV",V599=12,"DEC")</f>
        <v>NOV</v>
      </c>
    </row>
    <row r="600" spans="1:23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9">
        <f t="shared" si="54"/>
        <v>1.6209032258064515</v>
      </c>
      <c r="P600">
        <f t="shared" si="55"/>
        <v>73</v>
      </c>
      <c r="Q600" t="s">
        <v>2035</v>
      </c>
      <c r="R600" t="s">
        <v>2036</v>
      </c>
      <c r="S600" s="13">
        <f t="shared" si="56"/>
        <v>40344.208333333336</v>
      </c>
      <c r="T600" s="13">
        <f t="shared" si="57"/>
        <v>40373.208333333336</v>
      </c>
      <c r="U600">
        <f t="shared" si="58"/>
        <v>2010</v>
      </c>
      <c r="V600" s="10">
        <f t="shared" si="59"/>
        <v>6</v>
      </c>
      <c r="W600" t="str" cm="1">
        <f t="array" ref="W600">_xlfn.IFS(V600=1,"JAN",V600=2,"FEB",V600=3,"MAR",V600=4,"APR",V600=5,"MAY",V600=6,"JUN",V600=7,"JUL",V600=8,"AUG",V600=9,"SEP",V600=10,"OCT",V600=11,"NOV",V600=12,"DEC")</f>
        <v>JUN</v>
      </c>
    </row>
    <row r="601" spans="1:23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9">
        <f t="shared" si="54"/>
        <v>3.6436208125445471E-2</v>
      </c>
      <c r="P601">
        <f t="shared" si="55"/>
        <v>62.34</v>
      </c>
      <c r="Q601" t="s">
        <v>2041</v>
      </c>
      <c r="R601" t="s">
        <v>2042</v>
      </c>
      <c r="S601" s="13">
        <f t="shared" si="56"/>
        <v>42047.25</v>
      </c>
      <c r="T601" s="13">
        <f t="shared" si="57"/>
        <v>42055.25</v>
      </c>
      <c r="U601">
        <f t="shared" si="58"/>
        <v>2015</v>
      </c>
      <c r="V601" s="10">
        <f t="shared" si="59"/>
        <v>2</v>
      </c>
      <c r="W601" t="str" cm="1">
        <f t="array" ref="W601">_xlfn.IFS(V601=1,"JAN",V601=2,"FEB",V601=3,"MAR",V601=4,"APR",V601=5,"MAY",V601=6,"JUN",V601=7,"JUL",V601=8,"AUG",V601=9,"SEP",V601=10,"OCT",V601=11,"NOV",V601=12,"DEC")</f>
        <v>FEB</v>
      </c>
    </row>
    <row r="602" spans="1:23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9">
        <f t="shared" si="54"/>
        <v>0.05</v>
      </c>
      <c r="P602">
        <f t="shared" si="55"/>
        <v>5</v>
      </c>
      <c r="Q602" t="s">
        <v>2033</v>
      </c>
      <c r="R602" t="s">
        <v>2034</v>
      </c>
      <c r="S602" s="13">
        <f t="shared" si="56"/>
        <v>41485.208333333336</v>
      </c>
      <c r="T602" s="13">
        <f t="shared" si="57"/>
        <v>41497.208333333336</v>
      </c>
      <c r="U602">
        <f t="shared" si="58"/>
        <v>2013</v>
      </c>
      <c r="V602" s="10">
        <f t="shared" si="59"/>
        <v>7</v>
      </c>
      <c r="W602" t="str" cm="1">
        <f t="array" ref="W602">_xlfn.IFS(V602=1,"JAN",V602=2,"FEB",V602=3,"MAR",V602=4,"APR",V602=5,"MAY",V602=6,"JUN",V602=7,"JUL",V602=8,"AUG",V602=9,"SEP",V602=10,"OCT",V602=11,"NOV",V602=12,"DEC")</f>
        <v>JUL</v>
      </c>
    </row>
    <row r="603" spans="1:23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9">
        <f t="shared" si="54"/>
        <v>2.0663492063492064</v>
      </c>
      <c r="P603">
        <f t="shared" si="55"/>
        <v>67.099999999999994</v>
      </c>
      <c r="Q603" t="s">
        <v>2037</v>
      </c>
      <c r="R603" t="s">
        <v>2046</v>
      </c>
      <c r="S603" s="13">
        <f t="shared" si="56"/>
        <v>41789.208333333336</v>
      </c>
      <c r="T603" s="13">
        <f t="shared" si="57"/>
        <v>41806.208333333336</v>
      </c>
      <c r="U603">
        <f t="shared" si="58"/>
        <v>2014</v>
      </c>
      <c r="V603" s="10">
        <f t="shared" si="59"/>
        <v>5</v>
      </c>
      <c r="W603" t="str" cm="1">
        <f t="array" ref="W603">_xlfn.IFS(V603=1,"JAN",V603=2,"FEB",V603=3,"MAR",V603=4,"APR",V603=5,"MAY",V603=6,"JUN",V603=7,"JUL",V603=8,"AUG",V603=9,"SEP",V603=10,"OCT",V603=11,"NOV",V603=12,"DEC")</f>
        <v>MAY</v>
      </c>
    </row>
    <row r="604" spans="1:23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9">
        <f t="shared" si="54"/>
        <v>1.2823628691983122</v>
      </c>
      <c r="P604">
        <f t="shared" si="55"/>
        <v>79.98</v>
      </c>
      <c r="Q604" t="s">
        <v>2039</v>
      </c>
      <c r="R604" t="s">
        <v>2040</v>
      </c>
      <c r="S604" s="13">
        <f t="shared" si="56"/>
        <v>42160.208333333328</v>
      </c>
      <c r="T604" s="13">
        <f t="shared" si="57"/>
        <v>42171.208333333328</v>
      </c>
      <c r="U604">
        <f t="shared" si="58"/>
        <v>2015</v>
      </c>
      <c r="V604" s="10">
        <f t="shared" si="59"/>
        <v>6</v>
      </c>
      <c r="W604" t="str" cm="1">
        <f t="array" ref="W604">_xlfn.IFS(V604=1,"JAN",V604=2,"FEB",V604=3,"MAR",V604=4,"APR",V604=5,"MAY",V604=6,"JUN",V604=7,"JUL",V604=8,"AUG",V604=9,"SEP",V604=10,"OCT",V604=11,"NOV",V604=12,"DEC")</f>
        <v>JUN</v>
      </c>
    </row>
    <row r="605" spans="1:23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9">
        <f t="shared" si="54"/>
        <v>1.1966037735849056</v>
      </c>
      <c r="P605">
        <f t="shared" si="55"/>
        <v>62.18</v>
      </c>
      <c r="Q605" t="s">
        <v>2039</v>
      </c>
      <c r="R605" t="s">
        <v>2040</v>
      </c>
      <c r="S605" s="13">
        <f t="shared" si="56"/>
        <v>43573.208333333328</v>
      </c>
      <c r="T605" s="13">
        <f t="shared" si="57"/>
        <v>43600.208333333328</v>
      </c>
      <c r="U605">
        <f t="shared" si="58"/>
        <v>2019</v>
      </c>
      <c r="V605" s="10">
        <f t="shared" si="59"/>
        <v>4</v>
      </c>
      <c r="W605" t="str" cm="1">
        <f t="array" ref="W605">_xlfn.IFS(V605=1,"JAN",V605=2,"FEB",V605=3,"MAR",V605=4,"APR",V605=5,"MAY",V605=6,"JUN",V605=7,"JUL",V605=8,"AUG",V605=9,"SEP",V605=10,"OCT",V605=11,"NOV",V605=12,"DEC")</f>
        <v>APR</v>
      </c>
    </row>
    <row r="606" spans="1:23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9">
        <f t="shared" si="54"/>
        <v>1.7073055242390078</v>
      </c>
      <c r="P606">
        <f t="shared" si="55"/>
        <v>53.01</v>
      </c>
      <c r="Q606" t="s">
        <v>2039</v>
      </c>
      <c r="R606" t="s">
        <v>2040</v>
      </c>
      <c r="S606" s="13">
        <f t="shared" si="56"/>
        <v>40565.25</v>
      </c>
      <c r="T606" s="13">
        <f t="shared" si="57"/>
        <v>40586.25</v>
      </c>
      <c r="U606">
        <f t="shared" si="58"/>
        <v>2011</v>
      </c>
      <c r="V606" s="10">
        <f t="shared" si="59"/>
        <v>1</v>
      </c>
      <c r="W606" t="str" cm="1">
        <f t="array" ref="W606">_xlfn.IFS(V606=1,"JAN",V606=2,"FEB",V606=3,"MAR",V606=4,"APR",V606=5,"MAY",V606=6,"JUN",V606=7,"JUL",V606=8,"AUG",V606=9,"SEP",V606=10,"OCT",V606=11,"NOV",V606=12,"DEC")</f>
        <v>JAN</v>
      </c>
    </row>
    <row r="607" spans="1:23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9">
        <f t="shared" si="54"/>
        <v>1.8721212121212121</v>
      </c>
      <c r="P607">
        <f t="shared" si="55"/>
        <v>57.74</v>
      </c>
      <c r="Q607" t="s">
        <v>2047</v>
      </c>
      <c r="R607" t="s">
        <v>2048</v>
      </c>
      <c r="S607" s="13">
        <f t="shared" si="56"/>
        <v>42280.208333333328</v>
      </c>
      <c r="T607" s="13">
        <f t="shared" si="57"/>
        <v>42321.25</v>
      </c>
      <c r="U607">
        <f t="shared" si="58"/>
        <v>2015</v>
      </c>
      <c r="V607" s="10">
        <f t="shared" si="59"/>
        <v>10</v>
      </c>
      <c r="W607" t="str" cm="1">
        <f t="array" ref="W607">_xlfn.IFS(V607=1,"JAN",V607=2,"FEB",V607=3,"MAR",V607=4,"APR",V607=5,"MAY",V607=6,"JUN",V607=7,"JUL",V607=8,"AUG",V607=9,"SEP",V607=10,"OCT",V607=11,"NOV",V607=12,"DEC")</f>
        <v>OCT</v>
      </c>
    </row>
    <row r="608" spans="1:23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9">
        <f t="shared" si="54"/>
        <v>1.8838235294117647</v>
      </c>
      <c r="P608">
        <f t="shared" si="55"/>
        <v>40.03</v>
      </c>
      <c r="Q608" t="s">
        <v>2035</v>
      </c>
      <c r="R608" t="s">
        <v>2036</v>
      </c>
      <c r="S608" s="13">
        <f t="shared" si="56"/>
        <v>42436.25</v>
      </c>
      <c r="T608" s="13">
        <f t="shared" si="57"/>
        <v>42447.208333333328</v>
      </c>
      <c r="U608">
        <f t="shared" si="58"/>
        <v>2016</v>
      </c>
      <c r="V608" s="10">
        <f t="shared" si="59"/>
        <v>3</v>
      </c>
      <c r="W608" t="str" cm="1">
        <f t="array" ref="W608">_xlfn.IFS(V608=1,"JAN",V608=2,"FEB",V608=3,"MAR",V608=4,"APR",V608=5,"MAY",V608=6,"JUN",V608=7,"JUL",V608=8,"AUG",V608=9,"SEP",V608=10,"OCT",V608=11,"NOV",V608=12,"DEC")</f>
        <v>MAR</v>
      </c>
    </row>
    <row r="609" spans="1:23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9">
        <f t="shared" si="54"/>
        <v>1.3129869186046512</v>
      </c>
      <c r="P609">
        <f t="shared" si="55"/>
        <v>81.02</v>
      </c>
      <c r="Q609" t="s">
        <v>2033</v>
      </c>
      <c r="R609" t="s">
        <v>2034</v>
      </c>
      <c r="S609" s="13">
        <f t="shared" si="56"/>
        <v>41721.208333333336</v>
      </c>
      <c r="T609" s="13">
        <f t="shared" si="57"/>
        <v>41723.208333333336</v>
      </c>
      <c r="U609">
        <f t="shared" si="58"/>
        <v>2014</v>
      </c>
      <c r="V609" s="10">
        <f t="shared" si="59"/>
        <v>3</v>
      </c>
      <c r="W609" t="str" cm="1">
        <f t="array" ref="W609">_xlfn.IFS(V609=1,"JAN",V609=2,"FEB",V609=3,"MAR",V609=4,"APR",V609=5,"MAY",V609=6,"JUN",V609=7,"JUL",V609=8,"AUG",V609=9,"SEP",V609=10,"OCT",V609=11,"NOV",V609=12,"DEC")</f>
        <v>MAR</v>
      </c>
    </row>
    <row r="610" spans="1:23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9">
        <f t="shared" si="54"/>
        <v>2.8397435897435899</v>
      </c>
      <c r="P610">
        <f t="shared" si="55"/>
        <v>35.049999999999997</v>
      </c>
      <c r="Q610" t="s">
        <v>2035</v>
      </c>
      <c r="R610" t="s">
        <v>2058</v>
      </c>
      <c r="S610" s="13">
        <f t="shared" si="56"/>
        <v>43530.25</v>
      </c>
      <c r="T610" s="13">
        <f t="shared" si="57"/>
        <v>43534.25</v>
      </c>
      <c r="U610">
        <f t="shared" si="58"/>
        <v>2019</v>
      </c>
      <c r="V610" s="10">
        <f t="shared" si="59"/>
        <v>3</v>
      </c>
      <c r="W610" t="str" cm="1">
        <f t="array" ref="W610">_xlfn.IFS(V610=1,"JAN",V610=2,"FEB",V610=3,"MAR",V610=4,"APR",V610=5,"MAY",V610=6,"JUN",V610=7,"JUL",V610=8,"AUG",V610=9,"SEP",V610=10,"OCT",V610=11,"NOV",V610=12,"DEC")</f>
        <v>MAR</v>
      </c>
    </row>
    <row r="611" spans="1:23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9">
        <f t="shared" si="54"/>
        <v>1.2041999999999999</v>
      </c>
      <c r="P611">
        <f t="shared" si="55"/>
        <v>102.92</v>
      </c>
      <c r="Q611" t="s">
        <v>2041</v>
      </c>
      <c r="R611" t="s">
        <v>2063</v>
      </c>
      <c r="S611" s="13">
        <f t="shared" si="56"/>
        <v>43481.25</v>
      </c>
      <c r="T611" s="13">
        <f t="shared" si="57"/>
        <v>43498.25</v>
      </c>
      <c r="U611">
        <f t="shared" si="58"/>
        <v>2019</v>
      </c>
      <c r="V611" s="10">
        <f t="shared" si="59"/>
        <v>1</v>
      </c>
      <c r="W611" t="str" cm="1">
        <f t="array" ref="W611">_xlfn.IFS(V611=1,"JAN",V611=2,"FEB",V611=3,"MAR",V611=4,"APR",V611=5,"MAY",V611=6,"JUN",V611=7,"JUL",V611=8,"AUG",V611=9,"SEP",V611=10,"OCT",V611=11,"NOV",V611=12,"DEC")</f>
        <v>JAN</v>
      </c>
    </row>
    <row r="612" spans="1:23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9">
        <f t="shared" si="54"/>
        <v>4.1905607476635511</v>
      </c>
      <c r="P612">
        <f t="shared" si="55"/>
        <v>28</v>
      </c>
      <c r="Q612" t="s">
        <v>2039</v>
      </c>
      <c r="R612" t="s">
        <v>2040</v>
      </c>
      <c r="S612" s="13">
        <f t="shared" si="56"/>
        <v>41259.25</v>
      </c>
      <c r="T612" s="13">
        <f t="shared" si="57"/>
        <v>41273.25</v>
      </c>
      <c r="U612">
        <f t="shared" si="58"/>
        <v>2012</v>
      </c>
      <c r="V612" s="10">
        <f t="shared" si="59"/>
        <v>12</v>
      </c>
      <c r="W612" t="str" cm="1">
        <f t="array" ref="W612">_xlfn.IFS(V612=1,"JAN",V612=2,"FEB",V612=3,"MAR",V612=4,"APR",V612=5,"MAY",V612=6,"JUN",V612=7,"JUL",V612=8,"AUG",V612=9,"SEP",V612=10,"OCT",V612=11,"NOV",V612=12,"DEC")</f>
        <v>DEC</v>
      </c>
    </row>
    <row r="613" spans="1:23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9">
        <f t="shared" si="54"/>
        <v>0.13853658536585367</v>
      </c>
      <c r="P613">
        <f t="shared" si="55"/>
        <v>75.73</v>
      </c>
      <c r="Q613" t="s">
        <v>2039</v>
      </c>
      <c r="R613" t="s">
        <v>2040</v>
      </c>
      <c r="S613" s="13">
        <f t="shared" si="56"/>
        <v>41480.208333333336</v>
      </c>
      <c r="T613" s="13">
        <f t="shared" si="57"/>
        <v>41492.208333333336</v>
      </c>
      <c r="U613">
        <f t="shared" si="58"/>
        <v>2013</v>
      </c>
      <c r="V613" s="10">
        <f t="shared" si="59"/>
        <v>7</v>
      </c>
      <c r="W613" t="str" cm="1">
        <f t="array" ref="W613">_xlfn.IFS(V613=1,"JAN",V613=2,"FEB",V613=3,"MAR",V613=4,"APR",V613=5,"MAY",V613=6,"JUN",V613=7,"JUL",V613=8,"AUG",V613=9,"SEP",V613=10,"OCT",V613=11,"NOV",V613=12,"DEC")</f>
        <v>JUL</v>
      </c>
    </row>
    <row r="614" spans="1:23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9">
        <f t="shared" si="54"/>
        <v>1.3943548387096774</v>
      </c>
      <c r="P614">
        <f t="shared" si="55"/>
        <v>45.03</v>
      </c>
      <c r="Q614" t="s">
        <v>2035</v>
      </c>
      <c r="R614" t="s">
        <v>2043</v>
      </c>
      <c r="S614" s="13">
        <f t="shared" si="56"/>
        <v>40474.208333333336</v>
      </c>
      <c r="T614" s="13">
        <f t="shared" si="57"/>
        <v>40497.25</v>
      </c>
      <c r="U614">
        <f t="shared" si="58"/>
        <v>2010</v>
      </c>
      <c r="V614" s="10">
        <f t="shared" si="59"/>
        <v>10</v>
      </c>
      <c r="W614" t="str" cm="1">
        <f t="array" ref="W614">_xlfn.IFS(V614=1,"JAN",V614=2,"FEB",V614=3,"MAR",V614=4,"APR",V614=5,"MAY",V614=6,"JUN",V614=7,"JUL",V614=8,"AUG",V614=9,"SEP",V614=10,"OCT",V614=11,"NOV",V614=12,"DEC")</f>
        <v>OCT</v>
      </c>
    </row>
    <row r="615" spans="1:23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9">
        <f t="shared" si="54"/>
        <v>1.74</v>
      </c>
      <c r="P615">
        <f t="shared" si="55"/>
        <v>73.62</v>
      </c>
      <c r="Q615" t="s">
        <v>2039</v>
      </c>
      <c r="R615" t="s">
        <v>2040</v>
      </c>
      <c r="S615" s="13">
        <f t="shared" si="56"/>
        <v>42973.208333333328</v>
      </c>
      <c r="T615" s="13">
        <f t="shared" si="57"/>
        <v>42982.208333333328</v>
      </c>
      <c r="U615">
        <f t="shared" si="58"/>
        <v>2017</v>
      </c>
      <c r="V615" s="10">
        <f t="shared" si="59"/>
        <v>8</v>
      </c>
      <c r="W615" t="str" cm="1">
        <f t="array" ref="W615">_xlfn.IFS(V615=1,"JAN",V615=2,"FEB",V615=3,"MAR",V615=4,"APR",V615=5,"MAY",V615=6,"JUN",V615=7,"JUL",V615=8,"AUG",V615=9,"SEP",V615=10,"OCT",V615=11,"NOV",V615=12,"DEC")</f>
        <v>AUG</v>
      </c>
    </row>
    <row r="616" spans="1:23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9">
        <f t="shared" si="54"/>
        <v>1.5549056603773586</v>
      </c>
      <c r="P616">
        <f t="shared" si="55"/>
        <v>56.99</v>
      </c>
      <c r="Q616" t="s">
        <v>2039</v>
      </c>
      <c r="R616" t="s">
        <v>2040</v>
      </c>
      <c r="S616" s="13">
        <f t="shared" si="56"/>
        <v>42746.25</v>
      </c>
      <c r="T616" s="13">
        <f t="shared" si="57"/>
        <v>42764.25</v>
      </c>
      <c r="U616">
        <f t="shared" si="58"/>
        <v>2017</v>
      </c>
      <c r="V616" s="10">
        <f t="shared" si="59"/>
        <v>1</v>
      </c>
      <c r="W616" t="str" cm="1">
        <f t="array" ref="W616">_xlfn.IFS(V616=1,"JAN",V616=2,"FEB",V616=3,"MAR",V616=4,"APR",V616=5,"MAY",V616=6,"JUN",V616=7,"JUL",V616=8,"AUG",V616=9,"SEP",V616=10,"OCT",V616=11,"NOV",V616=12,"DEC")</f>
        <v>JAN</v>
      </c>
    </row>
    <row r="617" spans="1:23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9">
        <f t="shared" si="54"/>
        <v>1.7044705882352942</v>
      </c>
      <c r="P617">
        <f t="shared" si="55"/>
        <v>85.22</v>
      </c>
      <c r="Q617" t="s">
        <v>2039</v>
      </c>
      <c r="R617" t="s">
        <v>2040</v>
      </c>
      <c r="S617" s="13">
        <f t="shared" si="56"/>
        <v>42489.208333333328</v>
      </c>
      <c r="T617" s="13">
        <f t="shared" si="57"/>
        <v>42499.208333333328</v>
      </c>
      <c r="U617">
        <f t="shared" si="58"/>
        <v>2016</v>
      </c>
      <c r="V617" s="10">
        <f t="shared" si="59"/>
        <v>4</v>
      </c>
      <c r="W617" t="str" cm="1">
        <f t="array" ref="W617">_xlfn.IFS(V617=1,"JAN",V617=2,"FEB",V617=3,"MAR",V617=4,"APR",V617=5,"MAY",V617=6,"JUN",V617=7,"JUL",V617=8,"AUG",V617=9,"SEP",V617=10,"OCT",V617=11,"NOV",V617=12,"DEC")</f>
        <v>APR</v>
      </c>
    </row>
    <row r="618" spans="1:23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9">
        <f t="shared" si="54"/>
        <v>1.8951562500000001</v>
      </c>
      <c r="P618">
        <f t="shared" si="55"/>
        <v>50.96</v>
      </c>
      <c r="Q618" t="s">
        <v>2035</v>
      </c>
      <c r="R618" t="s">
        <v>2045</v>
      </c>
      <c r="S618" s="13">
        <f t="shared" si="56"/>
        <v>41537.208333333336</v>
      </c>
      <c r="T618" s="13">
        <f t="shared" si="57"/>
        <v>41538.208333333336</v>
      </c>
      <c r="U618">
        <f t="shared" si="58"/>
        <v>2013</v>
      </c>
      <c r="V618" s="10">
        <f t="shared" si="59"/>
        <v>9</v>
      </c>
      <c r="W618" t="str" cm="1">
        <f t="array" ref="W618">_xlfn.IFS(V618=1,"JAN",V618=2,"FEB",V618=3,"MAR",V618=4,"APR",V618=5,"MAY",V618=6,"JUN",V618=7,"JUL",V618=8,"AUG",V618=9,"SEP",V618=10,"OCT",V618=11,"NOV",V618=12,"DEC")</f>
        <v>SEP</v>
      </c>
    </row>
    <row r="619" spans="1:23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9">
        <f t="shared" si="54"/>
        <v>2.4971428571428573</v>
      </c>
      <c r="P619">
        <f t="shared" si="55"/>
        <v>63.56</v>
      </c>
      <c r="Q619" t="s">
        <v>2039</v>
      </c>
      <c r="R619" t="s">
        <v>2040</v>
      </c>
      <c r="S619" s="13">
        <f t="shared" si="56"/>
        <v>41794.208333333336</v>
      </c>
      <c r="T619" s="13">
        <f t="shared" si="57"/>
        <v>41804.208333333336</v>
      </c>
      <c r="U619">
        <f t="shared" si="58"/>
        <v>2014</v>
      </c>
      <c r="V619" s="10">
        <f t="shared" si="59"/>
        <v>6</v>
      </c>
      <c r="W619" t="str" cm="1">
        <f t="array" ref="W619">_xlfn.IFS(V619=1,"JAN",V619=2,"FEB",V619=3,"MAR",V619=4,"APR",V619=5,"MAY",V619=6,"JUN",V619=7,"JUL",V619=8,"AUG",V619=9,"SEP",V619=10,"OCT",V619=11,"NOV",V619=12,"DEC")</f>
        <v>JUN</v>
      </c>
    </row>
    <row r="620" spans="1:23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9">
        <f t="shared" si="54"/>
        <v>0.48860523665659616</v>
      </c>
      <c r="P620">
        <f t="shared" si="55"/>
        <v>81</v>
      </c>
      <c r="Q620" t="s">
        <v>2047</v>
      </c>
      <c r="R620" t="s">
        <v>2048</v>
      </c>
      <c r="S620" s="13">
        <f t="shared" si="56"/>
        <v>41396.208333333336</v>
      </c>
      <c r="T620" s="13">
        <f t="shared" si="57"/>
        <v>41417.208333333336</v>
      </c>
      <c r="U620">
        <f t="shared" si="58"/>
        <v>2013</v>
      </c>
      <c r="V620" s="10">
        <f t="shared" si="59"/>
        <v>5</v>
      </c>
      <c r="W620" t="str" cm="1">
        <f t="array" ref="W620">_xlfn.IFS(V620=1,"JAN",V620=2,"FEB",V620=3,"MAR",V620=4,"APR",V620=5,"MAY",V620=6,"JUN",V620=7,"JUL",V620=8,"AUG",V620=9,"SEP",V620=10,"OCT",V620=11,"NOV",V620=12,"DEC")</f>
        <v>MAY</v>
      </c>
    </row>
    <row r="621" spans="1:23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9">
        <f t="shared" si="54"/>
        <v>0.28461970393057684</v>
      </c>
      <c r="P621">
        <f t="shared" si="55"/>
        <v>86.04</v>
      </c>
      <c r="Q621" t="s">
        <v>2039</v>
      </c>
      <c r="R621" t="s">
        <v>2040</v>
      </c>
      <c r="S621" s="13">
        <f t="shared" si="56"/>
        <v>40669.208333333336</v>
      </c>
      <c r="T621" s="13">
        <f t="shared" si="57"/>
        <v>40670.208333333336</v>
      </c>
      <c r="U621">
        <f t="shared" si="58"/>
        <v>2011</v>
      </c>
      <c r="V621" s="10">
        <f t="shared" si="59"/>
        <v>5</v>
      </c>
      <c r="W621" t="str" cm="1">
        <f t="array" ref="W621">_xlfn.IFS(V621=1,"JAN",V621=2,"FEB",V621=3,"MAR",V621=4,"APR",V621=5,"MAY",V621=6,"JUN",V621=7,"JUL",V621=8,"AUG",V621=9,"SEP",V621=10,"OCT",V621=11,"NOV",V621=12,"DEC")</f>
        <v>MAY</v>
      </c>
    </row>
    <row r="622" spans="1:23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9">
        <f t="shared" si="54"/>
        <v>2.6802325581395348</v>
      </c>
      <c r="P622">
        <f t="shared" si="55"/>
        <v>90.04</v>
      </c>
      <c r="Q622" t="s">
        <v>2054</v>
      </c>
      <c r="R622" t="s">
        <v>2055</v>
      </c>
      <c r="S622" s="13">
        <f t="shared" si="56"/>
        <v>42559.208333333328</v>
      </c>
      <c r="T622" s="13">
        <f t="shared" si="57"/>
        <v>42563.208333333328</v>
      </c>
      <c r="U622">
        <f t="shared" si="58"/>
        <v>2016</v>
      </c>
      <c r="V622" s="10">
        <f t="shared" si="59"/>
        <v>7</v>
      </c>
      <c r="W622" t="str" cm="1">
        <f t="array" ref="W622">_xlfn.IFS(V622=1,"JAN",V622=2,"FEB",V622=3,"MAR",V622=4,"APR",V622=5,"MAY",V622=6,"JUN",V622=7,"JUL",V622=8,"AUG",V622=9,"SEP",V622=10,"OCT",V622=11,"NOV",V622=12,"DEC")</f>
        <v>JUL</v>
      </c>
    </row>
    <row r="623" spans="1:23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9">
        <f t="shared" si="54"/>
        <v>6.1980078125000002</v>
      </c>
      <c r="P623">
        <f t="shared" si="55"/>
        <v>74.010000000000005</v>
      </c>
      <c r="Q623" t="s">
        <v>2039</v>
      </c>
      <c r="R623" t="s">
        <v>2040</v>
      </c>
      <c r="S623" s="13">
        <f t="shared" si="56"/>
        <v>42626.208333333328</v>
      </c>
      <c r="T623" s="13">
        <f t="shared" si="57"/>
        <v>42631.208333333328</v>
      </c>
      <c r="U623">
        <f t="shared" si="58"/>
        <v>2016</v>
      </c>
      <c r="V623" s="10">
        <f t="shared" si="59"/>
        <v>9</v>
      </c>
      <c r="W623" t="str" cm="1">
        <f t="array" ref="W623">_xlfn.IFS(V623=1,"JAN",V623=2,"FEB",V623=3,"MAR",V623=4,"APR",V623=5,"MAY",V623=6,"JUN",V623=7,"JUL",V623=8,"AUG",V623=9,"SEP",V623=10,"OCT",V623=11,"NOV",V623=12,"DEC")</f>
        <v>SEP</v>
      </c>
    </row>
    <row r="624" spans="1:23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9">
        <f t="shared" si="54"/>
        <v>3.1301587301587303E-2</v>
      </c>
      <c r="P624">
        <f t="shared" si="55"/>
        <v>92.44</v>
      </c>
      <c r="Q624" t="s">
        <v>2035</v>
      </c>
      <c r="R624" t="s">
        <v>2045</v>
      </c>
      <c r="S624" s="13">
        <f t="shared" si="56"/>
        <v>43205.208333333328</v>
      </c>
      <c r="T624" s="13">
        <f t="shared" si="57"/>
        <v>43231.208333333328</v>
      </c>
      <c r="U624">
        <f t="shared" si="58"/>
        <v>2018</v>
      </c>
      <c r="V624" s="10">
        <f t="shared" si="59"/>
        <v>4</v>
      </c>
      <c r="W624" t="str" cm="1">
        <f t="array" ref="W624">_xlfn.IFS(V624=1,"JAN",V624=2,"FEB",V624=3,"MAR",V624=4,"APR",V624=5,"MAY",V624=6,"JUN",V624=7,"JUL",V624=8,"AUG",V624=9,"SEP",V624=10,"OCT",V624=11,"NOV",V624=12,"DEC")</f>
        <v>APR</v>
      </c>
    </row>
    <row r="625" spans="1:23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9">
        <f t="shared" si="54"/>
        <v>1.5992152704135738</v>
      </c>
      <c r="P625">
        <f t="shared" si="55"/>
        <v>56</v>
      </c>
      <c r="Q625" t="s">
        <v>2039</v>
      </c>
      <c r="R625" t="s">
        <v>2040</v>
      </c>
      <c r="S625" s="13">
        <f t="shared" si="56"/>
        <v>42201.208333333328</v>
      </c>
      <c r="T625" s="13">
        <f t="shared" si="57"/>
        <v>42206.208333333328</v>
      </c>
      <c r="U625">
        <f t="shared" si="58"/>
        <v>2015</v>
      </c>
      <c r="V625" s="10">
        <f t="shared" si="59"/>
        <v>7</v>
      </c>
      <c r="W625" t="str" cm="1">
        <f t="array" ref="W625">_xlfn.IFS(V625=1,"JAN",V625=2,"FEB",V625=3,"MAR",V625=4,"APR",V625=5,"MAY",V625=6,"JUN",V625=7,"JUL",V625=8,"AUG",V625=9,"SEP",V625=10,"OCT",V625=11,"NOV",V625=12,"DEC")</f>
        <v>JUL</v>
      </c>
    </row>
    <row r="626" spans="1:23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9">
        <f t="shared" si="54"/>
        <v>2.793921568627451</v>
      </c>
      <c r="P626">
        <f t="shared" si="55"/>
        <v>32.979999999999997</v>
      </c>
      <c r="Q626" t="s">
        <v>2054</v>
      </c>
      <c r="R626" t="s">
        <v>2055</v>
      </c>
      <c r="S626" s="13">
        <f t="shared" si="56"/>
        <v>42029.25</v>
      </c>
      <c r="T626" s="13">
        <f t="shared" si="57"/>
        <v>42035.25</v>
      </c>
      <c r="U626">
        <f t="shared" si="58"/>
        <v>2015</v>
      </c>
      <c r="V626" s="10">
        <f t="shared" si="59"/>
        <v>1</v>
      </c>
      <c r="W626" t="str" cm="1">
        <f t="array" ref="W626">_xlfn.IFS(V626=1,"JAN",V626=2,"FEB",V626=3,"MAR",V626=4,"APR",V626=5,"MAY",V626=6,"JUN",V626=7,"JUL",V626=8,"AUG",V626=9,"SEP",V626=10,"OCT",V626=11,"NOV",V626=12,"DEC")</f>
        <v>JAN</v>
      </c>
    </row>
    <row r="627" spans="1:23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9">
        <f t="shared" si="54"/>
        <v>0.77373333333333338</v>
      </c>
      <c r="P627">
        <f t="shared" si="55"/>
        <v>93.6</v>
      </c>
      <c r="Q627" t="s">
        <v>2039</v>
      </c>
      <c r="R627" t="s">
        <v>2040</v>
      </c>
      <c r="S627" s="13">
        <f t="shared" si="56"/>
        <v>43857.25</v>
      </c>
      <c r="T627" s="13">
        <f t="shared" si="57"/>
        <v>43871.25</v>
      </c>
      <c r="U627">
        <f t="shared" si="58"/>
        <v>2020</v>
      </c>
      <c r="V627" s="10">
        <f t="shared" si="59"/>
        <v>1</v>
      </c>
      <c r="W627" t="str" cm="1">
        <f t="array" ref="W627">_xlfn.IFS(V627=1,"JAN",V627=2,"FEB",V627=3,"MAR",V627=4,"APR",V627=5,"MAY",V627=6,"JUN",V627=7,"JUL",V627=8,"AUG",V627=9,"SEP",V627=10,"OCT",V627=11,"NOV",V627=12,"DEC")</f>
        <v>JAN</v>
      </c>
    </row>
    <row r="628" spans="1:23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9">
        <f t="shared" si="54"/>
        <v>2.0632812500000002</v>
      </c>
      <c r="P628">
        <f t="shared" si="55"/>
        <v>69.87</v>
      </c>
      <c r="Q628" t="s">
        <v>2039</v>
      </c>
      <c r="R628" t="s">
        <v>2040</v>
      </c>
      <c r="S628" s="13">
        <f t="shared" si="56"/>
        <v>40449.208333333336</v>
      </c>
      <c r="T628" s="13">
        <f t="shared" si="57"/>
        <v>40458.208333333336</v>
      </c>
      <c r="U628">
        <f t="shared" si="58"/>
        <v>2010</v>
      </c>
      <c r="V628" s="10">
        <f t="shared" si="59"/>
        <v>9</v>
      </c>
      <c r="W628" t="str" cm="1">
        <f t="array" ref="W628">_xlfn.IFS(V628=1,"JAN",V628=2,"FEB",V628=3,"MAR",V628=4,"APR",V628=5,"MAY",V628=6,"JUN",V628=7,"JUL",V628=8,"AUG",V628=9,"SEP",V628=10,"OCT",V628=11,"NOV",V628=12,"DEC")</f>
        <v>SEP</v>
      </c>
    </row>
    <row r="629" spans="1:23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9">
        <f t="shared" si="54"/>
        <v>6.9424999999999999</v>
      </c>
      <c r="P629">
        <f t="shared" si="55"/>
        <v>72.13</v>
      </c>
      <c r="Q629" t="s">
        <v>2033</v>
      </c>
      <c r="R629" t="s">
        <v>2034</v>
      </c>
      <c r="S629" s="13">
        <f t="shared" si="56"/>
        <v>40345.208333333336</v>
      </c>
      <c r="T629" s="13">
        <f t="shared" si="57"/>
        <v>40369.208333333336</v>
      </c>
      <c r="U629">
        <f t="shared" si="58"/>
        <v>2010</v>
      </c>
      <c r="V629" s="10">
        <f t="shared" si="59"/>
        <v>6</v>
      </c>
      <c r="W629" t="str" cm="1">
        <f t="array" ref="W629">_xlfn.IFS(V629=1,"JAN",V629=2,"FEB",V629=3,"MAR",V629=4,"APR",V629=5,"MAY",V629=6,"JUN",V629=7,"JUL",V629=8,"AUG",V629=9,"SEP",V629=10,"OCT",V629=11,"NOV",V629=12,"DEC")</f>
        <v>JUN</v>
      </c>
    </row>
    <row r="630" spans="1:23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9">
        <f t="shared" si="54"/>
        <v>1.5178947368421052</v>
      </c>
      <c r="P630">
        <f t="shared" si="55"/>
        <v>30.04</v>
      </c>
      <c r="Q630" t="s">
        <v>2035</v>
      </c>
      <c r="R630" t="s">
        <v>2045</v>
      </c>
      <c r="S630" s="13">
        <f t="shared" si="56"/>
        <v>40455.208333333336</v>
      </c>
      <c r="T630" s="13">
        <f t="shared" si="57"/>
        <v>40458.208333333336</v>
      </c>
      <c r="U630">
        <f t="shared" si="58"/>
        <v>2010</v>
      </c>
      <c r="V630" s="10">
        <f t="shared" si="59"/>
        <v>10</v>
      </c>
      <c r="W630" t="str" cm="1">
        <f t="array" ref="W630">_xlfn.IFS(V630=1,"JAN",V630=2,"FEB",V630=3,"MAR",V630=4,"APR",V630=5,"MAY",V630=6,"JUN",V630=7,"JUL",V630=8,"AUG",V630=9,"SEP",V630=10,"OCT",V630=11,"NOV",V630=12,"DEC")</f>
        <v>OCT</v>
      </c>
    </row>
    <row r="631" spans="1:23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9">
        <f t="shared" si="54"/>
        <v>0.64582072176949945</v>
      </c>
      <c r="P631">
        <f t="shared" si="55"/>
        <v>73.97</v>
      </c>
      <c r="Q631" t="s">
        <v>2039</v>
      </c>
      <c r="R631" t="s">
        <v>2040</v>
      </c>
      <c r="S631" s="13">
        <f t="shared" si="56"/>
        <v>42557.208333333328</v>
      </c>
      <c r="T631" s="13">
        <f t="shared" si="57"/>
        <v>42559.208333333328</v>
      </c>
      <c r="U631">
        <f t="shared" si="58"/>
        <v>2016</v>
      </c>
      <c r="V631" s="10">
        <f t="shared" si="59"/>
        <v>7</v>
      </c>
      <c r="W631" t="str" cm="1">
        <f t="array" ref="W631">_xlfn.IFS(V631=1,"JAN",V631=2,"FEB",V631=3,"MAR",V631=4,"APR",V631=5,"MAY",V631=6,"JUN",V631=7,"JUL",V631=8,"AUG",V631=9,"SEP",V631=10,"OCT",V631=11,"NOV",V631=12,"DEC")</f>
        <v>JUL</v>
      </c>
    </row>
    <row r="632" spans="1:23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9">
        <f t="shared" si="54"/>
        <v>0.62873684210526315</v>
      </c>
      <c r="P632">
        <f t="shared" si="55"/>
        <v>68.66</v>
      </c>
      <c r="Q632" t="s">
        <v>2039</v>
      </c>
      <c r="R632" t="s">
        <v>2040</v>
      </c>
      <c r="S632" s="13">
        <f t="shared" si="56"/>
        <v>43586.208333333328</v>
      </c>
      <c r="T632" s="13">
        <f t="shared" si="57"/>
        <v>43597.208333333328</v>
      </c>
      <c r="U632">
        <f t="shared" si="58"/>
        <v>2019</v>
      </c>
      <c r="V632" s="10">
        <f t="shared" si="59"/>
        <v>5</v>
      </c>
      <c r="W632" t="str" cm="1">
        <f t="array" ref="W632">_xlfn.IFS(V632=1,"JAN",V632=2,"FEB",V632=3,"MAR",V632=4,"APR",V632=5,"MAY",V632=6,"JUN",V632=7,"JUL",V632=8,"AUG",V632=9,"SEP",V632=10,"OCT",V632=11,"NOV",V632=12,"DEC")</f>
        <v>MAY</v>
      </c>
    </row>
    <row r="633" spans="1:23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9">
        <f t="shared" si="54"/>
        <v>3.1039864864864866</v>
      </c>
      <c r="P633">
        <f t="shared" si="55"/>
        <v>59.99</v>
      </c>
      <c r="Q633" t="s">
        <v>2039</v>
      </c>
      <c r="R633" t="s">
        <v>2040</v>
      </c>
      <c r="S633" s="13">
        <f t="shared" si="56"/>
        <v>43550.208333333328</v>
      </c>
      <c r="T633" s="13">
        <f t="shared" si="57"/>
        <v>43554.208333333328</v>
      </c>
      <c r="U633">
        <f t="shared" si="58"/>
        <v>2019</v>
      </c>
      <c r="V633" s="10">
        <f t="shared" si="59"/>
        <v>3</v>
      </c>
      <c r="W633" t="str" cm="1">
        <f t="array" ref="W633">_xlfn.IFS(V633=1,"JAN",V633=2,"FEB",V633=3,"MAR",V633=4,"APR",V633=5,"MAY",V633=6,"JUN",V633=7,"JUL",V633=8,"AUG",V633=9,"SEP",V633=10,"OCT",V633=11,"NOV",V633=12,"DEC")</f>
        <v>MAR</v>
      </c>
    </row>
    <row r="634" spans="1:23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9">
        <f t="shared" si="54"/>
        <v>0.42859916782246882</v>
      </c>
      <c r="P634">
        <f t="shared" si="55"/>
        <v>111.16</v>
      </c>
      <c r="Q634" t="s">
        <v>2039</v>
      </c>
      <c r="R634" t="s">
        <v>2040</v>
      </c>
      <c r="S634" s="13">
        <f t="shared" si="56"/>
        <v>41945.208333333336</v>
      </c>
      <c r="T634" s="13">
        <f t="shared" si="57"/>
        <v>41963.25</v>
      </c>
      <c r="U634">
        <f t="shared" si="58"/>
        <v>2014</v>
      </c>
      <c r="V634" s="10">
        <f t="shared" si="59"/>
        <v>11</v>
      </c>
      <c r="W634" t="str" cm="1">
        <f t="array" ref="W634">_xlfn.IFS(V634=1,"JAN",V634=2,"FEB",V634=3,"MAR",V634=4,"APR",V634=5,"MAY",V634=6,"JUN",V634=7,"JUL",V634=8,"AUG",V634=9,"SEP",V634=10,"OCT",V634=11,"NOV",V634=12,"DEC")</f>
        <v>NOV</v>
      </c>
    </row>
    <row r="635" spans="1:23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9">
        <f t="shared" si="54"/>
        <v>0.83119402985074631</v>
      </c>
      <c r="P635">
        <f t="shared" si="55"/>
        <v>53.04</v>
      </c>
      <c r="Q635" t="s">
        <v>2041</v>
      </c>
      <c r="R635" t="s">
        <v>2049</v>
      </c>
      <c r="S635" s="13">
        <f t="shared" si="56"/>
        <v>42315.25</v>
      </c>
      <c r="T635" s="13">
        <f t="shared" si="57"/>
        <v>42319.25</v>
      </c>
      <c r="U635">
        <f t="shared" si="58"/>
        <v>2015</v>
      </c>
      <c r="V635" s="10">
        <f t="shared" si="59"/>
        <v>11</v>
      </c>
      <c r="W635" t="str" cm="1">
        <f t="array" ref="W635">_xlfn.IFS(V635=1,"JAN",V635=2,"FEB",V635=3,"MAR",V635=4,"APR",V635=5,"MAY",V635=6,"JUN",V635=7,"JUL",V635=8,"AUG",V635=9,"SEP",V635=10,"OCT",V635=11,"NOV",V635=12,"DEC")</f>
        <v>NOV</v>
      </c>
    </row>
    <row r="636" spans="1:23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9">
        <f t="shared" si="54"/>
        <v>0.78531302876480547</v>
      </c>
      <c r="P636">
        <f t="shared" si="55"/>
        <v>55.99</v>
      </c>
      <c r="Q636" t="s">
        <v>2041</v>
      </c>
      <c r="R636" t="s">
        <v>2060</v>
      </c>
      <c r="S636" s="13">
        <f t="shared" si="56"/>
        <v>42819.208333333328</v>
      </c>
      <c r="T636" s="13">
        <f t="shared" si="57"/>
        <v>42833.208333333328</v>
      </c>
      <c r="U636">
        <f t="shared" si="58"/>
        <v>2017</v>
      </c>
      <c r="V636" s="10">
        <f t="shared" si="59"/>
        <v>3</v>
      </c>
      <c r="W636" t="str" cm="1">
        <f t="array" ref="W636">_xlfn.IFS(V636=1,"JAN",V636=2,"FEB",V636=3,"MAR",V636=4,"APR",V636=5,"MAY",V636=6,"JUN",V636=7,"JUL",V636=8,"AUG",V636=9,"SEP",V636=10,"OCT",V636=11,"NOV",V636=12,"DEC")</f>
        <v>MAR</v>
      </c>
    </row>
    <row r="637" spans="1:23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9">
        <f t="shared" si="54"/>
        <v>1.1409352517985611</v>
      </c>
      <c r="P637">
        <f t="shared" si="55"/>
        <v>69.989999999999995</v>
      </c>
      <c r="Q637" t="s">
        <v>2041</v>
      </c>
      <c r="R637" t="s">
        <v>2060</v>
      </c>
      <c r="S637" s="13">
        <f t="shared" si="56"/>
        <v>41314.25</v>
      </c>
      <c r="T637" s="13">
        <f t="shared" si="57"/>
        <v>41346.208333333336</v>
      </c>
      <c r="U637">
        <f t="shared" si="58"/>
        <v>2013</v>
      </c>
      <c r="V637" s="10">
        <f t="shared" si="59"/>
        <v>2</v>
      </c>
      <c r="W637" t="str" cm="1">
        <f t="array" ref="W637">_xlfn.IFS(V637=1,"JAN",V637=2,"FEB",V637=3,"MAR",V637=4,"APR",V637=5,"MAY",V637=6,"JUN",V637=7,"JUL",V637=8,"AUG",V637=9,"SEP",V637=10,"OCT",V637=11,"NOV",V637=12,"DEC")</f>
        <v>FEB</v>
      </c>
    </row>
    <row r="638" spans="1:23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9">
        <f t="shared" si="54"/>
        <v>0.64537683358624176</v>
      </c>
      <c r="P638">
        <f t="shared" si="55"/>
        <v>49</v>
      </c>
      <c r="Q638" t="s">
        <v>2041</v>
      </c>
      <c r="R638" t="s">
        <v>2049</v>
      </c>
      <c r="S638" s="13">
        <f t="shared" si="56"/>
        <v>40926.25</v>
      </c>
      <c r="T638" s="13">
        <f t="shared" si="57"/>
        <v>40971.25</v>
      </c>
      <c r="U638">
        <f t="shared" si="58"/>
        <v>2012</v>
      </c>
      <c r="V638" s="10">
        <f t="shared" si="59"/>
        <v>1</v>
      </c>
      <c r="W638" t="str" cm="1">
        <f t="array" ref="W638">_xlfn.IFS(V638=1,"JAN",V638=2,"FEB",V638=3,"MAR",V638=4,"APR",V638=5,"MAY",V638=6,"JUN",V638=7,"JUL",V638=8,"AUG",V638=9,"SEP",V638=10,"OCT",V638=11,"NOV",V638=12,"DEC")</f>
        <v>JAN</v>
      </c>
    </row>
    <row r="639" spans="1:23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9">
        <f t="shared" si="54"/>
        <v>0.79411764705882348</v>
      </c>
      <c r="P639">
        <f t="shared" si="55"/>
        <v>103.85</v>
      </c>
      <c r="Q639" t="s">
        <v>2039</v>
      </c>
      <c r="R639" t="s">
        <v>2040</v>
      </c>
      <c r="S639" s="13">
        <f t="shared" si="56"/>
        <v>42688.25</v>
      </c>
      <c r="T639" s="13">
        <f t="shared" si="57"/>
        <v>42696.25</v>
      </c>
      <c r="U639">
        <f t="shared" si="58"/>
        <v>2016</v>
      </c>
      <c r="V639" s="10">
        <f t="shared" si="59"/>
        <v>11</v>
      </c>
      <c r="W639" t="str" cm="1">
        <f t="array" ref="W639">_xlfn.IFS(V639=1,"JAN",V639=2,"FEB",V639=3,"MAR",V639=4,"APR",V639=5,"MAY",V639=6,"JUN",V639=7,"JUL",V639=8,"AUG",V639=9,"SEP",V639=10,"OCT",V639=11,"NOV",V639=12,"DEC")</f>
        <v>NOV</v>
      </c>
    </row>
    <row r="640" spans="1:23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9">
        <f t="shared" si="54"/>
        <v>0.11419117647058824</v>
      </c>
      <c r="P640">
        <f t="shared" si="55"/>
        <v>99.13</v>
      </c>
      <c r="Q640" t="s">
        <v>2039</v>
      </c>
      <c r="R640" t="s">
        <v>2040</v>
      </c>
      <c r="S640" s="13">
        <f t="shared" si="56"/>
        <v>40386.208333333336</v>
      </c>
      <c r="T640" s="13">
        <f t="shared" si="57"/>
        <v>40398.208333333336</v>
      </c>
      <c r="U640">
        <f t="shared" si="58"/>
        <v>2010</v>
      </c>
      <c r="V640" s="10">
        <f t="shared" si="59"/>
        <v>7</v>
      </c>
      <c r="W640" t="str" cm="1">
        <f t="array" ref="W640">_xlfn.IFS(V640=1,"JAN",V640=2,"FEB",V640=3,"MAR",V640=4,"APR",V640=5,"MAY",V640=6,"JUN",V640=7,"JUL",V640=8,"AUG",V640=9,"SEP",V640=10,"OCT",V640=11,"NOV",V640=12,"DEC")</f>
        <v>JUL</v>
      </c>
    </row>
    <row r="641" spans="1:23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9">
        <f t="shared" si="54"/>
        <v>0.56186046511627907</v>
      </c>
      <c r="P641">
        <f t="shared" si="55"/>
        <v>107.38</v>
      </c>
      <c r="Q641" t="s">
        <v>2041</v>
      </c>
      <c r="R641" t="s">
        <v>2044</v>
      </c>
      <c r="S641" s="13">
        <f t="shared" si="56"/>
        <v>43309.208333333328</v>
      </c>
      <c r="T641" s="13">
        <f t="shared" si="57"/>
        <v>43309.208333333328</v>
      </c>
      <c r="U641">
        <f t="shared" si="58"/>
        <v>2018</v>
      </c>
      <c r="V641" s="10">
        <f t="shared" si="59"/>
        <v>7</v>
      </c>
      <c r="W641" t="str" cm="1">
        <f t="array" ref="W641">_xlfn.IFS(V641=1,"JAN",V641=2,"FEB",V641=3,"MAR",V641=4,"APR",V641=5,"MAY",V641=6,"JUN",V641=7,"JUL",V641=8,"AUG",V641=9,"SEP",V641=10,"OCT",V641=11,"NOV",V641=12,"DEC")</f>
        <v>JUL</v>
      </c>
    </row>
    <row r="642" spans="1:23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9">
        <f t="shared" si="54"/>
        <v>0.16501669449081802</v>
      </c>
      <c r="P642">
        <f t="shared" si="55"/>
        <v>76.92</v>
      </c>
      <c r="Q642" t="s">
        <v>2039</v>
      </c>
      <c r="R642" t="s">
        <v>2040</v>
      </c>
      <c r="S642" s="13">
        <f t="shared" si="56"/>
        <v>42387.25</v>
      </c>
      <c r="T642" s="13">
        <f t="shared" si="57"/>
        <v>42390.25</v>
      </c>
      <c r="U642">
        <f t="shared" si="58"/>
        <v>2016</v>
      </c>
      <c r="V642" s="10">
        <f t="shared" si="59"/>
        <v>1</v>
      </c>
      <c r="W642" t="str" cm="1">
        <f t="array" ref="W642">_xlfn.IFS(V642=1,"JAN",V642=2,"FEB",V642=3,"MAR",V642=4,"APR",V642=5,"MAY",V642=6,"JUN",V642=7,"JUL",V642=8,"AUG",V642=9,"SEP",V642=10,"OCT",V642=11,"NOV",V642=12,"DEC")</f>
        <v>JAN</v>
      </c>
    </row>
    <row r="643" spans="1:23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9">
        <f t="shared" ref="O643:O706" si="60">E643/D643</f>
        <v>1.1996808510638297</v>
      </c>
      <c r="P643">
        <f t="shared" ref="P643:P706" si="61">IFERROR(ROUND(E643/G643,2), "No Backers")</f>
        <v>58.13</v>
      </c>
      <c r="Q643" t="s">
        <v>2039</v>
      </c>
      <c r="R643" t="s">
        <v>2040</v>
      </c>
      <c r="S643" s="13">
        <f t="shared" ref="S643:S706" si="62">(((J643/60)/60)/24)+DATE(1970,1,1)</f>
        <v>42786.25</v>
      </c>
      <c r="T643" s="13">
        <f t="shared" ref="T643:T706" si="63">(((K643/60)/60)/24)+DATE(1970,1,1)</f>
        <v>42814.208333333328</v>
      </c>
      <c r="U643">
        <f t="shared" ref="U643:U706" si="64">YEAR(S643)</f>
        <v>2017</v>
      </c>
      <c r="V643" s="10">
        <f t="shared" ref="V643:V706" si="65">MONTH(S643)</f>
        <v>2</v>
      </c>
      <c r="W643" t="str" cm="1">
        <f t="array" ref="W643">_xlfn.IFS(V643=1,"JAN",V643=2,"FEB",V643=3,"MAR",V643=4,"APR",V643=5,"MAY",V643=6,"JUN",V643=7,"JUL",V643=8,"AUG",V643=9,"SEP",V643=10,"OCT",V643=11,"NOV",V643=12,"DEC")</f>
        <v>FEB</v>
      </c>
    </row>
    <row r="644" spans="1:23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9">
        <f t="shared" si="60"/>
        <v>1.4545652173913044</v>
      </c>
      <c r="P644">
        <f t="shared" si="61"/>
        <v>103.74</v>
      </c>
      <c r="Q644" t="s">
        <v>2037</v>
      </c>
      <c r="R644" t="s">
        <v>2046</v>
      </c>
      <c r="S644" s="13">
        <f t="shared" si="62"/>
        <v>43451.25</v>
      </c>
      <c r="T644" s="13">
        <f t="shared" si="63"/>
        <v>43460.25</v>
      </c>
      <c r="U644">
        <f t="shared" si="64"/>
        <v>2018</v>
      </c>
      <c r="V644" s="10">
        <f t="shared" si="65"/>
        <v>12</v>
      </c>
      <c r="W644" t="str" cm="1">
        <f t="array" ref="W644">_xlfn.IFS(V644=1,"JAN",V644=2,"FEB",V644=3,"MAR",V644=4,"APR",V644=5,"MAY",V644=6,"JUN",V644=7,"JUL",V644=8,"AUG",V644=9,"SEP",V644=10,"OCT",V644=11,"NOV",V644=12,"DEC")</f>
        <v>DEC</v>
      </c>
    </row>
    <row r="645" spans="1:23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9">
        <f t="shared" si="60"/>
        <v>2.2138255033557046</v>
      </c>
      <c r="P645">
        <f t="shared" si="61"/>
        <v>87.96</v>
      </c>
      <c r="Q645" t="s">
        <v>2039</v>
      </c>
      <c r="R645" t="s">
        <v>2040</v>
      </c>
      <c r="S645" s="13">
        <f t="shared" si="62"/>
        <v>42795.25</v>
      </c>
      <c r="T645" s="13">
        <f t="shared" si="63"/>
        <v>42813.208333333328</v>
      </c>
      <c r="U645">
        <f t="shared" si="64"/>
        <v>2017</v>
      </c>
      <c r="V645" s="10">
        <f t="shared" si="65"/>
        <v>3</v>
      </c>
      <c r="W645" t="str" cm="1">
        <f t="array" ref="W645">_xlfn.IFS(V645=1,"JAN",V645=2,"FEB",V645=3,"MAR",V645=4,"APR",V645=5,"MAY",V645=6,"JUN",V645=7,"JUL",V645=8,"AUG",V645=9,"SEP",V645=10,"OCT",V645=11,"NOV",V645=12,"DEC")</f>
        <v>MAR</v>
      </c>
    </row>
    <row r="646" spans="1:23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9">
        <f t="shared" si="60"/>
        <v>0.48396694214876035</v>
      </c>
      <c r="P646">
        <f t="shared" si="61"/>
        <v>28</v>
      </c>
      <c r="Q646" t="s">
        <v>2039</v>
      </c>
      <c r="R646" t="s">
        <v>2040</v>
      </c>
      <c r="S646" s="13">
        <f t="shared" si="62"/>
        <v>43452.25</v>
      </c>
      <c r="T646" s="13">
        <f t="shared" si="63"/>
        <v>43468.25</v>
      </c>
      <c r="U646">
        <f t="shared" si="64"/>
        <v>2018</v>
      </c>
      <c r="V646" s="10">
        <f t="shared" si="65"/>
        <v>12</v>
      </c>
      <c r="W646" t="str" cm="1">
        <f t="array" ref="W646">_xlfn.IFS(V646=1,"JAN",V646=2,"FEB",V646=3,"MAR",V646=4,"APR",V646=5,"MAY",V646=6,"JUN",V646=7,"JUL",V646=8,"AUG",V646=9,"SEP",V646=10,"OCT",V646=11,"NOV",V646=12,"DEC")</f>
        <v>DEC</v>
      </c>
    </row>
    <row r="647" spans="1:23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9">
        <f t="shared" si="60"/>
        <v>0.92911504424778757</v>
      </c>
      <c r="P647">
        <f t="shared" si="61"/>
        <v>38</v>
      </c>
      <c r="Q647" t="s">
        <v>2035</v>
      </c>
      <c r="R647" t="s">
        <v>2036</v>
      </c>
      <c r="S647" s="13">
        <f t="shared" si="62"/>
        <v>43369.208333333328</v>
      </c>
      <c r="T647" s="13">
        <f t="shared" si="63"/>
        <v>43390.208333333328</v>
      </c>
      <c r="U647">
        <f t="shared" si="64"/>
        <v>2018</v>
      </c>
      <c r="V647" s="10">
        <f t="shared" si="65"/>
        <v>9</v>
      </c>
      <c r="W647" t="str" cm="1">
        <f t="array" ref="W647">_xlfn.IFS(V647=1,"JAN",V647=2,"FEB",V647=3,"MAR",V647=4,"APR",V647=5,"MAY",V647=6,"JUN",V647=7,"JUL",V647=8,"AUG",V647=9,"SEP",V647=10,"OCT",V647=11,"NOV",V647=12,"DEC")</f>
        <v>SEP</v>
      </c>
    </row>
    <row r="648" spans="1:23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9">
        <f t="shared" si="60"/>
        <v>0.88599797365754818</v>
      </c>
      <c r="P648">
        <f t="shared" si="61"/>
        <v>30</v>
      </c>
      <c r="Q648" t="s">
        <v>2050</v>
      </c>
      <c r="R648" t="s">
        <v>2051</v>
      </c>
      <c r="S648" s="13">
        <f t="shared" si="62"/>
        <v>41346.208333333336</v>
      </c>
      <c r="T648" s="13">
        <f t="shared" si="63"/>
        <v>41357.208333333336</v>
      </c>
      <c r="U648">
        <f t="shared" si="64"/>
        <v>2013</v>
      </c>
      <c r="V648" s="10">
        <f t="shared" si="65"/>
        <v>3</v>
      </c>
      <c r="W648" t="str" cm="1">
        <f t="array" ref="W648">_xlfn.IFS(V648=1,"JAN",V648=2,"FEB",V648=3,"MAR",V648=4,"APR",V648=5,"MAY",V648=6,"JUN",V648=7,"JUL",V648=8,"AUG",V648=9,"SEP",V648=10,"OCT",V648=11,"NOV",V648=12,"DEC")</f>
        <v>MAR</v>
      </c>
    </row>
    <row r="649" spans="1:23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9">
        <f t="shared" si="60"/>
        <v>0.41399999999999998</v>
      </c>
      <c r="P649">
        <f t="shared" si="61"/>
        <v>103.5</v>
      </c>
      <c r="Q649" t="s">
        <v>2047</v>
      </c>
      <c r="R649" t="s">
        <v>2059</v>
      </c>
      <c r="S649" s="13">
        <f t="shared" si="62"/>
        <v>43199.208333333328</v>
      </c>
      <c r="T649" s="13">
        <f t="shared" si="63"/>
        <v>43223.208333333328</v>
      </c>
      <c r="U649">
        <f t="shared" si="64"/>
        <v>2018</v>
      </c>
      <c r="V649" s="10">
        <f t="shared" si="65"/>
        <v>4</v>
      </c>
      <c r="W649" t="str" cm="1">
        <f t="array" ref="W649">_xlfn.IFS(V649=1,"JAN",V649=2,"FEB",V649=3,"MAR",V649=4,"APR",V649=5,"MAY",V649=6,"JUN",V649=7,"JUL",V649=8,"AUG",V649=9,"SEP",V649=10,"OCT",V649=11,"NOV",V649=12,"DEC")</f>
        <v>APR</v>
      </c>
    </row>
    <row r="650" spans="1:23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9">
        <f t="shared" si="60"/>
        <v>0.63056795131845844</v>
      </c>
      <c r="P650">
        <f t="shared" si="61"/>
        <v>85.99</v>
      </c>
      <c r="Q650" t="s">
        <v>2033</v>
      </c>
      <c r="R650" t="s">
        <v>2034</v>
      </c>
      <c r="S650" s="13">
        <f t="shared" si="62"/>
        <v>42922.208333333328</v>
      </c>
      <c r="T650" s="13">
        <f t="shared" si="63"/>
        <v>42940.208333333328</v>
      </c>
      <c r="U650">
        <f t="shared" si="64"/>
        <v>2017</v>
      </c>
      <c r="V650" s="10">
        <f t="shared" si="65"/>
        <v>7</v>
      </c>
      <c r="W650" t="str" cm="1">
        <f t="array" ref="W650">_xlfn.IFS(V650=1,"JAN",V650=2,"FEB",V650=3,"MAR",V650=4,"APR",V650=5,"MAY",V650=6,"JUN",V650=7,"JUL",V650=8,"AUG",V650=9,"SEP",V650=10,"OCT",V650=11,"NOV",V650=12,"DEC")</f>
        <v>JUL</v>
      </c>
    </row>
    <row r="651" spans="1:23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9">
        <f t="shared" si="60"/>
        <v>0.48482333607230893</v>
      </c>
      <c r="P651">
        <f t="shared" si="61"/>
        <v>98.01</v>
      </c>
      <c r="Q651" t="s">
        <v>2039</v>
      </c>
      <c r="R651" t="s">
        <v>2040</v>
      </c>
      <c r="S651" s="13">
        <f t="shared" si="62"/>
        <v>40471.208333333336</v>
      </c>
      <c r="T651" s="13">
        <f t="shared" si="63"/>
        <v>40482.208333333336</v>
      </c>
      <c r="U651">
        <f t="shared" si="64"/>
        <v>2010</v>
      </c>
      <c r="V651" s="10">
        <f t="shared" si="65"/>
        <v>10</v>
      </c>
      <c r="W651" t="str" cm="1">
        <f t="array" ref="W651">_xlfn.IFS(V651=1,"JAN",V651=2,"FEB",V651=3,"MAR",V651=4,"APR",V651=5,"MAY",V651=6,"JUN",V651=7,"JUL",V651=8,"AUG",V651=9,"SEP",V651=10,"OCT",V651=11,"NOV",V651=12,"DEC")</f>
        <v>OCT</v>
      </c>
    </row>
    <row r="652" spans="1:23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9">
        <f t="shared" si="60"/>
        <v>0.02</v>
      </c>
      <c r="P652">
        <f t="shared" si="61"/>
        <v>2</v>
      </c>
      <c r="Q652" t="s">
        <v>2035</v>
      </c>
      <c r="R652" t="s">
        <v>2058</v>
      </c>
      <c r="S652" s="13">
        <f t="shared" si="62"/>
        <v>41828.208333333336</v>
      </c>
      <c r="T652" s="13">
        <f t="shared" si="63"/>
        <v>41855.208333333336</v>
      </c>
      <c r="U652">
        <f t="shared" si="64"/>
        <v>2014</v>
      </c>
      <c r="V652" s="10">
        <f t="shared" si="65"/>
        <v>7</v>
      </c>
      <c r="W652" t="str" cm="1">
        <f t="array" ref="W652">_xlfn.IFS(V652=1,"JAN",V652=2,"FEB",V652=3,"MAR",V652=4,"APR",V652=5,"MAY",V652=6,"JUN",V652=7,"JUL",V652=8,"AUG",V652=9,"SEP",V652=10,"OCT",V652=11,"NOV",V652=12,"DEC")</f>
        <v>JUL</v>
      </c>
    </row>
    <row r="653" spans="1:23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9">
        <f t="shared" si="60"/>
        <v>0.88479410269445857</v>
      </c>
      <c r="P653">
        <f t="shared" si="61"/>
        <v>44.99</v>
      </c>
      <c r="Q653" t="s">
        <v>2041</v>
      </c>
      <c r="R653" t="s">
        <v>2052</v>
      </c>
      <c r="S653" s="13">
        <f t="shared" si="62"/>
        <v>41692.25</v>
      </c>
      <c r="T653" s="13">
        <f t="shared" si="63"/>
        <v>41707.25</v>
      </c>
      <c r="U653">
        <f t="shared" si="64"/>
        <v>2014</v>
      </c>
      <c r="V653" s="10">
        <f t="shared" si="65"/>
        <v>2</v>
      </c>
      <c r="W653" t="str" cm="1">
        <f t="array" ref="W653">_xlfn.IFS(V653=1,"JAN",V653=2,"FEB",V653=3,"MAR",V653=4,"APR",V653=5,"MAY",V653=6,"JUN",V653=7,"JUL",V653=8,"AUG",V653=9,"SEP",V653=10,"OCT",V653=11,"NOV",V653=12,"DEC")</f>
        <v>FEB</v>
      </c>
    </row>
    <row r="654" spans="1:23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9">
        <f t="shared" si="60"/>
        <v>1.2684</v>
      </c>
      <c r="P654">
        <f t="shared" si="61"/>
        <v>31.01</v>
      </c>
      <c r="Q654" t="s">
        <v>2037</v>
      </c>
      <c r="R654" t="s">
        <v>2038</v>
      </c>
      <c r="S654" s="13">
        <f t="shared" si="62"/>
        <v>42587.208333333328</v>
      </c>
      <c r="T654" s="13">
        <f t="shared" si="63"/>
        <v>42630.208333333328</v>
      </c>
      <c r="U654">
        <f t="shared" si="64"/>
        <v>2016</v>
      </c>
      <c r="V654" s="10">
        <f t="shared" si="65"/>
        <v>8</v>
      </c>
      <c r="W654" t="str" cm="1">
        <f t="array" ref="W654">_xlfn.IFS(V654=1,"JAN",V654=2,"FEB",V654=3,"MAR",V654=4,"APR",V654=5,"MAY",V654=6,"JUN",V654=7,"JUL",V654=8,"AUG",V654=9,"SEP",V654=10,"OCT",V654=11,"NOV",V654=12,"DEC")</f>
        <v>AUG</v>
      </c>
    </row>
    <row r="655" spans="1:23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9">
        <f t="shared" si="60"/>
        <v>23.388333333333332</v>
      </c>
      <c r="P655">
        <f t="shared" si="61"/>
        <v>59.97</v>
      </c>
      <c r="Q655" t="s">
        <v>2037</v>
      </c>
      <c r="R655" t="s">
        <v>2038</v>
      </c>
      <c r="S655" s="13">
        <f t="shared" si="62"/>
        <v>42468.208333333328</v>
      </c>
      <c r="T655" s="13">
        <f t="shared" si="63"/>
        <v>42470.208333333328</v>
      </c>
      <c r="U655">
        <f t="shared" si="64"/>
        <v>2016</v>
      </c>
      <c r="V655" s="10">
        <f t="shared" si="65"/>
        <v>4</v>
      </c>
      <c r="W655" t="str" cm="1">
        <f t="array" ref="W655">_xlfn.IFS(V655=1,"JAN",V655=2,"FEB",V655=3,"MAR",V655=4,"APR",V655=5,"MAY",V655=6,"JUN",V655=7,"JUL",V655=8,"AUG",V655=9,"SEP",V655=10,"OCT",V655=11,"NOV",V655=12,"DEC")</f>
        <v>APR</v>
      </c>
    </row>
    <row r="656" spans="1:23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9">
        <f t="shared" si="60"/>
        <v>5.0838857142857146</v>
      </c>
      <c r="P656">
        <f t="shared" si="61"/>
        <v>59</v>
      </c>
      <c r="Q656" t="s">
        <v>2035</v>
      </c>
      <c r="R656" t="s">
        <v>2057</v>
      </c>
      <c r="S656" s="13">
        <f t="shared" si="62"/>
        <v>42240.208333333328</v>
      </c>
      <c r="T656" s="13">
        <f t="shared" si="63"/>
        <v>42245.208333333328</v>
      </c>
      <c r="U656">
        <f t="shared" si="64"/>
        <v>2015</v>
      </c>
      <c r="V656" s="10">
        <f t="shared" si="65"/>
        <v>8</v>
      </c>
      <c r="W656" t="str" cm="1">
        <f t="array" ref="W656">_xlfn.IFS(V656=1,"JAN",V656=2,"FEB",V656=3,"MAR",V656=4,"APR",V656=5,"MAY",V656=6,"JUN",V656=7,"JUL",V656=8,"AUG",V656=9,"SEP",V656=10,"OCT",V656=11,"NOV",V656=12,"DEC")</f>
        <v>AUG</v>
      </c>
    </row>
    <row r="657" spans="1:23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9">
        <f t="shared" si="60"/>
        <v>1.9147826086956521</v>
      </c>
      <c r="P657">
        <f t="shared" si="61"/>
        <v>50.05</v>
      </c>
      <c r="Q657" t="s">
        <v>2054</v>
      </c>
      <c r="R657" t="s">
        <v>2055</v>
      </c>
      <c r="S657" s="13">
        <f t="shared" si="62"/>
        <v>42796.25</v>
      </c>
      <c r="T657" s="13">
        <f t="shared" si="63"/>
        <v>42809.208333333328</v>
      </c>
      <c r="U657">
        <f t="shared" si="64"/>
        <v>2017</v>
      </c>
      <c r="V657" s="10">
        <f t="shared" si="65"/>
        <v>3</v>
      </c>
      <c r="W657" t="str" cm="1">
        <f t="array" ref="W657">_xlfn.IFS(V657=1,"JAN",V657=2,"FEB",V657=3,"MAR",V657=4,"APR",V657=5,"MAY",V657=6,"JUN",V657=7,"JUL",V657=8,"AUG",V657=9,"SEP",V657=10,"OCT",V657=11,"NOV",V657=12,"DEC")</f>
        <v>MAR</v>
      </c>
    </row>
    <row r="658" spans="1:23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9">
        <f t="shared" si="60"/>
        <v>0.42127533783783783</v>
      </c>
      <c r="P658">
        <f t="shared" si="61"/>
        <v>98.97</v>
      </c>
      <c r="Q658" t="s">
        <v>2033</v>
      </c>
      <c r="R658" t="s">
        <v>2034</v>
      </c>
      <c r="S658" s="13">
        <f t="shared" si="62"/>
        <v>43097.25</v>
      </c>
      <c r="T658" s="13">
        <f t="shared" si="63"/>
        <v>43102.25</v>
      </c>
      <c r="U658">
        <f t="shared" si="64"/>
        <v>2017</v>
      </c>
      <c r="V658" s="10">
        <f t="shared" si="65"/>
        <v>12</v>
      </c>
      <c r="W658" t="str" cm="1">
        <f t="array" ref="W658">_xlfn.IFS(V658=1,"JAN",V658=2,"FEB",V658=3,"MAR",V658=4,"APR",V658=5,"MAY",V658=6,"JUN",V658=7,"JUL",V658=8,"AUG",V658=9,"SEP",V658=10,"OCT",V658=11,"NOV",V658=12,"DEC")</f>
        <v>DEC</v>
      </c>
    </row>
    <row r="659" spans="1:23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9">
        <f t="shared" si="60"/>
        <v>8.2400000000000001E-2</v>
      </c>
      <c r="P659">
        <f t="shared" si="61"/>
        <v>58.86</v>
      </c>
      <c r="Q659" t="s">
        <v>2041</v>
      </c>
      <c r="R659" t="s">
        <v>2063</v>
      </c>
      <c r="S659" s="13">
        <f t="shared" si="62"/>
        <v>43096.25</v>
      </c>
      <c r="T659" s="13">
        <f t="shared" si="63"/>
        <v>43112.25</v>
      </c>
      <c r="U659">
        <f t="shared" si="64"/>
        <v>2017</v>
      </c>
      <c r="V659" s="10">
        <f t="shared" si="65"/>
        <v>12</v>
      </c>
      <c r="W659" t="str" cm="1">
        <f t="array" ref="W659">_xlfn.IFS(V659=1,"JAN",V659=2,"FEB",V659=3,"MAR",V659=4,"APR",V659=5,"MAY",V659=6,"JUN",V659=7,"JUL",V659=8,"AUG",V659=9,"SEP",V659=10,"OCT",V659=11,"NOV",V659=12,"DEC")</f>
        <v>DEC</v>
      </c>
    </row>
    <row r="660" spans="1:23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9">
        <f t="shared" si="60"/>
        <v>0.60064638783269964</v>
      </c>
      <c r="P660">
        <f t="shared" si="61"/>
        <v>81.010000000000005</v>
      </c>
      <c r="Q660" t="s">
        <v>2035</v>
      </c>
      <c r="R660" t="s">
        <v>2036</v>
      </c>
      <c r="S660" s="13">
        <f t="shared" si="62"/>
        <v>42246.208333333328</v>
      </c>
      <c r="T660" s="13">
        <f t="shared" si="63"/>
        <v>42269.208333333328</v>
      </c>
      <c r="U660">
        <f t="shared" si="64"/>
        <v>2015</v>
      </c>
      <c r="V660" s="10">
        <f t="shared" si="65"/>
        <v>8</v>
      </c>
      <c r="W660" t="str" cm="1">
        <f t="array" ref="W660">_xlfn.IFS(V660=1,"JAN",V660=2,"FEB",V660=3,"MAR",V660=4,"APR",V660=5,"MAY",V660=6,"JUN",V660=7,"JUL",V660=8,"AUG",V660=9,"SEP",V660=10,"OCT",V660=11,"NOV",V660=12,"DEC")</f>
        <v>AUG</v>
      </c>
    </row>
    <row r="661" spans="1:23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9">
        <f t="shared" si="60"/>
        <v>0.47232808616404309</v>
      </c>
      <c r="P661">
        <f t="shared" si="61"/>
        <v>76.010000000000005</v>
      </c>
      <c r="Q661" t="s">
        <v>2041</v>
      </c>
      <c r="R661" t="s">
        <v>2042</v>
      </c>
      <c r="S661" s="13">
        <f t="shared" si="62"/>
        <v>40570.25</v>
      </c>
      <c r="T661" s="13">
        <f t="shared" si="63"/>
        <v>40571.25</v>
      </c>
      <c r="U661">
        <f t="shared" si="64"/>
        <v>2011</v>
      </c>
      <c r="V661" s="10">
        <f t="shared" si="65"/>
        <v>1</v>
      </c>
      <c r="W661" t="str" cm="1">
        <f t="array" ref="W661">_xlfn.IFS(V661=1,"JAN",V661=2,"FEB",V661=3,"MAR",V661=4,"APR",V661=5,"MAY",V661=6,"JUN",V661=7,"JUL",V661=8,"AUG",V661=9,"SEP",V661=10,"OCT",V661=11,"NOV",V661=12,"DEC")</f>
        <v>JAN</v>
      </c>
    </row>
    <row r="662" spans="1:23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9">
        <f t="shared" si="60"/>
        <v>0.81736263736263737</v>
      </c>
      <c r="P662">
        <f t="shared" si="61"/>
        <v>96.6</v>
      </c>
      <c r="Q662" t="s">
        <v>2039</v>
      </c>
      <c r="R662" t="s">
        <v>2040</v>
      </c>
      <c r="S662" s="13">
        <f t="shared" si="62"/>
        <v>42237.208333333328</v>
      </c>
      <c r="T662" s="13">
        <f t="shared" si="63"/>
        <v>42246.208333333328</v>
      </c>
      <c r="U662">
        <f t="shared" si="64"/>
        <v>2015</v>
      </c>
      <c r="V662" s="10">
        <f t="shared" si="65"/>
        <v>8</v>
      </c>
      <c r="W662" t="str" cm="1">
        <f t="array" ref="W662">_xlfn.IFS(V662=1,"JAN",V662=2,"FEB",V662=3,"MAR",V662=4,"APR",V662=5,"MAY",V662=6,"JUN",V662=7,"JUL",V662=8,"AUG",V662=9,"SEP",V662=10,"OCT",V662=11,"NOV",V662=12,"DEC")</f>
        <v>AUG</v>
      </c>
    </row>
    <row r="663" spans="1:23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9">
        <f t="shared" si="60"/>
        <v>0.54187265917603</v>
      </c>
      <c r="P663">
        <f t="shared" si="61"/>
        <v>76.959999999999994</v>
      </c>
      <c r="Q663" t="s">
        <v>2035</v>
      </c>
      <c r="R663" t="s">
        <v>2058</v>
      </c>
      <c r="S663" s="13">
        <f t="shared" si="62"/>
        <v>40996.208333333336</v>
      </c>
      <c r="T663" s="13">
        <f t="shared" si="63"/>
        <v>41026.208333333336</v>
      </c>
      <c r="U663">
        <f t="shared" si="64"/>
        <v>2012</v>
      </c>
      <c r="V663" s="10">
        <f t="shared" si="65"/>
        <v>3</v>
      </c>
      <c r="W663" t="str" cm="1">
        <f t="array" ref="W663">_xlfn.IFS(V663=1,"JAN",V663=2,"FEB",V663=3,"MAR",V663=4,"APR",V663=5,"MAY",V663=6,"JUN",V663=7,"JUL",V663=8,"AUG",V663=9,"SEP",V663=10,"OCT",V663=11,"NOV",V663=12,"DEC")</f>
        <v>MAR</v>
      </c>
    </row>
    <row r="664" spans="1:23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9">
        <f t="shared" si="60"/>
        <v>0.97868131868131869</v>
      </c>
      <c r="P664">
        <f t="shared" si="61"/>
        <v>67.98</v>
      </c>
      <c r="Q664" t="s">
        <v>2039</v>
      </c>
      <c r="R664" t="s">
        <v>2040</v>
      </c>
      <c r="S664" s="13">
        <f t="shared" si="62"/>
        <v>43443.25</v>
      </c>
      <c r="T664" s="13">
        <f t="shared" si="63"/>
        <v>43447.25</v>
      </c>
      <c r="U664">
        <f t="shared" si="64"/>
        <v>2018</v>
      </c>
      <c r="V664" s="10">
        <f t="shared" si="65"/>
        <v>12</v>
      </c>
      <c r="W664" t="str" cm="1">
        <f t="array" ref="W664">_xlfn.IFS(V664=1,"JAN",V664=2,"FEB",V664=3,"MAR",V664=4,"APR",V664=5,"MAY",V664=6,"JUN",V664=7,"JUL",V664=8,"AUG",V664=9,"SEP",V664=10,"OCT",V664=11,"NOV",V664=12,"DEC")</f>
        <v>DEC</v>
      </c>
    </row>
    <row r="665" spans="1:23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9">
        <f t="shared" si="60"/>
        <v>0.77239999999999998</v>
      </c>
      <c r="P665">
        <f t="shared" si="61"/>
        <v>88.78</v>
      </c>
      <c r="Q665" t="s">
        <v>2039</v>
      </c>
      <c r="R665" t="s">
        <v>2040</v>
      </c>
      <c r="S665" s="13">
        <f t="shared" si="62"/>
        <v>40458.208333333336</v>
      </c>
      <c r="T665" s="13">
        <f t="shared" si="63"/>
        <v>40481.208333333336</v>
      </c>
      <c r="U665">
        <f t="shared" si="64"/>
        <v>2010</v>
      </c>
      <c r="V665" s="10">
        <f t="shared" si="65"/>
        <v>10</v>
      </c>
      <c r="W665" t="str" cm="1">
        <f t="array" ref="W665">_xlfn.IFS(V665=1,"JAN",V665=2,"FEB",V665=3,"MAR",V665=4,"APR",V665=5,"MAY",V665=6,"JUN",V665=7,"JUL",V665=8,"AUG",V665=9,"SEP",V665=10,"OCT",V665=11,"NOV",V665=12,"DEC")</f>
        <v>OCT</v>
      </c>
    </row>
    <row r="666" spans="1:23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9">
        <f t="shared" si="60"/>
        <v>0.33464735516372796</v>
      </c>
      <c r="P666">
        <f t="shared" si="61"/>
        <v>25</v>
      </c>
      <c r="Q666" t="s">
        <v>2035</v>
      </c>
      <c r="R666" t="s">
        <v>2058</v>
      </c>
      <c r="S666" s="13">
        <f t="shared" si="62"/>
        <v>40959.25</v>
      </c>
      <c r="T666" s="13">
        <f t="shared" si="63"/>
        <v>40969.25</v>
      </c>
      <c r="U666">
        <f t="shared" si="64"/>
        <v>2012</v>
      </c>
      <c r="V666" s="10">
        <f t="shared" si="65"/>
        <v>2</v>
      </c>
      <c r="W666" t="str" cm="1">
        <f t="array" ref="W666">_xlfn.IFS(V666=1,"JAN",V666=2,"FEB",V666=3,"MAR",V666=4,"APR",V666=5,"MAY",V666=6,"JUN",V666=7,"JUL",V666=8,"AUG",V666=9,"SEP",V666=10,"OCT",V666=11,"NOV",V666=12,"DEC")</f>
        <v>FEB</v>
      </c>
    </row>
    <row r="667" spans="1:23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9">
        <f t="shared" si="60"/>
        <v>2.3958823529411766</v>
      </c>
      <c r="P667">
        <f t="shared" si="61"/>
        <v>44.92</v>
      </c>
      <c r="Q667" t="s">
        <v>2041</v>
      </c>
      <c r="R667" t="s">
        <v>2042</v>
      </c>
      <c r="S667" s="13">
        <f t="shared" si="62"/>
        <v>40733.208333333336</v>
      </c>
      <c r="T667" s="13">
        <f t="shared" si="63"/>
        <v>40747.208333333336</v>
      </c>
      <c r="U667">
        <f t="shared" si="64"/>
        <v>2011</v>
      </c>
      <c r="V667" s="10">
        <f t="shared" si="65"/>
        <v>7</v>
      </c>
      <c r="W667" t="str" cm="1">
        <f t="array" ref="W667">_xlfn.IFS(V667=1,"JAN",V667=2,"FEB",V667=3,"MAR",V667=4,"APR",V667=5,"MAY",V667=6,"JUN",V667=7,"JUL",V667=8,"AUG",V667=9,"SEP",V667=10,"OCT",V667=11,"NOV",V667=12,"DEC")</f>
        <v>JUL</v>
      </c>
    </row>
    <row r="668" spans="1:23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9">
        <f t="shared" si="60"/>
        <v>0.64032258064516134</v>
      </c>
      <c r="P668">
        <f t="shared" si="61"/>
        <v>79.400000000000006</v>
      </c>
      <c r="Q668" t="s">
        <v>2039</v>
      </c>
      <c r="R668" t="s">
        <v>2040</v>
      </c>
      <c r="S668" s="13">
        <f t="shared" si="62"/>
        <v>41516.208333333336</v>
      </c>
      <c r="T668" s="13">
        <f t="shared" si="63"/>
        <v>41522.208333333336</v>
      </c>
      <c r="U668">
        <f t="shared" si="64"/>
        <v>2013</v>
      </c>
      <c r="V668" s="10">
        <f t="shared" si="65"/>
        <v>8</v>
      </c>
      <c r="W668" t="str" cm="1">
        <f t="array" ref="W668">_xlfn.IFS(V668=1,"JAN",V668=2,"FEB",V668=3,"MAR",V668=4,"APR",V668=5,"MAY",V668=6,"JUN",V668=7,"JUL",V668=8,"AUG",V668=9,"SEP",V668=10,"OCT",V668=11,"NOV",V668=12,"DEC")</f>
        <v>AUG</v>
      </c>
    </row>
    <row r="669" spans="1:23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9">
        <f t="shared" si="60"/>
        <v>1.7615942028985507</v>
      </c>
      <c r="P669">
        <f t="shared" si="61"/>
        <v>29.01</v>
      </c>
      <c r="Q669" t="s">
        <v>2064</v>
      </c>
      <c r="R669" t="s">
        <v>2065</v>
      </c>
      <c r="S669" s="13">
        <f t="shared" si="62"/>
        <v>41892.208333333336</v>
      </c>
      <c r="T669" s="13">
        <f t="shared" si="63"/>
        <v>41901.208333333336</v>
      </c>
      <c r="U669">
        <f t="shared" si="64"/>
        <v>2014</v>
      </c>
      <c r="V669" s="10">
        <f t="shared" si="65"/>
        <v>9</v>
      </c>
      <c r="W669" t="str" cm="1">
        <f t="array" ref="W669">_xlfn.IFS(V669=1,"JAN",V669=2,"FEB",V669=3,"MAR",V669=4,"APR",V669=5,"MAY",V669=6,"JUN",V669=7,"JUL",V669=8,"AUG",V669=9,"SEP",V669=10,"OCT",V669=11,"NOV",V669=12,"DEC")</f>
        <v>SEP</v>
      </c>
    </row>
    <row r="670" spans="1:23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9">
        <f t="shared" si="60"/>
        <v>0.20338181818181819</v>
      </c>
      <c r="P670">
        <f t="shared" si="61"/>
        <v>73.59</v>
      </c>
      <c r="Q670" t="s">
        <v>2039</v>
      </c>
      <c r="R670" t="s">
        <v>2040</v>
      </c>
      <c r="S670" s="13">
        <f t="shared" si="62"/>
        <v>41122.208333333336</v>
      </c>
      <c r="T670" s="13">
        <f t="shared" si="63"/>
        <v>41134.208333333336</v>
      </c>
      <c r="U670">
        <f t="shared" si="64"/>
        <v>2012</v>
      </c>
      <c r="V670" s="10">
        <f t="shared" si="65"/>
        <v>8</v>
      </c>
      <c r="W670" t="str" cm="1">
        <f t="array" ref="W670">_xlfn.IFS(V670=1,"JAN",V670=2,"FEB",V670=3,"MAR",V670=4,"APR",V670=5,"MAY",V670=6,"JUN",V670=7,"JUL",V670=8,"AUG",V670=9,"SEP",V670=10,"OCT",V670=11,"NOV",V670=12,"DEC")</f>
        <v>AUG</v>
      </c>
    </row>
    <row r="671" spans="1:23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9">
        <f t="shared" si="60"/>
        <v>3.5864754098360656</v>
      </c>
      <c r="P671">
        <f t="shared" si="61"/>
        <v>107.97</v>
      </c>
      <c r="Q671" t="s">
        <v>2039</v>
      </c>
      <c r="R671" t="s">
        <v>2040</v>
      </c>
      <c r="S671" s="13">
        <f t="shared" si="62"/>
        <v>42912.208333333328</v>
      </c>
      <c r="T671" s="13">
        <f t="shared" si="63"/>
        <v>42921.208333333328</v>
      </c>
      <c r="U671">
        <f t="shared" si="64"/>
        <v>2017</v>
      </c>
      <c r="V671" s="10">
        <f t="shared" si="65"/>
        <v>6</v>
      </c>
      <c r="W671" t="str" cm="1">
        <f t="array" ref="W671">_xlfn.IFS(V671=1,"JAN",V671=2,"FEB",V671=3,"MAR",V671=4,"APR",V671=5,"MAY",V671=6,"JUN",V671=7,"JUL",V671=8,"AUG",V671=9,"SEP",V671=10,"OCT",V671=11,"NOV",V671=12,"DEC")</f>
        <v>JUN</v>
      </c>
    </row>
    <row r="672" spans="1:23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9">
        <f t="shared" si="60"/>
        <v>4.6885802469135802</v>
      </c>
      <c r="P672">
        <f t="shared" si="61"/>
        <v>68.989999999999995</v>
      </c>
      <c r="Q672" t="s">
        <v>2035</v>
      </c>
      <c r="R672" t="s">
        <v>2045</v>
      </c>
      <c r="S672" s="13">
        <f t="shared" si="62"/>
        <v>42425.25</v>
      </c>
      <c r="T672" s="13">
        <f t="shared" si="63"/>
        <v>42437.25</v>
      </c>
      <c r="U672">
        <f t="shared" si="64"/>
        <v>2016</v>
      </c>
      <c r="V672" s="10">
        <f t="shared" si="65"/>
        <v>2</v>
      </c>
      <c r="W672" t="str" cm="1">
        <f t="array" ref="W672">_xlfn.IFS(V672=1,"JAN",V672=2,"FEB",V672=3,"MAR",V672=4,"APR",V672=5,"MAY",V672=6,"JUN",V672=7,"JUL",V672=8,"AUG",V672=9,"SEP",V672=10,"OCT",V672=11,"NOV",V672=12,"DEC")</f>
        <v>FEB</v>
      </c>
    </row>
    <row r="673" spans="1:23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9">
        <f t="shared" si="60"/>
        <v>1.220563524590164</v>
      </c>
      <c r="P673">
        <f t="shared" si="61"/>
        <v>111.02</v>
      </c>
      <c r="Q673" t="s">
        <v>2039</v>
      </c>
      <c r="R673" t="s">
        <v>2040</v>
      </c>
      <c r="S673" s="13">
        <f t="shared" si="62"/>
        <v>40390.208333333336</v>
      </c>
      <c r="T673" s="13">
        <f t="shared" si="63"/>
        <v>40394.208333333336</v>
      </c>
      <c r="U673">
        <f t="shared" si="64"/>
        <v>2010</v>
      </c>
      <c r="V673" s="10">
        <f t="shared" si="65"/>
        <v>7</v>
      </c>
      <c r="W673" t="str" cm="1">
        <f t="array" ref="W673">_xlfn.IFS(V673=1,"JAN",V673=2,"FEB",V673=3,"MAR",V673=4,"APR",V673=5,"MAY",V673=6,"JUN",V673=7,"JUL",V673=8,"AUG",V673=9,"SEP",V673=10,"OCT",V673=11,"NOV",V673=12,"DEC")</f>
        <v>JUL</v>
      </c>
    </row>
    <row r="674" spans="1:23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9">
        <f t="shared" si="60"/>
        <v>0.55931783729156137</v>
      </c>
      <c r="P674">
        <f t="shared" si="61"/>
        <v>25</v>
      </c>
      <c r="Q674" t="s">
        <v>2039</v>
      </c>
      <c r="R674" t="s">
        <v>2040</v>
      </c>
      <c r="S674" s="13">
        <f t="shared" si="62"/>
        <v>43180.208333333328</v>
      </c>
      <c r="T674" s="13">
        <f t="shared" si="63"/>
        <v>43190.208333333328</v>
      </c>
      <c r="U674">
        <f t="shared" si="64"/>
        <v>2018</v>
      </c>
      <c r="V674" s="10">
        <f t="shared" si="65"/>
        <v>3</v>
      </c>
      <c r="W674" t="str" cm="1">
        <f t="array" ref="W674">_xlfn.IFS(V674=1,"JAN",V674=2,"FEB",V674=3,"MAR",V674=4,"APR",V674=5,"MAY",V674=6,"JUN",V674=7,"JUL",V674=8,"AUG",V674=9,"SEP",V674=10,"OCT",V674=11,"NOV",V674=12,"DEC")</f>
        <v>MAR</v>
      </c>
    </row>
    <row r="675" spans="1:23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9">
        <f t="shared" si="60"/>
        <v>0.43660714285714286</v>
      </c>
      <c r="P675">
        <f t="shared" si="61"/>
        <v>42.16</v>
      </c>
      <c r="Q675" t="s">
        <v>2035</v>
      </c>
      <c r="R675" t="s">
        <v>2045</v>
      </c>
      <c r="S675" s="13">
        <f t="shared" si="62"/>
        <v>42475.208333333328</v>
      </c>
      <c r="T675" s="13">
        <f t="shared" si="63"/>
        <v>42496.208333333328</v>
      </c>
      <c r="U675">
        <f t="shared" si="64"/>
        <v>2016</v>
      </c>
      <c r="V675" s="10">
        <f t="shared" si="65"/>
        <v>4</v>
      </c>
      <c r="W675" t="str" cm="1">
        <f t="array" ref="W675">_xlfn.IFS(V675=1,"JAN",V675=2,"FEB",V675=3,"MAR",V675=4,"APR",V675=5,"MAY",V675=6,"JUN",V675=7,"JUL",V675=8,"AUG",V675=9,"SEP",V675=10,"OCT",V675=11,"NOV",V675=12,"DEC")</f>
        <v>APR</v>
      </c>
    </row>
    <row r="676" spans="1:23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9">
        <f t="shared" si="60"/>
        <v>0.33538371411833628</v>
      </c>
      <c r="P676">
        <f t="shared" si="61"/>
        <v>47</v>
      </c>
      <c r="Q676" t="s">
        <v>2054</v>
      </c>
      <c r="R676" t="s">
        <v>2055</v>
      </c>
      <c r="S676" s="13">
        <f t="shared" si="62"/>
        <v>40774.208333333336</v>
      </c>
      <c r="T676" s="13">
        <f t="shared" si="63"/>
        <v>40821.208333333336</v>
      </c>
      <c r="U676">
        <f t="shared" si="64"/>
        <v>2011</v>
      </c>
      <c r="V676" s="10">
        <f t="shared" si="65"/>
        <v>8</v>
      </c>
      <c r="W676" t="str" cm="1">
        <f t="array" ref="W676">_xlfn.IFS(V676=1,"JAN",V676=2,"FEB",V676=3,"MAR",V676=4,"APR",V676=5,"MAY",V676=6,"JUN",V676=7,"JUL",V676=8,"AUG",V676=9,"SEP",V676=10,"OCT",V676=11,"NOV",V676=12,"DEC")</f>
        <v>AUG</v>
      </c>
    </row>
    <row r="677" spans="1:23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9">
        <f t="shared" si="60"/>
        <v>1.2297938144329896</v>
      </c>
      <c r="P677">
        <f t="shared" si="61"/>
        <v>36.04</v>
      </c>
      <c r="Q677" t="s">
        <v>2064</v>
      </c>
      <c r="R677" t="s">
        <v>2065</v>
      </c>
      <c r="S677" s="13">
        <f t="shared" si="62"/>
        <v>43719.208333333328</v>
      </c>
      <c r="T677" s="13">
        <f t="shared" si="63"/>
        <v>43726.208333333328</v>
      </c>
      <c r="U677">
        <f t="shared" si="64"/>
        <v>2019</v>
      </c>
      <c r="V677" s="10">
        <f t="shared" si="65"/>
        <v>9</v>
      </c>
      <c r="W677" t="str" cm="1">
        <f t="array" ref="W677">_xlfn.IFS(V677=1,"JAN",V677=2,"FEB",V677=3,"MAR",V677=4,"APR",V677=5,"MAY",V677=6,"JUN",V677=7,"JUL",V677=8,"AUG",V677=9,"SEP",V677=10,"OCT",V677=11,"NOV",V677=12,"DEC")</f>
        <v>SEP</v>
      </c>
    </row>
    <row r="678" spans="1:23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9">
        <f t="shared" si="60"/>
        <v>1.8974959871589085</v>
      </c>
      <c r="P678">
        <f t="shared" si="61"/>
        <v>101.04</v>
      </c>
      <c r="Q678" t="s">
        <v>2054</v>
      </c>
      <c r="R678" t="s">
        <v>2055</v>
      </c>
      <c r="S678" s="13">
        <f t="shared" si="62"/>
        <v>41178.208333333336</v>
      </c>
      <c r="T678" s="13">
        <f t="shared" si="63"/>
        <v>41187.208333333336</v>
      </c>
      <c r="U678">
        <f t="shared" si="64"/>
        <v>2012</v>
      </c>
      <c r="V678" s="10">
        <f t="shared" si="65"/>
        <v>9</v>
      </c>
      <c r="W678" t="str" cm="1">
        <f t="array" ref="W678">_xlfn.IFS(V678=1,"JAN",V678=2,"FEB",V678=3,"MAR",V678=4,"APR",V678=5,"MAY",V678=6,"JUN",V678=7,"JUL",V678=8,"AUG",V678=9,"SEP",V678=10,"OCT",V678=11,"NOV",V678=12,"DEC")</f>
        <v>SEP</v>
      </c>
    </row>
    <row r="679" spans="1:23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9">
        <f t="shared" si="60"/>
        <v>0.83622641509433959</v>
      </c>
      <c r="P679">
        <f t="shared" si="61"/>
        <v>39.93</v>
      </c>
      <c r="Q679" t="s">
        <v>2047</v>
      </c>
      <c r="R679" t="s">
        <v>2053</v>
      </c>
      <c r="S679" s="13">
        <f t="shared" si="62"/>
        <v>42561.208333333328</v>
      </c>
      <c r="T679" s="13">
        <f t="shared" si="63"/>
        <v>42611.208333333328</v>
      </c>
      <c r="U679">
        <f t="shared" si="64"/>
        <v>2016</v>
      </c>
      <c r="V679" s="10">
        <f t="shared" si="65"/>
        <v>7</v>
      </c>
      <c r="W679" t="str" cm="1">
        <f t="array" ref="W679">_xlfn.IFS(V679=1,"JAN",V679=2,"FEB",V679=3,"MAR",V679=4,"APR",V679=5,"MAY",V679=6,"JUN",V679=7,"JUL",V679=8,"AUG",V679=9,"SEP",V679=10,"OCT",V679=11,"NOV",V679=12,"DEC")</f>
        <v>JUL</v>
      </c>
    </row>
    <row r="680" spans="1:23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9">
        <f t="shared" si="60"/>
        <v>0.17968844221105529</v>
      </c>
      <c r="P680">
        <f t="shared" si="61"/>
        <v>83.16</v>
      </c>
      <c r="Q680" t="s">
        <v>2041</v>
      </c>
      <c r="R680" t="s">
        <v>2044</v>
      </c>
      <c r="S680" s="13">
        <f t="shared" si="62"/>
        <v>43484.25</v>
      </c>
      <c r="T680" s="13">
        <f t="shared" si="63"/>
        <v>43486.25</v>
      </c>
      <c r="U680">
        <f t="shared" si="64"/>
        <v>2019</v>
      </c>
      <c r="V680" s="10">
        <f t="shared" si="65"/>
        <v>1</v>
      </c>
      <c r="W680" t="str" cm="1">
        <f t="array" ref="W680">_xlfn.IFS(V680=1,"JAN",V680=2,"FEB",V680=3,"MAR",V680=4,"APR",V680=5,"MAY",V680=6,"JUN",V680=7,"JUL",V680=8,"AUG",V680=9,"SEP",V680=10,"OCT",V680=11,"NOV",V680=12,"DEC")</f>
        <v>JAN</v>
      </c>
    </row>
    <row r="681" spans="1:23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9">
        <f t="shared" si="60"/>
        <v>10.365</v>
      </c>
      <c r="P681">
        <f t="shared" si="61"/>
        <v>39.979999999999997</v>
      </c>
      <c r="Q681" t="s">
        <v>2033</v>
      </c>
      <c r="R681" t="s">
        <v>2034</v>
      </c>
      <c r="S681" s="13">
        <f t="shared" si="62"/>
        <v>43756.208333333328</v>
      </c>
      <c r="T681" s="13">
        <f t="shared" si="63"/>
        <v>43761.208333333328</v>
      </c>
      <c r="U681">
        <f t="shared" si="64"/>
        <v>2019</v>
      </c>
      <c r="V681" s="10">
        <f t="shared" si="65"/>
        <v>10</v>
      </c>
      <c r="W681" t="str" cm="1">
        <f t="array" ref="W681">_xlfn.IFS(V681=1,"JAN",V681=2,"FEB",V681=3,"MAR",V681=4,"APR",V681=5,"MAY",V681=6,"JUN",V681=7,"JUL",V681=8,"AUG",V681=9,"SEP",V681=10,"OCT",V681=11,"NOV",V681=12,"DEC")</f>
        <v>OCT</v>
      </c>
    </row>
    <row r="682" spans="1:23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9">
        <f t="shared" si="60"/>
        <v>0.97405219780219776</v>
      </c>
      <c r="P682">
        <f t="shared" si="61"/>
        <v>47.99</v>
      </c>
      <c r="Q682" t="s">
        <v>2050</v>
      </c>
      <c r="R682" t="s">
        <v>2061</v>
      </c>
      <c r="S682" s="13">
        <f t="shared" si="62"/>
        <v>43813.25</v>
      </c>
      <c r="T682" s="13">
        <f t="shared" si="63"/>
        <v>43815.25</v>
      </c>
      <c r="U682">
        <f t="shared" si="64"/>
        <v>2019</v>
      </c>
      <c r="V682" s="10">
        <f t="shared" si="65"/>
        <v>12</v>
      </c>
      <c r="W682" t="str" cm="1">
        <f t="array" ref="W682">_xlfn.IFS(V682=1,"JAN",V682=2,"FEB",V682=3,"MAR",V682=4,"APR",V682=5,"MAY",V682=6,"JUN",V682=7,"JUL",V682=8,"AUG",V682=9,"SEP",V682=10,"OCT",V682=11,"NOV",V682=12,"DEC")</f>
        <v>DEC</v>
      </c>
    </row>
    <row r="683" spans="1:23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9">
        <f t="shared" si="60"/>
        <v>0.86386203150461705</v>
      </c>
      <c r="P683">
        <f t="shared" si="61"/>
        <v>95.98</v>
      </c>
      <c r="Q683" t="s">
        <v>2039</v>
      </c>
      <c r="R683" t="s">
        <v>2040</v>
      </c>
      <c r="S683" s="13">
        <f t="shared" si="62"/>
        <v>40898.25</v>
      </c>
      <c r="T683" s="13">
        <f t="shared" si="63"/>
        <v>40904.25</v>
      </c>
      <c r="U683">
        <f t="shared" si="64"/>
        <v>2011</v>
      </c>
      <c r="V683" s="10">
        <f t="shared" si="65"/>
        <v>12</v>
      </c>
      <c r="W683" t="str" cm="1">
        <f t="array" ref="W683">_xlfn.IFS(V683=1,"JAN",V683=2,"FEB",V683=3,"MAR",V683=4,"APR",V683=5,"MAY",V683=6,"JUN",V683=7,"JUL",V683=8,"AUG",V683=9,"SEP",V683=10,"OCT",V683=11,"NOV",V683=12,"DEC")</f>
        <v>DEC</v>
      </c>
    </row>
    <row r="684" spans="1:23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9">
        <f t="shared" si="60"/>
        <v>1.5016666666666667</v>
      </c>
      <c r="P684">
        <f t="shared" si="61"/>
        <v>78.73</v>
      </c>
      <c r="Q684" t="s">
        <v>2039</v>
      </c>
      <c r="R684" t="s">
        <v>2040</v>
      </c>
      <c r="S684" s="13">
        <f t="shared" si="62"/>
        <v>41619.25</v>
      </c>
      <c r="T684" s="13">
        <f t="shared" si="63"/>
        <v>41628.25</v>
      </c>
      <c r="U684">
        <f t="shared" si="64"/>
        <v>2013</v>
      </c>
      <c r="V684" s="10">
        <f t="shared" si="65"/>
        <v>12</v>
      </c>
      <c r="W684" t="str" cm="1">
        <f t="array" ref="W684">_xlfn.IFS(V684=1,"JAN",V684=2,"FEB",V684=3,"MAR",V684=4,"APR",V684=5,"MAY",V684=6,"JUN",V684=7,"JUL",V684=8,"AUG",V684=9,"SEP",V684=10,"OCT",V684=11,"NOV",V684=12,"DEC")</f>
        <v>DEC</v>
      </c>
    </row>
    <row r="685" spans="1:23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9">
        <f t="shared" si="60"/>
        <v>3.5843478260869563</v>
      </c>
      <c r="P685">
        <f t="shared" si="61"/>
        <v>56.08</v>
      </c>
      <c r="Q685" t="s">
        <v>2039</v>
      </c>
      <c r="R685" t="s">
        <v>2040</v>
      </c>
      <c r="S685" s="13">
        <f t="shared" si="62"/>
        <v>43359.208333333328</v>
      </c>
      <c r="T685" s="13">
        <f t="shared" si="63"/>
        <v>43361.208333333328</v>
      </c>
      <c r="U685">
        <f t="shared" si="64"/>
        <v>2018</v>
      </c>
      <c r="V685" s="10">
        <f t="shared" si="65"/>
        <v>9</v>
      </c>
      <c r="W685" t="str" cm="1">
        <f t="array" ref="W685">_xlfn.IFS(V685=1,"JAN",V685=2,"FEB",V685=3,"MAR",V685=4,"APR",V685=5,"MAY",V685=6,"JUN",V685=7,"JUL",V685=8,"AUG",V685=9,"SEP",V685=10,"OCT",V685=11,"NOV",V685=12,"DEC")</f>
        <v>SEP</v>
      </c>
    </row>
    <row r="686" spans="1:23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9">
        <f t="shared" si="60"/>
        <v>5.4285714285714288</v>
      </c>
      <c r="P686">
        <f t="shared" si="61"/>
        <v>69.09</v>
      </c>
      <c r="Q686" t="s">
        <v>2047</v>
      </c>
      <c r="R686" t="s">
        <v>2048</v>
      </c>
      <c r="S686" s="13">
        <f t="shared" si="62"/>
        <v>40358.208333333336</v>
      </c>
      <c r="T686" s="13">
        <f t="shared" si="63"/>
        <v>40378.208333333336</v>
      </c>
      <c r="U686">
        <f t="shared" si="64"/>
        <v>2010</v>
      </c>
      <c r="V686" s="10">
        <f t="shared" si="65"/>
        <v>6</v>
      </c>
      <c r="W686" t="str" cm="1">
        <f t="array" ref="W686">_xlfn.IFS(V686=1,"JAN",V686=2,"FEB",V686=3,"MAR",V686=4,"APR",V686=5,"MAY",V686=6,"JUN",V686=7,"JUL",V686=8,"AUG",V686=9,"SEP",V686=10,"OCT",V686=11,"NOV",V686=12,"DEC")</f>
        <v>JUN</v>
      </c>
    </row>
    <row r="687" spans="1:23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9">
        <f t="shared" si="60"/>
        <v>0.67500714285714281</v>
      </c>
      <c r="P687">
        <f t="shared" si="61"/>
        <v>102.05</v>
      </c>
      <c r="Q687" t="s">
        <v>2039</v>
      </c>
      <c r="R687" t="s">
        <v>2040</v>
      </c>
      <c r="S687" s="13">
        <f t="shared" si="62"/>
        <v>42239.208333333328</v>
      </c>
      <c r="T687" s="13">
        <f t="shared" si="63"/>
        <v>42263.208333333328</v>
      </c>
      <c r="U687">
        <f t="shared" si="64"/>
        <v>2015</v>
      </c>
      <c r="V687" s="10">
        <f t="shared" si="65"/>
        <v>8</v>
      </c>
      <c r="W687" t="str" cm="1">
        <f t="array" ref="W687">_xlfn.IFS(V687=1,"JAN",V687=2,"FEB",V687=3,"MAR",V687=4,"APR",V687=5,"MAY",V687=6,"JUN",V687=7,"JUL",V687=8,"AUG",V687=9,"SEP",V687=10,"OCT",V687=11,"NOV",V687=12,"DEC")</f>
        <v>AUG</v>
      </c>
    </row>
    <row r="688" spans="1:23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9">
        <f t="shared" si="60"/>
        <v>1.9174666666666667</v>
      </c>
      <c r="P688">
        <f t="shared" si="61"/>
        <v>107.32</v>
      </c>
      <c r="Q688" t="s">
        <v>2037</v>
      </c>
      <c r="R688" t="s">
        <v>2046</v>
      </c>
      <c r="S688" s="13">
        <f t="shared" si="62"/>
        <v>43186.208333333328</v>
      </c>
      <c r="T688" s="13">
        <f t="shared" si="63"/>
        <v>43197.208333333328</v>
      </c>
      <c r="U688">
        <f t="shared" si="64"/>
        <v>2018</v>
      </c>
      <c r="V688" s="10">
        <f t="shared" si="65"/>
        <v>3</v>
      </c>
      <c r="W688" t="str" cm="1">
        <f t="array" ref="W688">_xlfn.IFS(V688=1,"JAN",V688=2,"FEB",V688=3,"MAR",V688=4,"APR",V688=5,"MAY",V688=6,"JUN",V688=7,"JUL",V688=8,"AUG",V688=9,"SEP",V688=10,"OCT",V688=11,"NOV",V688=12,"DEC")</f>
        <v>MAR</v>
      </c>
    </row>
    <row r="689" spans="1:23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9">
        <f t="shared" si="60"/>
        <v>9.32</v>
      </c>
      <c r="P689">
        <f t="shared" si="61"/>
        <v>51.97</v>
      </c>
      <c r="Q689" t="s">
        <v>2039</v>
      </c>
      <c r="R689" t="s">
        <v>2040</v>
      </c>
      <c r="S689" s="13">
        <f t="shared" si="62"/>
        <v>42806.25</v>
      </c>
      <c r="T689" s="13">
        <f t="shared" si="63"/>
        <v>42809.208333333328</v>
      </c>
      <c r="U689">
        <f t="shared" si="64"/>
        <v>2017</v>
      </c>
      <c r="V689" s="10">
        <f t="shared" si="65"/>
        <v>3</v>
      </c>
      <c r="W689" t="str" cm="1">
        <f t="array" ref="W689">_xlfn.IFS(V689=1,"JAN",V689=2,"FEB",V689=3,"MAR",V689=4,"APR",V689=5,"MAY",V689=6,"JUN",V689=7,"JUL",V689=8,"AUG",V689=9,"SEP",V689=10,"OCT",V689=11,"NOV",V689=12,"DEC")</f>
        <v>MAR</v>
      </c>
    </row>
    <row r="690" spans="1:23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9">
        <f t="shared" si="60"/>
        <v>4.2927586206896553</v>
      </c>
      <c r="P690">
        <f t="shared" si="61"/>
        <v>71.14</v>
      </c>
      <c r="Q690" t="s">
        <v>2041</v>
      </c>
      <c r="R690" t="s">
        <v>2060</v>
      </c>
      <c r="S690" s="13">
        <f t="shared" si="62"/>
        <v>43475.25</v>
      </c>
      <c r="T690" s="13">
        <f t="shared" si="63"/>
        <v>43491.25</v>
      </c>
      <c r="U690">
        <f t="shared" si="64"/>
        <v>2019</v>
      </c>
      <c r="V690" s="10">
        <f t="shared" si="65"/>
        <v>1</v>
      </c>
      <c r="W690" t="str" cm="1">
        <f t="array" ref="W690">_xlfn.IFS(V690=1,"JAN",V690=2,"FEB",V690=3,"MAR",V690=4,"APR",V690=5,"MAY",V690=6,"JUN",V690=7,"JUL",V690=8,"AUG",V690=9,"SEP",V690=10,"OCT",V690=11,"NOV",V690=12,"DEC")</f>
        <v>JAN</v>
      </c>
    </row>
    <row r="691" spans="1:23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9">
        <f t="shared" si="60"/>
        <v>1.0065753424657535</v>
      </c>
      <c r="P691">
        <f t="shared" si="61"/>
        <v>106.49</v>
      </c>
      <c r="Q691" t="s">
        <v>2037</v>
      </c>
      <c r="R691" t="s">
        <v>2038</v>
      </c>
      <c r="S691" s="13">
        <f t="shared" si="62"/>
        <v>41576.208333333336</v>
      </c>
      <c r="T691" s="13">
        <f t="shared" si="63"/>
        <v>41588.25</v>
      </c>
      <c r="U691">
        <f t="shared" si="64"/>
        <v>2013</v>
      </c>
      <c r="V691" s="10">
        <f t="shared" si="65"/>
        <v>10</v>
      </c>
      <c r="W691" t="str" cm="1">
        <f t="array" ref="W691">_xlfn.IFS(V691=1,"JAN",V691=2,"FEB",V691=3,"MAR",V691=4,"APR",V691=5,"MAY",V691=6,"JUN",V691=7,"JUL",V691=8,"AUG",V691=9,"SEP",V691=10,"OCT",V691=11,"NOV",V691=12,"DEC")</f>
        <v>OCT</v>
      </c>
    </row>
    <row r="692" spans="1:23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9">
        <f t="shared" si="60"/>
        <v>2.266111111111111</v>
      </c>
      <c r="P692">
        <f t="shared" si="61"/>
        <v>42.94</v>
      </c>
      <c r="Q692" t="s">
        <v>2041</v>
      </c>
      <c r="R692" t="s">
        <v>2042</v>
      </c>
      <c r="S692" s="13">
        <f t="shared" si="62"/>
        <v>40874.25</v>
      </c>
      <c r="T692" s="13">
        <f t="shared" si="63"/>
        <v>40880.25</v>
      </c>
      <c r="U692">
        <f t="shared" si="64"/>
        <v>2011</v>
      </c>
      <c r="V692" s="10">
        <f t="shared" si="65"/>
        <v>11</v>
      </c>
      <c r="W692" t="str" cm="1">
        <f t="array" ref="W692">_xlfn.IFS(V692=1,"JAN",V692=2,"FEB",V692=3,"MAR",V692=4,"APR",V692=5,"MAY",V692=6,"JUN",V692=7,"JUL",V692=8,"AUG",V692=9,"SEP",V692=10,"OCT",V692=11,"NOV",V692=12,"DEC")</f>
        <v>NOV</v>
      </c>
    </row>
    <row r="693" spans="1:23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9">
        <f t="shared" si="60"/>
        <v>1.4238</v>
      </c>
      <c r="P693">
        <f t="shared" si="61"/>
        <v>30.04</v>
      </c>
      <c r="Q693" t="s">
        <v>2041</v>
      </c>
      <c r="R693" t="s">
        <v>2042</v>
      </c>
      <c r="S693" s="13">
        <f t="shared" si="62"/>
        <v>41185.208333333336</v>
      </c>
      <c r="T693" s="13">
        <f t="shared" si="63"/>
        <v>41202.208333333336</v>
      </c>
      <c r="U693">
        <f t="shared" si="64"/>
        <v>2012</v>
      </c>
      <c r="V693" s="10">
        <f t="shared" si="65"/>
        <v>10</v>
      </c>
      <c r="W693" t="str" cm="1">
        <f t="array" ref="W693">_xlfn.IFS(V693=1,"JAN",V693=2,"FEB",V693=3,"MAR",V693=4,"APR",V693=5,"MAY",V693=6,"JUN",V693=7,"JUL",V693=8,"AUG",V693=9,"SEP",V693=10,"OCT",V693=11,"NOV",V693=12,"DEC")</f>
        <v>OCT</v>
      </c>
    </row>
    <row r="694" spans="1:23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9">
        <f t="shared" si="60"/>
        <v>0.90633333333333332</v>
      </c>
      <c r="P694">
        <f t="shared" si="61"/>
        <v>70.62</v>
      </c>
      <c r="Q694" t="s">
        <v>2035</v>
      </c>
      <c r="R694" t="s">
        <v>2036</v>
      </c>
      <c r="S694" s="13">
        <f t="shared" si="62"/>
        <v>43655.208333333328</v>
      </c>
      <c r="T694" s="13">
        <f t="shared" si="63"/>
        <v>43673.208333333328</v>
      </c>
      <c r="U694">
        <f t="shared" si="64"/>
        <v>2019</v>
      </c>
      <c r="V694" s="10">
        <f t="shared" si="65"/>
        <v>7</v>
      </c>
      <c r="W694" t="str" cm="1">
        <f t="array" ref="W694">_xlfn.IFS(V694=1,"JAN",V694=2,"FEB",V694=3,"MAR",V694=4,"APR",V694=5,"MAY",V694=6,"JUN",V694=7,"JUL",V694=8,"AUG",V694=9,"SEP",V694=10,"OCT",V694=11,"NOV",V694=12,"DEC")</f>
        <v>JUL</v>
      </c>
    </row>
    <row r="695" spans="1:23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9">
        <f t="shared" si="60"/>
        <v>0.63966740576496672</v>
      </c>
      <c r="P695">
        <f t="shared" si="61"/>
        <v>66.02</v>
      </c>
      <c r="Q695" t="s">
        <v>2039</v>
      </c>
      <c r="R695" t="s">
        <v>2040</v>
      </c>
      <c r="S695" s="13">
        <f t="shared" si="62"/>
        <v>43025.208333333328</v>
      </c>
      <c r="T695" s="13">
        <f t="shared" si="63"/>
        <v>43042.208333333328</v>
      </c>
      <c r="U695">
        <f t="shared" si="64"/>
        <v>2017</v>
      </c>
      <c r="V695" s="10">
        <f t="shared" si="65"/>
        <v>10</v>
      </c>
      <c r="W695" t="str" cm="1">
        <f t="array" ref="W695">_xlfn.IFS(V695=1,"JAN",V695=2,"FEB",V695=3,"MAR",V695=4,"APR",V695=5,"MAY",V695=6,"JUN",V695=7,"JUL",V695=8,"AUG",V695=9,"SEP",V695=10,"OCT",V695=11,"NOV",V695=12,"DEC")</f>
        <v>OCT</v>
      </c>
    </row>
    <row r="696" spans="1:23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9">
        <f t="shared" si="60"/>
        <v>0.84131868131868137</v>
      </c>
      <c r="P696">
        <f t="shared" si="61"/>
        <v>96.91</v>
      </c>
      <c r="Q696" t="s">
        <v>2039</v>
      </c>
      <c r="R696" t="s">
        <v>2040</v>
      </c>
      <c r="S696" s="13">
        <f t="shared" si="62"/>
        <v>43066.25</v>
      </c>
      <c r="T696" s="13">
        <f t="shared" si="63"/>
        <v>43103.25</v>
      </c>
      <c r="U696">
        <f t="shared" si="64"/>
        <v>2017</v>
      </c>
      <c r="V696" s="10">
        <f t="shared" si="65"/>
        <v>11</v>
      </c>
      <c r="W696" t="str" cm="1">
        <f t="array" ref="W696">_xlfn.IFS(V696=1,"JAN",V696=2,"FEB",V696=3,"MAR",V696=4,"APR",V696=5,"MAY",V696=6,"JUN",V696=7,"JUL",V696=8,"AUG",V696=9,"SEP",V696=10,"OCT",V696=11,"NOV",V696=12,"DEC")</f>
        <v>NOV</v>
      </c>
    </row>
    <row r="697" spans="1:23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9">
        <f t="shared" si="60"/>
        <v>1.3393478260869565</v>
      </c>
      <c r="P697">
        <f t="shared" si="61"/>
        <v>62.87</v>
      </c>
      <c r="Q697" t="s">
        <v>2035</v>
      </c>
      <c r="R697" t="s">
        <v>2036</v>
      </c>
      <c r="S697" s="13">
        <f t="shared" si="62"/>
        <v>42322.25</v>
      </c>
      <c r="T697" s="13">
        <f t="shared" si="63"/>
        <v>42338.25</v>
      </c>
      <c r="U697">
        <f t="shared" si="64"/>
        <v>2015</v>
      </c>
      <c r="V697" s="10">
        <f t="shared" si="65"/>
        <v>11</v>
      </c>
      <c r="W697" t="str" cm="1">
        <f t="array" ref="W697">_xlfn.IFS(V697=1,"JAN",V697=2,"FEB",V697=3,"MAR",V697=4,"APR",V697=5,"MAY",V697=6,"JUN",V697=7,"JUL",V697=8,"AUG",V697=9,"SEP",V697=10,"OCT",V697=11,"NOV",V697=12,"DEC")</f>
        <v>NOV</v>
      </c>
    </row>
    <row r="698" spans="1:23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9">
        <f t="shared" si="60"/>
        <v>0.59042047531992692</v>
      </c>
      <c r="P698">
        <f t="shared" si="61"/>
        <v>108.99</v>
      </c>
      <c r="Q698" t="s">
        <v>2039</v>
      </c>
      <c r="R698" t="s">
        <v>2040</v>
      </c>
      <c r="S698" s="13">
        <f t="shared" si="62"/>
        <v>42114.208333333328</v>
      </c>
      <c r="T698" s="13">
        <f t="shared" si="63"/>
        <v>42115.208333333328</v>
      </c>
      <c r="U698">
        <f t="shared" si="64"/>
        <v>2015</v>
      </c>
      <c r="V698" s="10">
        <f t="shared" si="65"/>
        <v>4</v>
      </c>
      <c r="W698" t="str" cm="1">
        <f t="array" ref="W698">_xlfn.IFS(V698=1,"JAN",V698=2,"FEB",V698=3,"MAR",V698=4,"APR",V698=5,"MAY",V698=6,"JUN",V698=7,"JUL",V698=8,"AUG",V698=9,"SEP",V698=10,"OCT",V698=11,"NOV",V698=12,"DEC")</f>
        <v>APR</v>
      </c>
    </row>
    <row r="699" spans="1:23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9">
        <f t="shared" si="60"/>
        <v>1.5280062063615205</v>
      </c>
      <c r="P699">
        <f t="shared" si="61"/>
        <v>27</v>
      </c>
      <c r="Q699" t="s">
        <v>2035</v>
      </c>
      <c r="R699" t="s">
        <v>2043</v>
      </c>
      <c r="S699" s="13">
        <f t="shared" si="62"/>
        <v>43190.208333333328</v>
      </c>
      <c r="T699" s="13">
        <f t="shared" si="63"/>
        <v>43192.208333333328</v>
      </c>
      <c r="U699">
        <f t="shared" si="64"/>
        <v>2018</v>
      </c>
      <c r="V699" s="10">
        <f t="shared" si="65"/>
        <v>3</v>
      </c>
      <c r="W699" t="str" cm="1">
        <f t="array" ref="W699">_xlfn.IFS(V699=1,"JAN",V699=2,"FEB",V699=3,"MAR",V699=4,"APR",V699=5,"MAY",V699=6,"JUN",V699=7,"JUL",V699=8,"AUG",V699=9,"SEP",V699=10,"OCT",V699=11,"NOV",V699=12,"DEC")</f>
        <v>MAR</v>
      </c>
    </row>
    <row r="700" spans="1:23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9">
        <f t="shared" si="60"/>
        <v>4.466912114014252</v>
      </c>
      <c r="P700">
        <f t="shared" si="61"/>
        <v>65</v>
      </c>
      <c r="Q700" t="s">
        <v>2037</v>
      </c>
      <c r="R700" t="s">
        <v>2046</v>
      </c>
      <c r="S700" s="13">
        <f t="shared" si="62"/>
        <v>40871.25</v>
      </c>
      <c r="T700" s="13">
        <f t="shared" si="63"/>
        <v>40885.25</v>
      </c>
      <c r="U700">
        <f t="shared" si="64"/>
        <v>2011</v>
      </c>
      <c r="V700" s="10">
        <f t="shared" si="65"/>
        <v>11</v>
      </c>
      <c r="W700" t="str" cm="1">
        <f t="array" ref="W700">_xlfn.IFS(V700=1,"JAN",V700=2,"FEB",V700=3,"MAR",V700=4,"APR",V700=5,"MAY",V700=6,"JUN",V700=7,"JUL",V700=8,"AUG",V700=9,"SEP",V700=10,"OCT",V700=11,"NOV",V700=12,"DEC")</f>
        <v>NOV</v>
      </c>
    </row>
    <row r="701" spans="1:23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9">
        <f t="shared" si="60"/>
        <v>0.8439189189189189</v>
      </c>
      <c r="P701">
        <f t="shared" si="61"/>
        <v>111.52</v>
      </c>
      <c r="Q701" t="s">
        <v>2041</v>
      </c>
      <c r="R701" t="s">
        <v>2044</v>
      </c>
      <c r="S701" s="13">
        <f t="shared" si="62"/>
        <v>43641.208333333328</v>
      </c>
      <c r="T701" s="13">
        <f t="shared" si="63"/>
        <v>43642.208333333328</v>
      </c>
      <c r="U701">
        <f t="shared" si="64"/>
        <v>2019</v>
      </c>
      <c r="V701" s="10">
        <f t="shared" si="65"/>
        <v>6</v>
      </c>
      <c r="W701" t="str" cm="1">
        <f t="array" ref="W701">_xlfn.IFS(V701=1,"JAN",V701=2,"FEB",V701=3,"MAR",V701=4,"APR",V701=5,"MAY",V701=6,"JUN",V701=7,"JUL",V701=8,"AUG",V701=9,"SEP",V701=10,"OCT",V701=11,"NOV",V701=12,"DEC")</f>
        <v>JUN</v>
      </c>
    </row>
    <row r="702" spans="1:23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9">
        <f t="shared" si="60"/>
        <v>0.03</v>
      </c>
      <c r="P702">
        <f t="shared" si="61"/>
        <v>3</v>
      </c>
      <c r="Q702" t="s">
        <v>2037</v>
      </c>
      <c r="R702" t="s">
        <v>2046</v>
      </c>
      <c r="S702" s="13">
        <f t="shared" si="62"/>
        <v>40203.25</v>
      </c>
      <c r="T702" s="13">
        <f t="shared" si="63"/>
        <v>40218.25</v>
      </c>
      <c r="U702">
        <f t="shared" si="64"/>
        <v>2010</v>
      </c>
      <c r="V702" s="10">
        <f t="shared" si="65"/>
        <v>1</v>
      </c>
      <c r="W702" t="str" cm="1">
        <f t="array" ref="W702">_xlfn.IFS(V702=1,"JAN",V702=2,"FEB",V702=3,"MAR",V702=4,"APR",V702=5,"MAY",V702=6,"JUN",V702=7,"JUL",V702=8,"AUG",V702=9,"SEP",V702=10,"OCT",V702=11,"NOV",V702=12,"DEC")</f>
        <v>JAN</v>
      </c>
    </row>
    <row r="703" spans="1:23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9">
        <f t="shared" si="60"/>
        <v>1.7502692307692307</v>
      </c>
      <c r="P703">
        <f t="shared" si="61"/>
        <v>110.99</v>
      </c>
      <c r="Q703" t="s">
        <v>2039</v>
      </c>
      <c r="R703" t="s">
        <v>2040</v>
      </c>
      <c r="S703" s="13">
        <f t="shared" si="62"/>
        <v>40629.208333333336</v>
      </c>
      <c r="T703" s="13">
        <f t="shared" si="63"/>
        <v>40636.208333333336</v>
      </c>
      <c r="U703">
        <f t="shared" si="64"/>
        <v>2011</v>
      </c>
      <c r="V703" s="10">
        <f t="shared" si="65"/>
        <v>3</v>
      </c>
      <c r="W703" t="str" cm="1">
        <f t="array" ref="W703">_xlfn.IFS(V703=1,"JAN",V703=2,"FEB",V703=3,"MAR",V703=4,"APR",V703=5,"MAY",V703=6,"JUN",V703=7,"JUL",V703=8,"AUG",V703=9,"SEP",V703=10,"OCT",V703=11,"NOV",V703=12,"DEC")</f>
        <v>MAR</v>
      </c>
    </row>
    <row r="704" spans="1:23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9">
        <f t="shared" si="60"/>
        <v>0.54137931034482756</v>
      </c>
      <c r="P704">
        <f t="shared" si="61"/>
        <v>56.75</v>
      </c>
      <c r="Q704" t="s">
        <v>2037</v>
      </c>
      <c r="R704" t="s">
        <v>2046</v>
      </c>
      <c r="S704" s="13">
        <f t="shared" si="62"/>
        <v>41477.208333333336</v>
      </c>
      <c r="T704" s="13">
        <f t="shared" si="63"/>
        <v>41482.208333333336</v>
      </c>
      <c r="U704">
        <f t="shared" si="64"/>
        <v>2013</v>
      </c>
      <c r="V704" s="10">
        <f t="shared" si="65"/>
        <v>7</v>
      </c>
      <c r="W704" t="str" cm="1">
        <f t="array" ref="W704">_xlfn.IFS(V704=1,"JAN",V704=2,"FEB",V704=3,"MAR",V704=4,"APR",V704=5,"MAY",V704=6,"JUN",V704=7,"JUL",V704=8,"AUG",V704=9,"SEP",V704=10,"OCT",V704=11,"NOV",V704=12,"DEC")</f>
        <v>JUL</v>
      </c>
    </row>
    <row r="705" spans="1:23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9">
        <f t="shared" si="60"/>
        <v>3.1187381703470032</v>
      </c>
      <c r="P705">
        <f t="shared" si="61"/>
        <v>97.02</v>
      </c>
      <c r="Q705" t="s">
        <v>2047</v>
      </c>
      <c r="R705" t="s">
        <v>2059</v>
      </c>
      <c r="S705" s="13">
        <f t="shared" si="62"/>
        <v>41020.208333333336</v>
      </c>
      <c r="T705" s="13">
        <f t="shared" si="63"/>
        <v>41037.208333333336</v>
      </c>
      <c r="U705">
        <f t="shared" si="64"/>
        <v>2012</v>
      </c>
      <c r="V705" s="10">
        <f t="shared" si="65"/>
        <v>4</v>
      </c>
      <c r="W705" t="str" cm="1">
        <f t="array" ref="W705">_xlfn.IFS(V705=1,"JAN",V705=2,"FEB",V705=3,"MAR",V705=4,"APR",V705=5,"MAY",V705=6,"JUN",V705=7,"JUL",V705=8,"AUG",V705=9,"SEP",V705=10,"OCT",V705=11,"NOV",V705=12,"DEC")</f>
        <v>APR</v>
      </c>
    </row>
    <row r="706" spans="1:23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9">
        <f t="shared" si="60"/>
        <v>1.2278160919540231</v>
      </c>
      <c r="P706">
        <f t="shared" si="61"/>
        <v>92.09</v>
      </c>
      <c r="Q706" t="s">
        <v>2041</v>
      </c>
      <c r="R706" t="s">
        <v>2049</v>
      </c>
      <c r="S706" s="13">
        <f t="shared" si="62"/>
        <v>42555.208333333328</v>
      </c>
      <c r="T706" s="13">
        <f t="shared" si="63"/>
        <v>42570.208333333328</v>
      </c>
      <c r="U706">
        <f t="shared" si="64"/>
        <v>2016</v>
      </c>
      <c r="V706" s="10">
        <f t="shared" si="65"/>
        <v>7</v>
      </c>
      <c r="W706" t="str" cm="1">
        <f t="array" ref="W706">_xlfn.IFS(V706=1,"JAN",V706=2,"FEB",V706=3,"MAR",V706=4,"APR",V706=5,"MAY",V706=6,"JUN",V706=7,"JUL",V706=8,"AUG",V706=9,"SEP",V706=10,"OCT",V706=11,"NOV",V706=12,"DEC")</f>
        <v>JUL</v>
      </c>
    </row>
    <row r="707" spans="1:23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9">
        <f t="shared" ref="O707:O770" si="66">E707/D707</f>
        <v>0.99026517383618151</v>
      </c>
      <c r="P707">
        <f t="shared" ref="P707:P770" si="67">IFERROR(ROUND(E707/G707,2), "No Backers")</f>
        <v>82.99</v>
      </c>
      <c r="Q707" t="s">
        <v>2047</v>
      </c>
      <c r="R707" t="s">
        <v>2048</v>
      </c>
      <c r="S707" s="13">
        <f t="shared" ref="S707:S770" si="68">(((J707/60)/60)/24)+DATE(1970,1,1)</f>
        <v>41619.25</v>
      </c>
      <c r="T707" s="13">
        <f t="shared" ref="T707:T770" si="69">(((K707/60)/60)/24)+DATE(1970,1,1)</f>
        <v>41623.25</v>
      </c>
      <c r="U707">
        <f t="shared" ref="U707:U770" si="70">YEAR(S707)</f>
        <v>2013</v>
      </c>
      <c r="V707" s="10">
        <f t="shared" ref="V707:V770" si="71">MONTH(S707)</f>
        <v>12</v>
      </c>
      <c r="W707" t="str" cm="1">
        <f t="array" ref="W707">_xlfn.IFS(V707=1,"JAN",V707=2,"FEB",V707=3,"MAR",V707=4,"APR",V707=5,"MAY",V707=6,"JUN",V707=7,"JUL",V707=8,"AUG",V707=9,"SEP",V707=10,"OCT",V707=11,"NOV",V707=12,"DEC")</f>
        <v>DEC</v>
      </c>
    </row>
    <row r="708" spans="1:23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9">
        <f t="shared" si="66"/>
        <v>1.278468634686347</v>
      </c>
      <c r="P708">
        <f t="shared" si="67"/>
        <v>103.04</v>
      </c>
      <c r="Q708" t="s">
        <v>2037</v>
      </c>
      <c r="R708" t="s">
        <v>2038</v>
      </c>
      <c r="S708" s="13">
        <f t="shared" si="68"/>
        <v>43471.25</v>
      </c>
      <c r="T708" s="13">
        <f t="shared" si="69"/>
        <v>43479.25</v>
      </c>
      <c r="U708">
        <f t="shared" si="70"/>
        <v>2019</v>
      </c>
      <c r="V708" s="10">
        <f t="shared" si="71"/>
        <v>1</v>
      </c>
      <c r="W708" t="str" cm="1">
        <f t="array" ref="W708">_xlfn.IFS(V708=1,"JAN",V708=2,"FEB",V708=3,"MAR",V708=4,"APR",V708=5,"MAY",V708=6,"JUN",V708=7,"JUL",V708=8,"AUG",V708=9,"SEP",V708=10,"OCT",V708=11,"NOV",V708=12,"DEC")</f>
        <v>JAN</v>
      </c>
    </row>
    <row r="709" spans="1:23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9">
        <f t="shared" si="66"/>
        <v>1.5861643835616439</v>
      </c>
      <c r="P709">
        <f t="shared" si="67"/>
        <v>68.92</v>
      </c>
      <c r="Q709" t="s">
        <v>2041</v>
      </c>
      <c r="R709" t="s">
        <v>2044</v>
      </c>
      <c r="S709" s="13">
        <f t="shared" si="68"/>
        <v>43442.25</v>
      </c>
      <c r="T709" s="13">
        <f t="shared" si="69"/>
        <v>43478.25</v>
      </c>
      <c r="U709">
        <f t="shared" si="70"/>
        <v>2018</v>
      </c>
      <c r="V709" s="10">
        <f t="shared" si="71"/>
        <v>12</v>
      </c>
      <c r="W709" t="str" cm="1">
        <f t="array" ref="W709">_xlfn.IFS(V709=1,"JAN",V709=2,"FEB",V709=3,"MAR",V709=4,"APR",V709=5,"MAY",V709=6,"JUN",V709=7,"JUL",V709=8,"AUG",V709=9,"SEP",V709=10,"OCT",V709=11,"NOV",V709=12,"DEC")</f>
        <v>DEC</v>
      </c>
    </row>
    <row r="710" spans="1:23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9">
        <f t="shared" si="66"/>
        <v>7.0705882352941174</v>
      </c>
      <c r="P710">
        <f t="shared" si="67"/>
        <v>87.74</v>
      </c>
      <c r="Q710" t="s">
        <v>2039</v>
      </c>
      <c r="R710" t="s">
        <v>2040</v>
      </c>
      <c r="S710" s="13">
        <f t="shared" si="68"/>
        <v>42877.208333333328</v>
      </c>
      <c r="T710" s="13">
        <f t="shared" si="69"/>
        <v>42887.208333333328</v>
      </c>
      <c r="U710">
        <f t="shared" si="70"/>
        <v>2017</v>
      </c>
      <c r="V710" s="10">
        <f t="shared" si="71"/>
        <v>5</v>
      </c>
      <c r="W710" t="str" cm="1">
        <f t="array" ref="W710">_xlfn.IFS(V710=1,"JAN",V710=2,"FEB",V710=3,"MAR",V710=4,"APR",V710=5,"MAY",V710=6,"JUN",V710=7,"JUL",V710=8,"AUG",V710=9,"SEP",V710=10,"OCT",V710=11,"NOV",V710=12,"DEC")</f>
        <v>MAY</v>
      </c>
    </row>
    <row r="711" spans="1:23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9">
        <f t="shared" si="66"/>
        <v>1.4238775510204082</v>
      </c>
      <c r="P711">
        <f t="shared" si="67"/>
        <v>75.02</v>
      </c>
      <c r="Q711" t="s">
        <v>2039</v>
      </c>
      <c r="R711" t="s">
        <v>2040</v>
      </c>
      <c r="S711" s="13">
        <f t="shared" si="68"/>
        <v>41018.208333333336</v>
      </c>
      <c r="T711" s="13">
        <f t="shared" si="69"/>
        <v>41025.208333333336</v>
      </c>
      <c r="U711">
        <f t="shared" si="70"/>
        <v>2012</v>
      </c>
      <c r="V711" s="10">
        <f t="shared" si="71"/>
        <v>4</v>
      </c>
      <c r="W711" t="str" cm="1">
        <f t="array" ref="W711">_xlfn.IFS(V711=1,"JAN",V711=2,"FEB",V711=3,"MAR",V711=4,"APR",V711=5,"MAY",V711=6,"JUN",V711=7,"JUL",V711=8,"AUG",V711=9,"SEP",V711=10,"OCT",V711=11,"NOV",V711=12,"DEC")</f>
        <v>APR</v>
      </c>
    </row>
    <row r="712" spans="1:23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9">
        <f t="shared" si="66"/>
        <v>1.4786046511627906</v>
      </c>
      <c r="P712">
        <f t="shared" si="67"/>
        <v>50.86</v>
      </c>
      <c r="Q712" t="s">
        <v>2039</v>
      </c>
      <c r="R712" t="s">
        <v>2040</v>
      </c>
      <c r="S712" s="13">
        <f t="shared" si="68"/>
        <v>43295.208333333328</v>
      </c>
      <c r="T712" s="13">
        <f t="shared" si="69"/>
        <v>43302.208333333328</v>
      </c>
      <c r="U712">
        <f t="shared" si="70"/>
        <v>2018</v>
      </c>
      <c r="V712" s="10">
        <f t="shared" si="71"/>
        <v>7</v>
      </c>
      <c r="W712" t="str" cm="1">
        <f t="array" ref="W712">_xlfn.IFS(V712=1,"JAN",V712=2,"FEB",V712=3,"MAR",V712=4,"APR",V712=5,"MAY",V712=6,"JUN",V712=7,"JUL",V712=8,"AUG",V712=9,"SEP",V712=10,"OCT",V712=11,"NOV",V712=12,"DEC")</f>
        <v>JUL</v>
      </c>
    </row>
    <row r="713" spans="1:23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9">
        <f t="shared" si="66"/>
        <v>0.20322580645161289</v>
      </c>
      <c r="P713">
        <f t="shared" si="67"/>
        <v>90</v>
      </c>
      <c r="Q713" t="s">
        <v>2039</v>
      </c>
      <c r="R713" t="s">
        <v>2040</v>
      </c>
      <c r="S713" s="13">
        <f t="shared" si="68"/>
        <v>42393.25</v>
      </c>
      <c r="T713" s="13">
        <f t="shared" si="69"/>
        <v>42395.25</v>
      </c>
      <c r="U713">
        <f t="shared" si="70"/>
        <v>2016</v>
      </c>
      <c r="V713" s="10">
        <f t="shared" si="71"/>
        <v>1</v>
      </c>
      <c r="W713" t="str" cm="1">
        <f t="array" ref="W713">_xlfn.IFS(V713=1,"JAN",V713=2,"FEB",V713=3,"MAR",V713=4,"APR",V713=5,"MAY",V713=6,"JUN",V713=7,"JUL",V713=8,"AUG",V713=9,"SEP",V713=10,"OCT",V713=11,"NOV",V713=12,"DEC")</f>
        <v>JAN</v>
      </c>
    </row>
    <row r="714" spans="1:23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9">
        <f t="shared" si="66"/>
        <v>18.40625</v>
      </c>
      <c r="P714">
        <f t="shared" si="67"/>
        <v>72.900000000000006</v>
      </c>
      <c r="Q714" t="s">
        <v>2039</v>
      </c>
      <c r="R714" t="s">
        <v>2040</v>
      </c>
      <c r="S714" s="13">
        <f t="shared" si="68"/>
        <v>42559.208333333328</v>
      </c>
      <c r="T714" s="13">
        <f t="shared" si="69"/>
        <v>42600.208333333328</v>
      </c>
      <c r="U714">
        <f t="shared" si="70"/>
        <v>2016</v>
      </c>
      <c r="V714" s="10">
        <f t="shared" si="71"/>
        <v>7</v>
      </c>
      <c r="W714" t="str" cm="1">
        <f t="array" ref="W714">_xlfn.IFS(V714=1,"JAN",V714=2,"FEB",V714=3,"MAR",V714=4,"APR",V714=5,"MAY",V714=6,"JUN",V714=7,"JUL",V714=8,"AUG",V714=9,"SEP",V714=10,"OCT",V714=11,"NOV",V714=12,"DEC")</f>
        <v>JUL</v>
      </c>
    </row>
    <row r="715" spans="1:23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9">
        <f t="shared" si="66"/>
        <v>1.6194202898550725</v>
      </c>
      <c r="P715">
        <f t="shared" si="67"/>
        <v>108.49</v>
      </c>
      <c r="Q715" t="s">
        <v>2047</v>
      </c>
      <c r="R715" t="s">
        <v>2056</v>
      </c>
      <c r="S715" s="13">
        <f t="shared" si="68"/>
        <v>42604.208333333328</v>
      </c>
      <c r="T715" s="13">
        <f t="shared" si="69"/>
        <v>42616.208333333328</v>
      </c>
      <c r="U715">
        <f t="shared" si="70"/>
        <v>2016</v>
      </c>
      <c r="V715" s="10">
        <f t="shared" si="71"/>
        <v>8</v>
      </c>
      <c r="W715" t="str" cm="1">
        <f t="array" ref="W715">_xlfn.IFS(V715=1,"JAN",V715=2,"FEB",V715=3,"MAR",V715=4,"APR",V715=5,"MAY",V715=6,"JUN",V715=7,"JUL",V715=8,"AUG",V715=9,"SEP",V715=10,"OCT",V715=11,"NOV",V715=12,"DEC")</f>
        <v>AUG</v>
      </c>
    </row>
    <row r="716" spans="1:23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9">
        <f t="shared" si="66"/>
        <v>4.7282077922077921</v>
      </c>
      <c r="P716">
        <f t="shared" si="67"/>
        <v>101.98</v>
      </c>
      <c r="Q716" t="s">
        <v>2035</v>
      </c>
      <c r="R716" t="s">
        <v>2036</v>
      </c>
      <c r="S716" s="13">
        <f t="shared" si="68"/>
        <v>41870.208333333336</v>
      </c>
      <c r="T716" s="13">
        <f t="shared" si="69"/>
        <v>41871.208333333336</v>
      </c>
      <c r="U716">
        <f t="shared" si="70"/>
        <v>2014</v>
      </c>
      <c r="V716" s="10">
        <f t="shared" si="71"/>
        <v>8</v>
      </c>
      <c r="W716" t="str" cm="1">
        <f t="array" ref="W716">_xlfn.IFS(V716=1,"JAN",V716=2,"FEB",V716=3,"MAR",V716=4,"APR",V716=5,"MAY",V716=6,"JUN",V716=7,"JUL",V716=8,"AUG",V716=9,"SEP",V716=10,"OCT",V716=11,"NOV",V716=12,"DEC")</f>
        <v>AUG</v>
      </c>
    </row>
    <row r="717" spans="1:23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9">
        <f t="shared" si="66"/>
        <v>0.24466101694915254</v>
      </c>
      <c r="P717">
        <f t="shared" si="67"/>
        <v>44.01</v>
      </c>
      <c r="Q717" t="s">
        <v>2050</v>
      </c>
      <c r="R717" t="s">
        <v>2061</v>
      </c>
      <c r="S717" s="13">
        <f t="shared" si="68"/>
        <v>40397.208333333336</v>
      </c>
      <c r="T717" s="13">
        <f t="shared" si="69"/>
        <v>40402.208333333336</v>
      </c>
      <c r="U717">
        <f t="shared" si="70"/>
        <v>2010</v>
      </c>
      <c r="V717" s="10">
        <f t="shared" si="71"/>
        <v>8</v>
      </c>
      <c r="W717" t="str" cm="1">
        <f t="array" ref="W717">_xlfn.IFS(V717=1,"JAN",V717=2,"FEB",V717=3,"MAR",V717=4,"APR",V717=5,"MAY",V717=6,"JUN",V717=7,"JUL",V717=8,"AUG",V717=9,"SEP",V717=10,"OCT",V717=11,"NOV",V717=12,"DEC")</f>
        <v>AUG</v>
      </c>
    </row>
    <row r="718" spans="1:23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9">
        <f t="shared" si="66"/>
        <v>5.1764999999999999</v>
      </c>
      <c r="P718">
        <f t="shared" si="67"/>
        <v>65.94</v>
      </c>
      <c r="Q718" t="s">
        <v>2039</v>
      </c>
      <c r="R718" t="s">
        <v>2040</v>
      </c>
      <c r="S718" s="13">
        <f t="shared" si="68"/>
        <v>41465.208333333336</v>
      </c>
      <c r="T718" s="13">
        <f t="shared" si="69"/>
        <v>41493.208333333336</v>
      </c>
      <c r="U718">
        <f t="shared" si="70"/>
        <v>2013</v>
      </c>
      <c r="V718" s="10">
        <f t="shared" si="71"/>
        <v>7</v>
      </c>
      <c r="W718" t="str" cm="1">
        <f t="array" ref="W718">_xlfn.IFS(V718=1,"JAN",V718=2,"FEB",V718=3,"MAR",V718=4,"APR",V718=5,"MAY",V718=6,"JUN",V718=7,"JUL",V718=8,"AUG",V718=9,"SEP",V718=10,"OCT",V718=11,"NOV",V718=12,"DEC")</f>
        <v>JUL</v>
      </c>
    </row>
    <row r="719" spans="1:23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9">
        <f t="shared" si="66"/>
        <v>2.4764285714285714</v>
      </c>
      <c r="P719">
        <f t="shared" si="67"/>
        <v>24.99</v>
      </c>
      <c r="Q719" t="s">
        <v>2041</v>
      </c>
      <c r="R719" t="s">
        <v>2042</v>
      </c>
      <c r="S719" s="13">
        <f t="shared" si="68"/>
        <v>40777.208333333336</v>
      </c>
      <c r="T719" s="13">
        <f t="shared" si="69"/>
        <v>40798.208333333336</v>
      </c>
      <c r="U719">
        <f t="shared" si="70"/>
        <v>2011</v>
      </c>
      <c r="V719" s="10">
        <f t="shared" si="71"/>
        <v>8</v>
      </c>
      <c r="W719" t="str" cm="1">
        <f t="array" ref="W719">_xlfn.IFS(V719=1,"JAN",V719=2,"FEB",V719=3,"MAR",V719=4,"APR",V719=5,"MAY",V719=6,"JUN",V719=7,"JUL",V719=8,"AUG",V719=9,"SEP",V719=10,"OCT",V719=11,"NOV",V719=12,"DEC")</f>
        <v>AUG</v>
      </c>
    </row>
    <row r="720" spans="1:23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9">
        <f t="shared" si="66"/>
        <v>1.0020481927710843</v>
      </c>
      <c r="P720">
        <f t="shared" si="67"/>
        <v>28</v>
      </c>
      <c r="Q720" t="s">
        <v>2037</v>
      </c>
      <c r="R720" t="s">
        <v>2046</v>
      </c>
      <c r="S720" s="13">
        <f t="shared" si="68"/>
        <v>41442.208333333336</v>
      </c>
      <c r="T720" s="13">
        <f t="shared" si="69"/>
        <v>41468.208333333336</v>
      </c>
      <c r="U720">
        <f t="shared" si="70"/>
        <v>2013</v>
      </c>
      <c r="V720" s="10">
        <f t="shared" si="71"/>
        <v>6</v>
      </c>
      <c r="W720" t="str" cm="1">
        <f t="array" ref="W720">_xlfn.IFS(V720=1,"JAN",V720=2,"FEB",V720=3,"MAR",V720=4,"APR",V720=5,"MAY",V720=6,"JUN",V720=7,"JUL",V720=8,"AUG",V720=9,"SEP",V720=10,"OCT",V720=11,"NOV",V720=12,"DEC")</f>
        <v>JUN</v>
      </c>
    </row>
    <row r="721" spans="1:23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9">
        <f t="shared" si="66"/>
        <v>1.53</v>
      </c>
      <c r="P721">
        <f t="shared" si="67"/>
        <v>85.83</v>
      </c>
      <c r="Q721" t="s">
        <v>2047</v>
      </c>
      <c r="R721" t="s">
        <v>2053</v>
      </c>
      <c r="S721" s="13">
        <f t="shared" si="68"/>
        <v>41058.208333333336</v>
      </c>
      <c r="T721" s="13">
        <f t="shared" si="69"/>
        <v>41069.208333333336</v>
      </c>
      <c r="U721">
        <f t="shared" si="70"/>
        <v>2012</v>
      </c>
      <c r="V721" s="10">
        <f t="shared" si="71"/>
        <v>5</v>
      </c>
      <c r="W721" t="str" cm="1">
        <f t="array" ref="W721">_xlfn.IFS(V721=1,"JAN",V721=2,"FEB",V721=3,"MAR",V721=4,"APR",V721=5,"MAY",V721=6,"JUN",V721=7,"JUL",V721=8,"AUG",V721=9,"SEP",V721=10,"OCT",V721=11,"NOV",V721=12,"DEC")</f>
        <v>MAY</v>
      </c>
    </row>
    <row r="722" spans="1:23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9">
        <f t="shared" si="66"/>
        <v>0.37091954022988505</v>
      </c>
      <c r="P722">
        <f t="shared" si="67"/>
        <v>84.92</v>
      </c>
      <c r="Q722" t="s">
        <v>2039</v>
      </c>
      <c r="R722" t="s">
        <v>2040</v>
      </c>
      <c r="S722" s="13">
        <f t="shared" si="68"/>
        <v>43152.25</v>
      </c>
      <c r="T722" s="13">
        <f t="shared" si="69"/>
        <v>43166.25</v>
      </c>
      <c r="U722">
        <f t="shared" si="70"/>
        <v>2018</v>
      </c>
      <c r="V722" s="10">
        <f t="shared" si="71"/>
        <v>2</v>
      </c>
      <c r="W722" t="str" cm="1">
        <f t="array" ref="W722">_xlfn.IFS(V722=1,"JAN",V722=2,"FEB",V722=3,"MAR",V722=4,"APR",V722=5,"MAY",V722=6,"JUN",V722=7,"JUL",V722=8,"AUG",V722=9,"SEP",V722=10,"OCT",V722=11,"NOV",V722=12,"DEC")</f>
        <v>FEB</v>
      </c>
    </row>
    <row r="723" spans="1:23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9">
        <f t="shared" si="66"/>
        <v>4.3923948220064728E-2</v>
      </c>
      <c r="P723">
        <f t="shared" si="67"/>
        <v>90.48</v>
      </c>
      <c r="Q723" t="s">
        <v>2035</v>
      </c>
      <c r="R723" t="s">
        <v>2036</v>
      </c>
      <c r="S723" s="13">
        <f t="shared" si="68"/>
        <v>43194.208333333328</v>
      </c>
      <c r="T723" s="13">
        <f t="shared" si="69"/>
        <v>43200.208333333328</v>
      </c>
      <c r="U723">
        <f t="shared" si="70"/>
        <v>2018</v>
      </c>
      <c r="V723" s="10">
        <f t="shared" si="71"/>
        <v>4</v>
      </c>
      <c r="W723" t="str" cm="1">
        <f t="array" ref="W723">_xlfn.IFS(V723=1,"JAN",V723=2,"FEB",V723=3,"MAR",V723=4,"APR",V723=5,"MAY",V723=6,"JUN",V723=7,"JUL",V723=8,"AUG",V723=9,"SEP",V723=10,"OCT",V723=11,"NOV",V723=12,"DEC")</f>
        <v>APR</v>
      </c>
    </row>
    <row r="724" spans="1:23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9">
        <f t="shared" si="66"/>
        <v>1.5650721649484536</v>
      </c>
      <c r="P724">
        <f t="shared" si="67"/>
        <v>25</v>
      </c>
      <c r="Q724" t="s">
        <v>2041</v>
      </c>
      <c r="R724" t="s">
        <v>2042</v>
      </c>
      <c r="S724" s="13">
        <f t="shared" si="68"/>
        <v>43045.25</v>
      </c>
      <c r="T724" s="13">
        <f t="shared" si="69"/>
        <v>43072.25</v>
      </c>
      <c r="U724">
        <f t="shared" si="70"/>
        <v>2017</v>
      </c>
      <c r="V724" s="10">
        <f t="shared" si="71"/>
        <v>11</v>
      </c>
      <c r="W724" t="str" cm="1">
        <f t="array" ref="W724">_xlfn.IFS(V724=1,"JAN",V724=2,"FEB",V724=3,"MAR",V724=4,"APR",V724=5,"MAY",V724=6,"JUN",V724=7,"JUL",V724=8,"AUG",V724=9,"SEP",V724=10,"OCT",V724=11,"NOV",V724=12,"DEC")</f>
        <v>NOV</v>
      </c>
    </row>
    <row r="725" spans="1:23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9">
        <f t="shared" si="66"/>
        <v>2.704081632653061</v>
      </c>
      <c r="P725">
        <f t="shared" si="67"/>
        <v>92.01</v>
      </c>
      <c r="Q725" t="s">
        <v>2039</v>
      </c>
      <c r="R725" t="s">
        <v>2040</v>
      </c>
      <c r="S725" s="13">
        <f t="shared" si="68"/>
        <v>42431.25</v>
      </c>
      <c r="T725" s="13">
        <f t="shared" si="69"/>
        <v>42452.208333333328</v>
      </c>
      <c r="U725">
        <f t="shared" si="70"/>
        <v>2016</v>
      </c>
      <c r="V725" s="10">
        <f t="shared" si="71"/>
        <v>3</v>
      </c>
      <c r="W725" t="str" cm="1">
        <f t="array" ref="W725">_xlfn.IFS(V725=1,"JAN",V725=2,"FEB",V725=3,"MAR",V725=4,"APR",V725=5,"MAY",V725=6,"JUN",V725=7,"JUL",V725=8,"AUG",V725=9,"SEP",V725=10,"OCT",V725=11,"NOV",V725=12,"DEC")</f>
        <v>MAR</v>
      </c>
    </row>
    <row r="726" spans="1:23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9">
        <f t="shared" si="66"/>
        <v>1.3405952380952382</v>
      </c>
      <c r="P726">
        <f t="shared" si="67"/>
        <v>93.07</v>
      </c>
      <c r="Q726" t="s">
        <v>2039</v>
      </c>
      <c r="R726" t="s">
        <v>2040</v>
      </c>
      <c r="S726" s="13">
        <f t="shared" si="68"/>
        <v>41934.208333333336</v>
      </c>
      <c r="T726" s="13">
        <f t="shared" si="69"/>
        <v>41936.208333333336</v>
      </c>
      <c r="U726">
        <f t="shared" si="70"/>
        <v>2014</v>
      </c>
      <c r="V726" s="10">
        <f t="shared" si="71"/>
        <v>10</v>
      </c>
      <c r="W726" t="str" cm="1">
        <f t="array" ref="W726">_xlfn.IFS(V726=1,"JAN",V726=2,"FEB",V726=3,"MAR",V726=4,"APR",V726=5,"MAY",V726=6,"JUN",V726=7,"JUL",V726=8,"AUG",V726=9,"SEP",V726=10,"OCT",V726=11,"NOV",V726=12,"DEC")</f>
        <v>OCT</v>
      </c>
    </row>
    <row r="727" spans="1:23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9">
        <f t="shared" si="66"/>
        <v>0.50398033126293995</v>
      </c>
      <c r="P727">
        <f t="shared" si="67"/>
        <v>61.01</v>
      </c>
      <c r="Q727" t="s">
        <v>2050</v>
      </c>
      <c r="R727" t="s">
        <v>2061</v>
      </c>
      <c r="S727" s="13">
        <f t="shared" si="68"/>
        <v>41958.25</v>
      </c>
      <c r="T727" s="13">
        <f t="shared" si="69"/>
        <v>41960.25</v>
      </c>
      <c r="U727">
        <f t="shared" si="70"/>
        <v>2014</v>
      </c>
      <c r="V727" s="10">
        <f t="shared" si="71"/>
        <v>11</v>
      </c>
      <c r="W727" t="str" cm="1">
        <f t="array" ref="W727">_xlfn.IFS(V727=1,"JAN",V727=2,"FEB",V727=3,"MAR",V727=4,"APR",V727=5,"MAY",V727=6,"JUN",V727=7,"JUL",V727=8,"AUG",V727=9,"SEP",V727=10,"OCT",V727=11,"NOV",V727=12,"DEC")</f>
        <v>NOV</v>
      </c>
    </row>
    <row r="728" spans="1:23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9">
        <f t="shared" si="66"/>
        <v>0.88815837937384901</v>
      </c>
      <c r="P728">
        <f t="shared" si="67"/>
        <v>92.04</v>
      </c>
      <c r="Q728" t="s">
        <v>2039</v>
      </c>
      <c r="R728" t="s">
        <v>2040</v>
      </c>
      <c r="S728" s="13">
        <f t="shared" si="68"/>
        <v>40476.208333333336</v>
      </c>
      <c r="T728" s="13">
        <f t="shared" si="69"/>
        <v>40482.208333333336</v>
      </c>
      <c r="U728">
        <f t="shared" si="70"/>
        <v>2010</v>
      </c>
      <c r="V728" s="10">
        <f t="shared" si="71"/>
        <v>10</v>
      </c>
      <c r="W728" t="str" cm="1">
        <f t="array" ref="W728">_xlfn.IFS(V728=1,"JAN",V728=2,"FEB",V728=3,"MAR",V728=4,"APR",V728=5,"MAY",V728=6,"JUN",V728=7,"JUL",V728=8,"AUG",V728=9,"SEP",V728=10,"OCT",V728=11,"NOV",V728=12,"DEC")</f>
        <v>OCT</v>
      </c>
    </row>
    <row r="729" spans="1:23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9">
        <f t="shared" si="66"/>
        <v>1.65</v>
      </c>
      <c r="P729">
        <f t="shared" si="67"/>
        <v>81.13</v>
      </c>
      <c r="Q729" t="s">
        <v>2037</v>
      </c>
      <c r="R729" t="s">
        <v>2038</v>
      </c>
      <c r="S729" s="13">
        <f t="shared" si="68"/>
        <v>43485.25</v>
      </c>
      <c r="T729" s="13">
        <f t="shared" si="69"/>
        <v>43543.208333333328</v>
      </c>
      <c r="U729">
        <f t="shared" si="70"/>
        <v>2019</v>
      </c>
      <c r="V729" s="10">
        <f t="shared" si="71"/>
        <v>1</v>
      </c>
      <c r="W729" t="str" cm="1">
        <f t="array" ref="W729">_xlfn.IFS(V729=1,"JAN",V729=2,"FEB",V729=3,"MAR",V729=4,"APR",V729=5,"MAY",V729=6,"JUN",V729=7,"JUL",V729=8,"AUG",V729=9,"SEP",V729=10,"OCT",V729=11,"NOV",V729=12,"DEC")</f>
        <v>JAN</v>
      </c>
    </row>
    <row r="730" spans="1:23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9">
        <f t="shared" si="66"/>
        <v>0.17499999999999999</v>
      </c>
      <c r="P730">
        <f t="shared" si="67"/>
        <v>73.5</v>
      </c>
      <c r="Q730" t="s">
        <v>2039</v>
      </c>
      <c r="R730" t="s">
        <v>2040</v>
      </c>
      <c r="S730" s="13">
        <f t="shared" si="68"/>
        <v>42515.208333333328</v>
      </c>
      <c r="T730" s="13">
        <f t="shared" si="69"/>
        <v>42526.208333333328</v>
      </c>
      <c r="U730">
        <f t="shared" si="70"/>
        <v>2016</v>
      </c>
      <c r="V730" s="10">
        <f t="shared" si="71"/>
        <v>5</v>
      </c>
      <c r="W730" t="str" cm="1">
        <f t="array" ref="W730">_xlfn.IFS(V730=1,"JAN",V730=2,"FEB",V730=3,"MAR",V730=4,"APR",V730=5,"MAY",V730=6,"JUN",V730=7,"JUL",V730=8,"AUG",V730=9,"SEP",V730=10,"OCT",V730=11,"NOV",V730=12,"DEC")</f>
        <v>MAY</v>
      </c>
    </row>
    <row r="731" spans="1:23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9">
        <f t="shared" si="66"/>
        <v>1.8566071428571429</v>
      </c>
      <c r="P731">
        <f t="shared" si="67"/>
        <v>85.22</v>
      </c>
      <c r="Q731" t="s">
        <v>2041</v>
      </c>
      <c r="R731" t="s">
        <v>2044</v>
      </c>
      <c r="S731" s="13">
        <f t="shared" si="68"/>
        <v>41309.25</v>
      </c>
      <c r="T731" s="13">
        <f t="shared" si="69"/>
        <v>41311.25</v>
      </c>
      <c r="U731">
        <f t="shared" si="70"/>
        <v>2013</v>
      </c>
      <c r="V731" s="10">
        <f t="shared" si="71"/>
        <v>2</v>
      </c>
      <c r="W731" t="str" cm="1">
        <f t="array" ref="W731">_xlfn.IFS(V731=1,"JAN",V731=2,"FEB",V731=3,"MAR",V731=4,"APR",V731=5,"MAY",V731=6,"JUN",V731=7,"JUL",V731=8,"AUG",V731=9,"SEP",V731=10,"OCT",V731=11,"NOV",V731=12,"DEC")</f>
        <v>FEB</v>
      </c>
    </row>
    <row r="732" spans="1:23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9">
        <f t="shared" si="66"/>
        <v>4.1266319444444441</v>
      </c>
      <c r="P732">
        <f t="shared" si="67"/>
        <v>110.97</v>
      </c>
      <c r="Q732" t="s">
        <v>2037</v>
      </c>
      <c r="R732" t="s">
        <v>2046</v>
      </c>
      <c r="S732" s="13">
        <f t="shared" si="68"/>
        <v>42147.208333333328</v>
      </c>
      <c r="T732" s="13">
        <f t="shared" si="69"/>
        <v>42153.208333333328</v>
      </c>
      <c r="U732">
        <f t="shared" si="70"/>
        <v>2015</v>
      </c>
      <c r="V732" s="10">
        <f t="shared" si="71"/>
        <v>5</v>
      </c>
      <c r="W732" t="str" cm="1">
        <f t="array" ref="W732">_xlfn.IFS(V732=1,"JAN",V732=2,"FEB",V732=3,"MAR",V732=4,"APR",V732=5,"MAY",V732=6,"JUN",V732=7,"JUL",V732=8,"AUG",V732=9,"SEP",V732=10,"OCT",V732=11,"NOV",V732=12,"DEC")</f>
        <v>MAY</v>
      </c>
    </row>
    <row r="733" spans="1:23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9">
        <f t="shared" si="66"/>
        <v>0.90249999999999997</v>
      </c>
      <c r="P733">
        <f t="shared" si="67"/>
        <v>32.97</v>
      </c>
      <c r="Q733" t="s">
        <v>2037</v>
      </c>
      <c r="R733" t="s">
        <v>2038</v>
      </c>
      <c r="S733" s="13">
        <f t="shared" si="68"/>
        <v>42939.208333333328</v>
      </c>
      <c r="T733" s="13">
        <f t="shared" si="69"/>
        <v>42940.208333333328</v>
      </c>
      <c r="U733">
        <f t="shared" si="70"/>
        <v>2017</v>
      </c>
      <c r="V733" s="10">
        <f t="shared" si="71"/>
        <v>7</v>
      </c>
      <c r="W733" t="str" cm="1">
        <f t="array" ref="W733">_xlfn.IFS(V733=1,"JAN",V733=2,"FEB",V733=3,"MAR",V733=4,"APR",V733=5,"MAY",V733=6,"JUN",V733=7,"JUL",V733=8,"AUG",V733=9,"SEP",V733=10,"OCT",V733=11,"NOV",V733=12,"DEC")</f>
        <v>JUL</v>
      </c>
    </row>
    <row r="734" spans="1:23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9">
        <f t="shared" si="66"/>
        <v>0.91984615384615387</v>
      </c>
      <c r="P734">
        <f t="shared" si="67"/>
        <v>96.01</v>
      </c>
      <c r="Q734" t="s">
        <v>2035</v>
      </c>
      <c r="R734" t="s">
        <v>2036</v>
      </c>
      <c r="S734" s="13">
        <f t="shared" si="68"/>
        <v>42816.208333333328</v>
      </c>
      <c r="T734" s="13">
        <f t="shared" si="69"/>
        <v>42839.208333333328</v>
      </c>
      <c r="U734">
        <f t="shared" si="70"/>
        <v>2017</v>
      </c>
      <c r="V734" s="10">
        <f t="shared" si="71"/>
        <v>3</v>
      </c>
      <c r="W734" t="str" cm="1">
        <f t="array" ref="W734">_xlfn.IFS(V734=1,"JAN",V734=2,"FEB",V734=3,"MAR",V734=4,"APR",V734=5,"MAY",V734=6,"JUN",V734=7,"JUL",V734=8,"AUG",V734=9,"SEP",V734=10,"OCT",V734=11,"NOV",V734=12,"DEC")</f>
        <v>MAR</v>
      </c>
    </row>
    <row r="735" spans="1:23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9">
        <f t="shared" si="66"/>
        <v>5.2700632911392402</v>
      </c>
      <c r="P735">
        <f t="shared" si="67"/>
        <v>84.97</v>
      </c>
      <c r="Q735" t="s">
        <v>2035</v>
      </c>
      <c r="R735" t="s">
        <v>2057</v>
      </c>
      <c r="S735" s="13">
        <f t="shared" si="68"/>
        <v>41844.208333333336</v>
      </c>
      <c r="T735" s="13">
        <f t="shared" si="69"/>
        <v>41857.208333333336</v>
      </c>
      <c r="U735">
        <f t="shared" si="70"/>
        <v>2014</v>
      </c>
      <c r="V735" s="10">
        <f t="shared" si="71"/>
        <v>7</v>
      </c>
      <c r="W735" t="str" cm="1">
        <f t="array" ref="W735">_xlfn.IFS(V735=1,"JAN",V735=2,"FEB",V735=3,"MAR",V735=4,"APR",V735=5,"MAY",V735=6,"JUN",V735=7,"JUL",V735=8,"AUG",V735=9,"SEP",V735=10,"OCT",V735=11,"NOV",V735=12,"DEC")</f>
        <v>JUL</v>
      </c>
    </row>
    <row r="736" spans="1:23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9">
        <f t="shared" si="66"/>
        <v>3.1914285714285713</v>
      </c>
      <c r="P736">
        <f t="shared" si="67"/>
        <v>25.01</v>
      </c>
      <c r="Q736" t="s">
        <v>2039</v>
      </c>
      <c r="R736" t="s">
        <v>2040</v>
      </c>
      <c r="S736" s="13">
        <f t="shared" si="68"/>
        <v>42763.25</v>
      </c>
      <c r="T736" s="13">
        <f t="shared" si="69"/>
        <v>42775.25</v>
      </c>
      <c r="U736">
        <f t="shared" si="70"/>
        <v>2017</v>
      </c>
      <c r="V736" s="10">
        <f t="shared" si="71"/>
        <v>1</v>
      </c>
      <c r="W736" t="str" cm="1">
        <f t="array" ref="W736">_xlfn.IFS(V736=1,"JAN",V736=2,"FEB",V736=3,"MAR",V736=4,"APR",V736=5,"MAY",V736=6,"JUN",V736=7,"JUL",V736=8,"AUG",V736=9,"SEP",V736=10,"OCT",V736=11,"NOV",V736=12,"DEC")</f>
        <v>JAN</v>
      </c>
    </row>
    <row r="737" spans="1:23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9">
        <f t="shared" si="66"/>
        <v>3.5418867924528303</v>
      </c>
      <c r="P737">
        <f t="shared" si="67"/>
        <v>66</v>
      </c>
      <c r="Q737" t="s">
        <v>2054</v>
      </c>
      <c r="R737" t="s">
        <v>2055</v>
      </c>
      <c r="S737" s="13">
        <f t="shared" si="68"/>
        <v>42459.208333333328</v>
      </c>
      <c r="T737" s="13">
        <f t="shared" si="69"/>
        <v>42466.208333333328</v>
      </c>
      <c r="U737">
        <f t="shared" si="70"/>
        <v>2016</v>
      </c>
      <c r="V737" s="10">
        <f t="shared" si="71"/>
        <v>3</v>
      </c>
      <c r="W737" t="str" cm="1">
        <f t="array" ref="W737">_xlfn.IFS(V737=1,"JAN",V737=2,"FEB",V737=3,"MAR",V737=4,"APR",V737=5,"MAY",V737=6,"JUN",V737=7,"JUL",V737=8,"AUG",V737=9,"SEP",V737=10,"OCT",V737=11,"NOV",V737=12,"DEC")</f>
        <v>MAR</v>
      </c>
    </row>
    <row r="738" spans="1:23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9">
        <f t="shared" si="66"/>
        <v>0.32896103896103895</v>
      </c>
      <c r="P738">
        <f t="shared" si="67"/>
        <v>87.34</v>
      </c>
      <c r="Q738" t="s">
        <v>2047</v>
      </c>
      <c r="R738" t="s">
        <v>2048</v>
      </c>
      <c r="S738" s="13">
        <f t="shared" si="68"/>
        <v>42055.25</v>
      </c>
      <c r="T738" s="13">
        <f t="shared" si="69"/>
        <v>42059.25</v>
      </c>
      <c r="U738">
        <f t="shared" si="70"/>
        <v>2015</v>
      </c>
      <c r="V738" s="10">
        <f t="shared" si="71"/>
        <v>2</v>
      </c>
      <c r="W738" t="str" cm="1">
        <f t="array" ref="W738">_xlfn.IFS(V738=1,"JAN",V738=2,"FEB",V738=3,"MAR",V738=4,"APR",V738=5,"MAY",V738=6,"JUN",V738=7,"JUL",V738=8,"AUG",V738=9,"SEP",V738=10,"OCT",V738=11,"NOV",V738=12,"DEC")</f>
        <v>FEB</v>
      </c>
    </row>
    <row r="739" spans="1:23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9">
        <f t="shared" si="66"/>
        <v>1.358918918918919</v>
      </c>
      <c r="P739">
        <f t="shared" si="67"/>
        <v>27.93</v>
      </c>
      <c r="Q739" t="s">
        <v>2035</v>
      </c>
      <c r="R739" t="s">
        <v>2045</v>
      </c>
      <c r="S739" s="13">
        <f t="shared" si="68"/>
        <v>42685.25</v>
      </c>
      <c r="T739" s="13">
        <f t="shared" si="69"/>
        <v>42697.25</v>
      </c>
      <c r="U739">
        <f t="shared" si="70"/>
        <v>2016</v>
      </c>
      <c r="V739" s="10">
        <f t="shared" si="71"/>
        <v>11</v>
      </c>
      <c r="W739" t="str" cm="1">
        <f t="array" ref="W739">_xlfn.IFS(V739=1,"JAN",V739=2,"FEB",V739=3,"MAR",V739=4,"APR",V739=5,"MAY",V739=6,"JUN",V739=7,"JUL",V739=8,"AUG",V739=9,"SEP",V739=10,"OCT",V739=11,"NOV",V739=12,"DEC")</f>
        <v>NOV</v>
      </c>
    </row>
    <row r="740" spans="1:23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9">
        <f t="shared" si="66"/>
        <v>2.0843373493975904E-2</v>
      </c>
      <c r="P740">
        <f t="shared" si="67"/>
        <v>103.8</v>
      </c>
      <c r="Q740" t="s">
        <v>2039</v>
      </c>
      <c r="R740" t="s">
        <v>2040</v>
      </c>
      <c r="S740" s="13">
        <f t="shared" si="68"/>
        <v>41959.25</v>
      </c>
      <c r="T740" s="13">
        <f t="shared" si="69"/>
        <v>41981.25</v>
      </c>
      <c r="U740">
        <f t="shared" si="70"/>
        <v>2014</v>
      </c>
      <c r="V740" s="10">
        <f t="shared" si="71"/>
        <v>11</v>
      </c>
      <c r="W740" t="str" cm="1">
        <f t="array" ref="W740">_xlfn.IFS(V740=1,"JAN",V740=2,"FEB",V740=3,"MAR",V740=4,"APR",V740=5,"MAY",V740=6,"JUN",V740=7,"JUL",V740=8,"AUG",V740=9,"SEP",V740=10,"OCT",V740=11,"NOV",V740=12,"DEC")</f>
        <v>NOV</v>
      </c>
    </row>
    <row r="741" spans="1:23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9">
        <f t="shared" si="66"/>
        <v>0.61</v>
      </c>
      <c r="P741">
        <f t="shared" si="67"/>
        <v>31.94</v>
      </c>
      <c r="Q741" t="s">
        <v>2035</v>
      </c>
      <c r="R741" t="s">
        <v>2045</v>
      </c>
      <c r="S741" s="13">
        <f t="shared" si="68"/>
        <v>41089.208333333336</v>
      </c>
      <c r="T741" s="13">
        <f t="shared" si="69"/>
        <v>41090.208333333336</v>
      </c>
      <c r="U741">
        <f t="shared" si="70"/>
        <v>2012</v>
      </c>
      <c r="V741" s="10">
        <f t="shared" si="71"/>
        <v>6</v>
      </c>
      <c r="W741" t="str" cm="1">
        <f t="array" ref="W741">_xlfn.IFS(V741=1,"JAN",V741=2,"FEB",V741=3,"MAR",V741=4,"APR",V741=5,"MAY",V741=6,"JUN",V741=7,"JUL",V741=8,"AUG",V741=9,"SEP",V741=10,"OCT",V741=11,"NOV",V741=12,"DEC")</f>
        <v>JUN</v>
      </c>
    </row>
    <row r="742" spans="1:23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9">
        <f t="shared" si="66"/>
        <v>0.30037735849056602</v>
      </c>
      <c r="P742">
        <f t="shared" si="67"/>
        <v>99.5</v>
      </c>
      <c r="Q742" t="s">
        <v>2039</v>
      </c>
      <c r="R742" t="s">
        <v>2040</v>
      </c>
      <c r="S742" s="13">
        <f t="shared" si="68"/>
        <v>42769.25</v>
      </c>
      <c r="T742" s="13">
        <f t="shared" si="69"/>
        <v>42772.25</v>
      </c>
      <c r="U742">
        <f t="shared" si="70"/>
        <v>2017</v>
      </c>
      <c r="V742" s="10">
        <f t="shared" si="71"/>
        <v>2</v>
      </c>
      <c r="W742" t="str" cm="1">
        <f t="array" ref="W742">_xlfn.IFS(V742=1,"JAN",V742=2,"FEB",V742=3,"MAR",V742=4,"APR",V742=5,"MAY",V742=6,"JUN",V742=7,"JUL",V742=8,"AUG",V742=9,"SEP",V742=10,"OCT",V742=11,"NOV",V742=12,"DEC")</f>
        <v>FEB</v>
      </c>
    </row>
    <row r="743" spans="1:23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9">
        <f t="shared" si="66"/>
        <v>11.791666666666666</v>
      </c>
      <c r="P743">
        <f t="shared" si="67"/>
        <v>108.85</v>
      </c>
      <c r="Q743" t="s">
        <v>2039</v>
      </c>
      <c r="R743" t="s">
        <v>2040</v>
      </c>
      <c r="S743" s="13">
        <f t="shared" si="68"/>
        <v>40321.208333333336</v>
      </c>
      <c r="T743" s="13">
        <f t="shared" si="69"/>
        <v>40322.208333333336</v>
      </c>
      <c r="U743">
        <f t="shared" si="70"/>
        <v>2010</v>
      </c>
      <c r="V743" s="10">
        <f t="shared" si="71"/>
        <v>5</v>
      </c>
      <c r="W743" t="str" cm="1">
        <f t="array" ref="W743">_xlfn.IFS(V743=1,"JAN",V743=2,"FEB",V743=3,"MAR",V743=4,"APR",V743=5,"MAY",V743=6,"JUN",V743=7,"JUL",V743=8,"AUG",V743=9,"SEP",V743=10,"OCT",V743=11,"NOV",V743=12,"DEC")</f>
        <v>MAY</v>
      </c>
    </row>
    <row r="744" spans="1:23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9">
        <f t="shared" si="66"/>
        <v>11.260833333333334</v>
      </c>
      <c r="P744">
        <f t="shared" si="67"/>
        <v>110.76</v>
      </c>
      <c r="Q744" t="s">
        <v>2035</v>
      </c>
      <c r="R744" t="s">
        <v>2043</v>
      </c>
      <c r="S744" s="13">
        <f t="shared" si="68"/>
        <v>40197.25</v>
      </c>
      <c r="T744" s="13">
        <f t="shared" si="69"/>
        <v>40239.25</v>
      </c>
      <c r="U744">
        <f t="shared" si="70"/>
        <v>2010</v>
      </c>
      <c r="V744" s="10">
        <f t="shared" si="71"/>
        <v>1</v>
      </c>
      <c r="W744" t="str" cm="1">
        <f t="array" ref="W744">_xlfn.IFS(V744=1,"JAN",V744=2,"FEB",V744=3,"MAR",V744=4,"APR",V744=5,"MAY",V744=6,"JUN",V744=7,"JUL",V744=8,"AUG",V744=9,"SEP",V744=10,"OCT",V744=11,"NOV",V744=12,"DEC")</f>
        <v>JAN</v>
      </c>
    </row>
    <row r="745" spans="1:23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9">
        <f t="shared" si="66"/>
        <v>0.12923076923076923</v>
      </c>
      <c r="P745">
        <f t="shared" si="67"/>
        <v>29.65</v>
      </c>
      <c r="Q745" t="s">
        <v>2039</v>
      </c>
      <c r="R745" t="s">
        <v>2040</v>
      </c>
      <c r="S745" s="13">
        <f t="shared" si="68"/>
        <v>42298.208333333328</v>
      </c>
      <c r="T745" s="13">
        <f t="shared" si="69"/>
        <v>42304.208333333328</v>
      </c>
      <c r="U745">
        <f t="shared" si="70"/>
        <v>2015</v>
      </c>
      <c r="V745" s="10">
        <f t="shared" si="71"/>
        <v>10</v>
      </c>
      <c r="W745" t="str" cm="1">
        <f t="array" ref="W745">_xlfn.IFS(V745=1,"JAN",V745=2,"FEB",V745=3,"MAR",V745=4,"APR",V745=5,"MAY",V745=6,"JUN",V745=7,"JUL",V745=8,"AUG",V745=9,"SEP",V745=10,"OCT",V745=11,"NOV",V745=12,"DEC")</f>
        <v>OCT</v>
      </c>
    </row>
    <row r="746" spans="1:23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9">
        <f t="shared" si="66"/>
        <v>7.12</v>
      </c>
      <c r="P746">
        <f t="shared" si="67"/>
        <v>101.71</v>
      </c>
      <c r="Q746" t="s">
        <v>2039</v>
      </c>
      <c r="R746" t="s">
        <v>2040</v>
      </c>
      <c r="S746" s="13">
        <f t="shared" si="68"/>
        <v>43322.208333333328</v>
      </c>
      <c r="T746" s="13">
        <f t="shared" si="69"/>
        <v>43324.208333333328</v>
      </c>
      <c r="U746">
        <f t="shared" si="70"/>
        <v>2018</v>
      </c>
      <c r="V746" s="10">
        <f t="shared" si="71"/>
        <v>8</v>
      </c>
      <c r="W746" t="str" cm="1">
        <f t="array" ref="W746">_xlfn.IFS(V746=1,"JAN",V746=2,"FEB",V746=3,"MAR",V746=4,"APR",V746=5,"MAY",V746=6,"JUN",V746=7,"JUL",V746=8,"AUG",V746=9,"SEP",V746=10,"OCT",V746=11,"NOV",V746=12,"DEC")</f>
        <v>AUG</v>
      </c>
    </row>
    <row r="747" spans="1:23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9">
        <f t="shared" si="66"/>
        <v>0.30304347826086958</v>
      </c>
      <c r="P747">
        <f t="shared" si="67"/>
        <v>61.5</v>
      </c>
      <c r="Q747" t="s">
        <v>2037</v>
      </c>
      <c r="R747" t="s">
        <v>2046</v>
      </c>
      <c r="S747" s="13">
        <f t="shared" si="68"/>
        <v>40328.208333333336</v>
      </c>
      <c r="T747" s="13">
        <f t="shared" si="69"/>
        <v>40355.208333333336</v>
      </c>
      <c r="U747">
        <f t="shared" si="70"/>
        <v>2010</v>
      </c>
      <c r="V747" s="10">
        <f t="shared" si="71"/>
        <v>5</v>
      </c>
      <c r="W747" t="str" cm="1">
        <f t="array" ref="W747">_xlfn.IFS(V747=1,"JAN",V747=2,"FEB",V747=3,"MAR",V747=4,"APR",V747=5,"MAY",V747=6,"JUN",V747=7,"JUL",V747=8,"AUG",V747=9,"SEP",V747=10,"OCT",V747=11,"NOV",V747=12,"DEC")</f>
        <v>MAY</v>
      </c>
    </row>
    <row r="748" spans="1:23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9">
        <f t="shared" si="66"/>
        <v>2.1250896057347672</v>
      </c>
      <c r="P748">
        <f t="shared" si="67"/>
        <v>35</v>
      </c>
      <c r="Q748" t="s">
        <v>2037</v>
      </c>
      <c r="R748" t="s">
        <v>2038</v>
      </c>
      <c r="S748" s="13">
        <f t="shared" si="68"/>
        <v>40825.208333333336</v>
      </c>
      <c r="T748" s="13">
        <f t="shared" si="69"/>
        <v>40830.208333333336</v>
      </c>
      <c r="U748">
        <f t="shared" si="70"/>
        <v>2011</v>
      </c>
      <c r="V748" s="10">
        <f t="shared" si="71"/>
        <v>10</v>
      </c>
      <c r="W748" t="str" cm="1">
        <f t="array" ref="W748">_xlfn.IFS(V748=1,"JAN",V748=2,"FEB",V748=3,"MAR",V748=4,"APR",V748=5,"MAY",V748=6,"JUN",V748=7,"JUL",V748=8,"AUG",V748=9,"SEP",V748=10,"OCT",V748=11,"NOV",V748=12,"DEC")</f>
        <v>OCT</v>
      </c>
    </row>
    <row r="749" spans="1:23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9">
        <f t="shared" si="66"/>
        <v>2.2885714285714287</v>
      </c>
      <c r="P749">
        <f t="shared" si="67"/>
        <v>40.049999999999997</v>
      </c>
      <c r="Q749" t="s">
        <v>2039</v>
      </c>
      <c r="R749" t="s">
        <v>2040</v>
      </c>
      <c r="S749" s="13">
        <f t="shared" si="68"/>
        <v>40423.208333333336</v>
      </c>
      <c r="T749" s="13">
        <f t="shared" si="69"/>
        <v>40434.208333333336</v>
      </c>
      <c r="U749">
        <f t="shared" si="70"/>
        <v>2010</v>
      </c>
      <c r="V749" s="10">
        <f t="shared" si="71"/>
        <v>9</v>
      </c>
      <c r="W749" t="str" cm="1">
        <f t="array" ref="W749">_xlfn.IFS(V749=1,"JAN",V749=2,"FEB",V749=3,"MAR",V749=4,"APR",V749=5,"MAY",V749=6,"JUN",V749=7,"JUL",V749=8,"AUG",V749=9,"SEP",V749=10,"OCT",V749=11,"NOV",V749=12,"DEC")</f>
        <v>SEP</v>
      </c>
    </row>
    <row r="750" spans="1:23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9">
        <f t="shared" si="66"/>
        <v>0.34959979476654696</v>
      </c>
      <c r="P750">
        <f t="shared" si="67"/>
        <v>110.97</v>
      </c>
      <c r="Q750" t="s">
        <v>2041</v>
      </c>
      <c r="R750" t="s">
        <v>2049</v>
      </c>
      <c r="S750" s="13">
        <f t="shared" si="68"/>
        <v>40238.25</v>
      </c>
      <c r="T750" s="13">
        <f t="shared" si="69"/>
        <v>40263.208333333336</v>
      </c>
      <c r="U750">
        <f t="shared" si="70"/>
        <v>2010</v>
      </c>
      <c r="V750" s="10">
        <f t="shared" si="71"/>
        <v>3</v>
      </c>
      <c r="W750" t="str" cm="1">
        <f t="array" ref="W750">_xlfn.IFS(V750=1,"JAN",V750=2,"FEB",V750=3,"MAR",V750=4,"APR",V750=5,"MAY",V750=6,"JUN",V750=7,"JUL",V750=8,"AUG",V750=9,"SEP",V750=10,"OCT",V750=11,"NOV",V750=12,"DEC")</f>
        <v>MAR</v>
      </c>
    </row>
    <row r="751" spans="1:23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9">
        <f t="shared" si="66"/>
        <v>1.5729069767441861</v>
      </c>
      <c r="P751">
        <f t="shared" si="67"/>
        <v>36.96</v>
      </c>
      <c r="Q751" t="s">
        <v>2037</v>
      </c>
      <c r="R751" t="s">
        <v>2046</v>
      </c>
      <c r="S751" s="13">
        <f t="shared" si="68"/>
        <v>41920.208333333336</v>
      </c>
      <c r="T751" s="13">
        <f t="shared" si="69"/>
        <v>41932.208333333336</v>
      </c>
      <c r="U751">
        <f t="shared" si="70"/>
        <v>2014</v>
      </c>
      <c r="V751" s="10">
        <f t="shared" si="71"/>
        <v>10</v>
      </c>
      <c r="W751" t="str" cm="1">
        <f t="array" ref="W751">_xlfn.IFS(V751=1,"JAN",V751=2,"FEB",V751=3,"MAR",V751=4,"APR",V751=5,"MAY",V751=6,"JUN",V751=7,"JUL",V751=8,"AUG",V751=9,"SEP",V751=10,"OCT",V751=11,"NOV",V751=12,"DEC")</f>
        <v>OCT</v>
      </c>
    </row>
    <row r="752" spans="1:23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9">
        <f t="shared" si="66"/>
        <v>0.01</v>
      </c>
      <c r="P752">
        <f t="shared" si="67"/>
        <v>1</v>
      </c>
      <c r="Q752" t="s">
        <v>2035</v>
      </c>
      <c r="R752" t="s">
        <v>2043</v>
      </c>
      <c r="S752" s="13">
        <f t="shared" si="68"/>
        <v>40360.208333333336</v>
      </c>
      <c r="T752" s="13">
        <f t="shared" si="69"/>
        <v>40385.208333333336</v>
      </c>
      <c r="U752">
        <f t="shared" si="70"/>
        <v>2010</v>
      </c>
      <c r="V752" s="10">
        <f t="shared" si="71"/>
        <v>7</v>
      </c>
      <c r="W752" t="str" cm="1">
        <f t="array" ref="W752">_xlfn.IFS(V752=1,"JAN",V752=2,"FEB",V752=3,"MAR",V752=4,"APR",V752=5,"MAY",V752=6,"JUN",V752=7,"JUL",V752=8,"AUG",V752=9,"SEP",V752=10,"OCT",V752=11,"NOV",V752=12,"DEC")</f>
        <v>JUL</v>
      </c>
    </row>
    <row r="753" spans="1:23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9">
        <f t="shared" si="66"/>
        <v>2.3230555555555554</v>
      </c>
      <c r="P753">
        <f t="shared" si="67"/>
        <v>30.97</v>
      </c>
      <c r="Q753" t="s">
        <v>2047</v>
      </c>
      <c r="R753" t="s">
        <v>2048</v>
      </c>
      <c r="S753" s="13">
        <f t="shared" si="68"/>
        <v>42446.208333333328</v>
      </c>
      <c r="T753" s="13">
        <f t="shared" si="69"/>
        <v>42461.208333333328</v>
      </c>
      <c r="U753">
        <f t="shared" si="70"/>
        <v>2016</v>
      </c>
      <c r="V753" s="10">
        <f t="shared" si="71"/>
        <v>3</v>
      </c>
      <c r="W753" t="str" cm="1">
        <f t="array" ref="W753">_xlfn.IFS(V753=1,"JAN",V753=2,"FEB",V753=3,"MAR",V753=4,"APR",V753=5,"MAY",V753=6,"JUN",V753=7,"JUL",V753=8,"AUG",V753=9,"SEP",V753=10,"OCT",V753=11,"NOV",V753=12,"DEC")</f>
        <v>MAR</v>
      </c>
    </row>
    <row r="754" spans="1:23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9">
        <f t="shared" si="66"/>
        <v>0.92448275862068963</v>
      </c>
      <c r="P754">
        <f t="shared" si="67"/>
        <v>47.04</v>
      </c>
      <c r="Q754" t="s">
        <v>2039</v>
      </c>
      <c r="R754" t="s">
        <v>2040</v>
      </c>
      <c r="S754" s="13">
        <f t="shared" si="68"/>
        <v>40395.208333333336</v>
      </c>
      <c r="T754" s="13">
        <f t="shared" si="69"/>
        <v>40413.208333333336</v>
      </c>
      <c r="U754">
        <f t="shared" si="70"/>
        <v>2010</v>
      </c>
      <c r="V754" s="10">
        <f t="shared" si="71"/>
        <v>8</v>
      </c>
      <c r="W754" t="str" cm="1">
        <f t="array" ref="W754">_xlfn.IFS(V754=1,"JAN",V754=2,"FEB",V754=3,"MAR",V754=4,"APR",V754=5,"MAY",V754=6,"JUN",V754=7,"JUL",V754=8,"AUG",V754=9,"SEP",V754=10,"OCT",V754=11,"NOV",V754=12,"DEC")</f>
        <v>AUG</v>
      </c>
    </row>
    <row r="755" spans="1:23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9">
        <f t="shared" si="66"/>
        <v>2.5670212765957445</v>
      </c>
      <c r="P755">
        <f t="shared" si="67"/>
        <v>88.07</v>
      </c>
      <c r="Q755" t="s">
        <v>2054</v>
      </c>
      <c r="R755" t="s">
        <v>2055</v>
      </c>
      <c r="S755" s="13">
        <f t="shared" si="68"/>
        <v>40321.208333333336</v>
      </c>
      <c r="T755" s="13">
        <f t="shared" si="69"/>
        <v>40336.208333333336</v>
      </c>
      <c r="U755">
        <f t="shared" si="70"/>
        <v>2010</v>
      </c>
      <c r="V755" s="10">
        <f t="shared" si="71"/>
        <v>5</v>
      </c>
      <c r="W755" t="str" cm="1">
        <f t="array" ref="W755">_xlfn.IFS(V755=1,"JAN",V755=2,"FEB",V755=3,"MAR",V755=4,"APR",V755=5,"MAY",V755=6,"JUN",V755=7,"JUL",V755=8,"AUG",V755=9,"SEP",V755=10,"OCT",V755=11,"NOV",V755=12,"DEC")</f>
        <v>MAY</v>
      </c>
    </row>
    <row r="756" spans="1:23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9">
        <f t="shared" si="66"/>
        <v>1.6847017045454546</v>
      </c>
      <c r="P756">
        <f t="shared" si="67"/>
        <v>37.01</v>
      </c>
      <c r="Q756" t="s">
        <v>2039</v>
      </c>
      <c r="R756" t="s">
        <v>2040</v>
      </c>
      <c r="S756" s="13">
        <f t="shared" si="68"/>
        <v>41210.208333333336</v>
      </c>
      <c r="T756" s="13">
        <f t="shared" si="69"/>
        <v>41263.25</v>
      </c>
      <c r="U756">
        <f t="shared" si="70"/>
        <v>2012</v>
      </c>
      <c r="V756" s="10">
        <f t="shared" si="71"/>
        <v>10</v>
      </c>
      <c r="W756" t="str" cm="1">
        <f t="array" ref="W756">_xlfn.IFS(V756=1,"JAN",V756=2,"FEB",V756=3,"MAR",V756=4,"APR",V756=5,"MAY",V756=6,"JUN",V756=7,"JUL",V756=8,"AUG",V756=9,"SEP",V756=10,"OCT",V756=11,"NOV",V756=12,"DEC")</f>
        <v>OCT</v>
      </c>
    </row>
    <row r="757" spans="1:23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9">
        <f t="shared" si="66"/>
        <v>1.6657777777777778</v>
      </c>
      <c r="P757">
        <f t="shared" si="67"/>
        <v>26.03</v>
      </c>
      <c r="Q757" t="s">
        <v>2039</v>
      </c>
      <c r="R757" t="s">
        <v>2040</v>
      </c>
      <c r="S757" s="13">
        <f t="shared" si="68"/>
        <v>43096.25</v>
      </c>
      <c r="T757" s="13">
        <f t="shared" si="69"/>
        <v>43108.25</v>
      </c>
      <c r="U757">
        <f t="shared" si="70"/>
        <v>2017</v>
      </c>
      <c r="V757" s="10">
        <f t="shared" si="71"/>
        <v>12</v>
      </c>
      <c r="W757" t="str" cm="1">
        <f t="array" ref="W757">_xlfn.IFS(V757=1,"JAN",V757=2,"FEB",V757=3,"MAR",V757=4,"APR",V757=5,"MAY",V757=6,"JUN",V757=7,"JUL",V757=8,"AUG",V757=9,"SEP",V757=10,"OCT",V757=11,"NOV",V757=12,"DEC")</f>
        <v>DEC</v>
      </c>
    </row>
    <row r="758" spans="1:23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9">
        <f t="shared" si="66"/>
        <v>7.7207692307692311</v>
      </c>
      <c r="P758">
        <f t="shared" si="67"/>
        <v>67.819999999999993</v>
      </c>
      <c r="Q758" t="s">
        <v>2039</v>
      </c>
      <c r="R758" t="s">
        <v>2040</v>
      </c>
      <c r="S758" s="13">
        <f t="shared" si="68"/>
        <v>42024.25</v>
      </c>
      <c r="T758" s="13">
        <f t="shared" si="69"/>
        <v>42030.25</v>
      </c>
      <c r="U758">
        <f t="shared" si="70"/>
        <v>2015</v>
      </c>
      <c r="V758" s="10">
        <f t="shared" si="71"/>
        <v>1</v>
      </c>
      <c r="W758" t="str" cm="1">
        <f t="array" ref="W758">_xlfn.IFS(V758=1,"JAN",V758=2,"FEB",V758=3,"MAR",V758=4,"APR",V758=5,"MAY",V758=6,"JUN",V758=7,"JUL",V758=8,"AUG",V758=9,"SEP",V758=10,"OCT",V758=11,"NOV",V758=12,"DEC")</f>
        <v>JAN</v>
      </c>
    </row>
    <row r="759" spans="1:23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9">
        <f t="shared" si="66"/>
        <v>4.0685714285714285</v>
      </c>
      <c r="P759">
        <f t="shared" si="67"/>
        <v>49.96</v>
      </c>
      <c r="Q759" t="s">
        <v>2041</v>
      </c>
      <c r="R759" t="s">
        <v>2044</v>
      </c>
      <c r="S759" s="13">
        <f t="shared" si="68"/>
        <v>40675.208333333336</v>
      </c>
      <c r="T759" s="13">
        <f t="shared" si="69"/>
        <v>40679.208333333336</v>
      </c>
      <c r="U759">
        <f t="shared" si="70"/>
        <v>2011</v>
      </c>
      <c r="V759" s="10">
        <f t="shared" si="71"/>
        <v>5</v>
      </c>
      <c r="W759" t="str" cm="1">
        <f t="array" ref="W759">_xlfn.IFS(V759=1,"JAN",V759=2,"FEB",V759=3,"MAR",V759=4,"APR",V759=5,"MAY",V759=6,"JUN",V759=7,"JUL",V759=8,"AUG",V759=9,"SEP",V759=10,"OCT",V759=11,"NOV",V759=12,"DEC")</f>
        <v>MAY</v>
      </c>
    </row>
    <row r="760" spans="1:23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9">
        <f t="shared" si="66"/>
        <v>5.6420608108108112</v>
      </c>
      <c r="P760">
        <f t="shared" si="67"/>
        <v>110.02</v>
      </c>
      <c r="Q760" t="s">
        <v>2035</v>
      </c>
      <c r="R760" t="s">
        <v>2036</v>
      </c>
      <c r="S760" s="13">
        <f t="shared" si="68"/>
        <v>41936.208333333336</v>
      </c>
      <c r="T760" s="13">
        <f t="shared" si="69"/>
        <v>41945.208333333336</v>
      </c>
      <c r="U760">
        <f t="shared" si="70"/>
        <v>2014</v>
      </c>
      <c r="V760" s="10">
        <f t="shared" si="71"/>
        <v>10</v>
      </c>
      <c r="W760" t="str" cm="1">
        <f t="array" ref="W760">_xlfn.IFS(V760=1,"JAN",V760=2,"FEB",V760=3,"MAR",V760=4,"APR",V760=5,"MAY",V760=6,"JUN",V760=7,"JUL",V760=8,"AUG",V760=9,"SEP",V760=10,"OCT",V760=11,"NOV",V760=12,"DEC")</f>
        <v>OCT</v>
      </c>
    </row>
    <row r="761" spans="1:23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9">
        <f t="shared" si="66"/>
        <v>0.6842686567164179</v>
      </c>
      <c r="P761">
        <f t="shared" si="67"/>
        <v>89.96</v>
      </c>
      <c r="Q761" t="s">
        <v>2035</v>
      </c>
      <c r="R761" t="s">
        <v>2043</v>
      </c>
      <c r="S761" s="13">
        <f t="shared" si="68"/>
        <v>43136.25</v>
      </c>
      <c r="T761" s="13">
        <f t="shared" si="69"/>
        <v>43166.25</v>
      </c>
      <c r="U761">
        <f t="shared" si="70"/>
        <v>2018</v>
      </c>
      <c r="V761" s="10">
        <f t="shared" si="71"/>
        <v>2</v>
      </c>
      <c r="W761" t="str" cm="1">
        <f t="array" ref="W761">_xlfn.IFS(V761=1,"JAN",V761=2,"FEB",V761=3,"MAR",V761=4,"APR",V761=5,"MAY",V761=6,"JUN",V761=7,"JUL",V761=8,"AUG",V761=9,"SEP",V761=10,"OCT",V761=11,"NOV",V761=12,"DEC")</f>
        <v>FEB</v>
      </c>
    </row>
    <row r="762" spans="1:23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9">
        <f t="shared" si="66"/>
        <v>0.34351966873706002</v>
      </c>
      <c r="P762">
        <f t="shared" si="67"/>
        <v>79.010000000000005</v>
      </c>
      <c r="Q762" t="s">
        <v>2050</v>
      </c>
      <c r="R762" t="s">
        <v>2051</v>
      </c>
      <c r="S762" s="13">
        <f t="shared" si="68"/>
        <v>43678.208333333328</v>
      </c>
      <c r="T762" s="13">
        <f t="shared" si="69"/>
        <v>43707.208333333328</v>
      </c>
      <c r="U762">
        <f t="shared" si="70"/>
        <v>2019</v>
      </c>
      <c r="V762" s="10">
        <f t="shared" si="71"/>
        <v>8</v>
      </c>
      <c r="W762" t="str" cm="1">
        <f t="array" ref="W762">_xlfn.IFS(V762=1,"JAN",V762=2,"FEB",V762=3,"MAR",V762=4,"APR",V762=5,"MAY",V762=6,"JUN",V762=7,"JUL",V762=8,"AUG",V762=9,"SEP",V762=10,"OCT",V762=11,"NOV",V762=12,"DEC")</f>
        <v>AUG</v>
      </c>
    </row>
    <row r="763" spans="1:23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9">
        <f t="shared" si="66"/>
        <v>6.5545454545454547</v>
      </c>
      <c r="P763">
        <f t="shared" si="67"/>
        <v>86.87</v>
      </c>
      <c r="Q763" t="s">
        <v>2035</v>
      </c>
      <c r="R763" t="s">
        <v>2036</v>
      </c>
      <c r="S763" s="13">
        <f t="shared" si="68"/>
        <v>42938.208333333328</v>
      </c>
      <c r="T763" s="13">
        <f t="shared" si="69"/>
        <v>42943.208333333328</v>
      </c>
      <c r="U763">
        <f t="shared" si="70"/>
        <v>2017</v>
      </c>
      <c r="V763" s="10">
        <f t="shared" si="71"/>
        <v>7</v>
      </c>
      <c r="W763" t="str" cm="1">
        <f t="array" ref="W763">_xlfn.IFS(V763=1,"JAN",V763=2,"FEB",V763=3,"MAR",V763=4,"APR",V763=5,"MAY",V763=6,"JUN",V763=7,"JUL",V763=8,"AUG",V763=9,"SEP",V763=10,"OCT",V763=11,"NOV",V763=12,"DEC")</f>
        <v>JUL</v>
      </c>
    </row>
    <row r="764" spans="1:23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9">
        <f t="shared" si="66"/>
        <v>1.7725714285714285</v>
      </c>
      <c r="P764">
        <f t="shared" si="67"/>
        <v>62.04</v>
      </c>
      <c r="Q764" t="s">
        <v>2035</v>
      </c>
      <c r="R764" t="s">
        <v>2058</v>
      </c>
      <c r="S764" s="13">
        <f t="shared" si="68"/>
        <v>41241.25</v>
      </c>
      <c r="T764" s="13">
        <f t="shared" si="69"/>
        <v>41252.25</v>
      </c>
      <c r="U764">
        <f t="shared" si="70"/>
        <v>2012</v>
      </c>
      <c r="V764" s="10">
        <f t="shared" si="71"/>
        <v>11</v>
      </c>
      <c r="W764" t="str" cm="1">
        <f t="array" ref="W764">_xlfn.IFS(V764=1,"JAN",V764=2,"FEB",V764=3,"MAR",V764=4,"APR",V764=5,"MAY",V764=6,"JUN",V764=7,"JUL",V764=8,"AUG",V764=9,"SEP",V764=10,"OCT",V764=11,"NOV",V764=12,"DEC")</f>
        <v>NOV</v>
      </c>
    </row>
    <row r="765" spans="1:23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9">
        <f t="shared" si="66"/>
        <v>1.1317857142857144</v>
      </c>
      <c r="P765">
        <f t="shared" si="67"/>
        <v>26.97</v>
      </c>
      <c r="Q765" t="s">
        <v>2039</v>
      </c>
      <c r="R765" t="s">
        <v>2040</v>
      </c>
      <c r="S765" s="13">
        <f t="shared" si="68"/>
        <v>41037.208333333336</v>
      </c>
      <c r="T765" s="13">
        <f t="shared" si="69"/>
        <v>41072.208333333336</v>
      </c>
      <c r="U765">
        <f t="shared" si="70"/>
        <v>2012</v>
      </c>
      <c r="V765" s="10">
        <f t="shared" si="71"/>
        <v>5</v>
      </c>
      <c r="W765" t="str" cm="1">
        <f t="array" ref="W765">_xlfn.IFS(V765=1,"JAN",V765=2,"FEB",V765=3,"MAR",V765=4,"APR",V765=5,"MAY",V765=6,"JUN",V765=7,"JUL",V765=8,"AUG",V765=9,"SEP",V765=10,"OCT",V765=11,"NOV",V765=12,"DEC")</f>
        <v>MAY</v>
      </c>
    </row>
    <row r="766" spans="1:23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9">
        <f t="shared" si="66"/>
        <v>7.2818181818181822</v>
      </c>
      <c r="P766">
        <f t="shared" si="67"/>
        <v>54.12</v>
      </c>
      <c r="Q766" t="s">
        <v>2035</v>
      </c>
      <c r="R766" t="s">
        <v>2036</v>
      </c>
      <c r="S766" s="13">
        <f t="shared" si="68"/>
        <v>40676.208333333336</v>
      </c>
      <c r="T766" s="13">
        <f t="shared" si="69"/>
        <v>40684.208333333336</v>
      </c>
      <c r="U766">
        <f t="shared" si="70"/>
        <v>2011</v>
      </c>
      <c r="V766" s="10">
        <f t="shared" si="71"/>
        <v>5</v>
      </c>
      <c r="W766" t="str" cm="1">
        <f t="array" ref="W766">_xlfn.IFS(V766=1,"JAN",V766=2,"FEB",V766=3,"MAR",V766=4,"APR",V766=5,"MAY",V766=6,"JUN",V766=7,"JUL",V766=8,"AUG",V766=9,"SEP",V766=10,"OCT",V766=11,"NOV",V766=12,"DEC")</f>
        <v>MAY</v>
      </c>
    </row>
    <row r="767" spans="1:23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9">
        <f t="shared" si="66"/>
        <v>2.0833333333333335</v>
      </c>
      <c r="P767">
        <f t="shared" si="67"/>
        <v>41.04</v>
      </c>
      <c r="Q767" t="s">
        <v>2035</v>
      </c>
      <c r="R767" t="s">
        <v>2045</v>
      </c>
      <c r="S767" s="13">
        <f t="shared" si="68"/>
        <v>42840.208333333328</v>
      </c>
      <c r="T767" s="13">
        <f t="shared" si="69"/>
        <v>42865.208333333328</v>
      </c>
      <c r="U767">
        <f t="shared" si="70"/>
        <v>2017</v>
      </c>
      <c r="V767" s="10">
        <f t="shared" si="71"/>
        <v>4</v>
      </c>
      <c r="W767" t="str" cm="1">
        <f t="array" ref="W767">_xlfn.IFS(V767=1,"JAN",V767=2,"FEB",V767=3,"MAR",V767=4,"APR",V767=5,"MAY",V767=6,"JUN",V767=7,"JUL",V767=8,"AUG",V767=9,"SEP",V767=10,"OCT",V767=11,"NOV",V767=12,"DEC")</f>
        <v>APR</v>
      </c>
    </row>
    <row r="768" spans="1:23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9">
        <f t="shared" si="66"/>
        <v>0.31171232876712329</v>
      </c>
      <c r="P768">
        <f t="shared" si="67"/>
        <v>55.05</v>
      </c>
      <c r="Q768" t="s">
        <v>2041</v>
      </c>
      <c r="R768" t="s">
        <v>2063</v>
      </c>
      <c r="S768" s="13">
        <f t="shared" si="68"/>
        <v>43362.208333333328</v>
      </c>
      <c r="T768" s="13">
        <f t="shared" si="69"/>
        <v>43363.208333333328</v>
      </c>
      <c r="U768">
        <f t="shared" si="70"/>
        <v>2018</v>
      </c>
      <c r="V768" s="10">
        <f t="shared" si="71"/>
        <v>9</v>
      </c>
      <c r="W768" t="str" cm="1">
        <f t="array" ref="W768">_xlfn.IFS(V768=1,"JAN",V768=2,"FEB",V768=3,"MAR",V768=4,"APR",V768=5,"MAY",V768=6,"JUN",V768=7,"JUL",V768=8,"AUG",V768=9,"SEP",V768=10,"OCT",V768=11,"NOV",V768=12,"DEC")</f>
        <v>SEP</v>
      </c>
    </row>
    <row r="769" spans="1:23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9">
        <f t="shared" si="66"/>
        <v>0.56967078189300413</v>
      </c>
      <c r="P769">
        <f t="shared" si="67"/>
        <v>107.94</v>
      </c>
      <c r="Q769" t="s">
        <v>2047</v>
      </c>
      <c r="R769" t="s">
        <v>2059</v>
      </c>
      <c r="S769" s="13">
        <f t="shared" si="68"/>
        <v>42283.208333333328</v>
      </c>
      <c r="T769" s="13">
        <f t="shared" si="69"/>
        <v>42328.25</v>
      </c>
      <c r="U769">
        <f t="shared" si="70"/>
        <v>2015</v>
      </c>
      <c r="V769" s="10">
        <f t="shared" si="71"/>
        <v>10</v>
      </c>
      <c r="W769" t="str" cm="1">
        <f t="array" ref="W769">_xlfn.IFS(V769=1,"JAN",V769=2,"FEB",V769=3,"MAR",V769=4,"APR",V769=5,"MAY",V769=6,"JUN",V769=7,"JUL",V769=8,"AUG",V769=9,"SEP",V769=10,"OCT",V769=11,"NOV",V769=12,"DEC")</f>
        <v>OCT</v>
      </c>
    </row>
    <row r="770" spans="1:23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9">
        <f t="shared" si="66"/>
        <v>2.31</v>
      </c>
      <c r="P770">
        <f t="shared" si="67"/>
        <v>73.92</v>
      </c>
      <c r="Q770" t="s">
        <v>2039</v>
      </c>
      <c r="R770" t="s">
        <v>2040</v>
      </c>
      <c r="S770" s="13">
        <f t="shared" si="68"/>
        <v>41619.25</v>
      </c>
      <c r="T770" s="13">
        <f t="shared" si="69"/>
        <v>41634.25</v>
      </c>
      <c r="U770">
        <f t="shared" si="70"/>
        <v>2013</v>
      </c>
      <c r="V770" s="10">
        <f t="shared" si="71"/>
        <v>12</v>
      </c>
      <c r="W770" t="str" cm="1">
        <f t="array" ref="W770">_xlfn.IFS(V770=1,"JAN",V770=2,"FEB",V770=3,"MAR",V770=4,"APR",V770=5,"MAY",V770=6,"JUN",V770=7,"JUL",V770=8,"AUG",V770=9,"SEP",V770=10,"OCT",V770=11,"NOV",V770=12,"DEC")</f>
        <v>DEC</v>
      </c>
    </row>
    <row r="771" spans="1:23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9">
        <f t="shared" ref="O771:O834" si="72">E771/D771</f>
        <v>0.86867834394904464</v>
      </c>
      <c r="P771">
        <f t="shared" ref="P771:P834" si="73">IFERROR(ROUND(E771/G771,2), "No Backers")</f>
        <v>32</v>
      </c>
      <c r="Q771" t="s">
        <v>2050</v>
      </c>
      <c r="R771" t="s">
        <v>2051</v>
      </c>
      <c r="S771" s="13">
        <f t="shared" ref="S771:S834" si="74">(((J771/60)/60)/24)+DATE(1970,1,1)</f>
        <v>41501.208333333336</v>
      </c>
      <c r="T771" s="13">
        <f t="shared" ref="T771:T834" si="75">(((K771/60)/60)/24)+DATE(1970,1,1)</f>
        <v>41527.208333333336</v>
      </c>
      <c r="U771">
        <f t="shared" ref="U771:U834" si="76">YEAR(S771)</f>
        <v>2013</v>
      </c>
      <c r="V771" s="10">
        <f t="shared" ref="V771:V834" si="77">MONTH(S771)</f>
        <v>8</v>
      </c>
      <c r="W771" t="str" cm="1">
        <f t="array" ref="W771">_xlfn.IFS(V771=1,"JAN",V771=2,"FEB",V771=3,"MAR",V771=4,"APR",V771=5,"MAY",V771=6,"JUN",V771=7,"JUL",V771=8,"AUG",V771=9,"SEP",V771=10,"OCT",V771=11,"NOV",V771=12,"DEC")</f>
        <v>AUG</v>
      </c>
    </row>
    <row r="772" spans="1:23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9">
        <f t="shared" si="72"/>
        <v>2.7074418604651163</v>
      </c>
      <c r="P772">
        <f t="shared" si="73"/>
        <v>53.9</v>
      </c>
      <c r="Q772" t="s">
        <v>2039</v>
      </c>
      <c r="R772" t="s">
        <v>2040</v>
      </c>
      <c r="S772" s="13">
        <f t="shared" si="74"/>
        <v>41743.208333333336</v>
      </c>
      <c r="T772" s="13">
        <f t="shared" si="75"/>
        <v>41750.208333333336</v>
      </c>
      <c r="U772">
        <f t="shared" si="76"/>
        <v>2014</v>
      </c>
      <c r="V772" s="10">
        <f t="shared" si="77"/>
        <v>4</v>
      </c>
      <c r="W772" t="str" cm="1">
        <f t="array" ref="W772">_xlfn.IFS(V772=1,"JAN",V772=2,"FEB",V772=3,"MAR",V772=4,"APR",V772=5,"MAY",V772=6,"JUN",V772=7,"JUL",V772=8,"AUG",V772=9,"SEP",V772=10,"OCT",V772=11,"NOV",V772=12,"DEC")</f>
        <v>APR</v>
      </c>
    </row>
    <row r="773" spans="1:23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9">
        <f t="shared" si="72"/>
        <v>0.49446428571428569</v>
      </c>
      <c r="P773">
        <f t="shared" si="73"/>
        <v>106.5</v>
      </c>
      <c r="Q773" t="s">
        <v>2039</v>
      </c>
      <c r="R773" t="s">
        <v>2040</v>
      </c>
      <c r="S773" s="13">
        <f t="shared" si="74"/>
        <v>43491.25</v>
      </c>
      <c r="T773" s="13">
        <f t="shared" si="75"/>
        <v>43518.25</v>
      </c>
      <c r="U773">
        <f t="shared" si="76"/>
        <v>2019</v>
      </c>
      <c r="V773" s="10">
        <f t="shared" si="77"/>
        <v>1</v>
      </c>
      <c r="W773" t="str" cm="1">
        <f t="array" ref="W773">_xlfn.IFS(V773=1,"JAN",V773=2,"FEB",V773=3,"MAR",V773=4,"APR",V773=5,"MAY",V773=6,"JUN",V773=7,"JUL",V773=8,"AUG",V773=9,"SEP",V773=10,"OCT",V773=11,"NOV",V773=12,"DEC")</f>
        <v>JAN</v>
      </c>
    </row>
    <row r="774" spans="1:23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9">
        <f t="shared" si="72"/>
        <v>1.1335962566844919</v>
      </c>
      <c r="P774">
        <f t="shared" si="73"/>
        <v>33</v>
      </c>
      <c r="Q774" t="s">
        <v>2035</v>
      </c>
      <c r="R774" t="s">
        <v>2045</v>
      </c>
      <c r="S774" s="13">
        <f t="shared" si="74"/>
        <v>43505.25</v>
      </c>
      <c r="T774" s="13">
        <f t="shared" si="75"/>
        <v>43509.25</v>
      </c>
      <c r="U774">
        <f t="shared" si="76"/>
        <v>2019</v>
      </c>
      <c r="V774" s="10">
        <f t="shared" si="77"/>
        <v>2</v>
      </c>
      <c r="W774" t="str" cm="1">
        <f t="array" ref="W774">_xlfn.IFS(V774=1,"JAN",V774=2,"FEB",V774=3,"MAR",V774=4,"APR",V774=5,"MAY",V774=6,"JUN",V774=7,"JUL",V774=8,"AUG",V774=9,"SEP",V774=10,"OCT",V774=11,"NOV",V774=12,"DEC")</f>
        <v>FEB</v>
      </c>
    </row>
    <row r="775" spans="1:23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9">
        <f t="shared" si="72"/>
        <v>1.9055555555555554</v>
      </c>
      <c r="P775">
        <f t="shared" si="73"/>
        <v>43</v>
      </c>
      <c r="Q775" t="s">
        <v>2039</v>
      </c>
      <c r="R775" t="s">
        <v>2040</v>
      </c>
      <c r="S775" s="13">
        <f t="shared" si="74"/>
        <v>42838.208333333328</v>
      </c>
      <c r="T775" s="13">
        <f t="shared" si="75"/>
        <v>42848.208333333328</v>
      </c>
      <c r="U775">
        <f t="shared" si="76"/>
        <v>2017</v>
      </c>
      <c r="V775" s="10">
        <f t="shared" si="77"/>
        <v>4</v>
      </c>
      <c r="W775" t="str" cm="1">
        <f t="array" ref="W775">_xlfn.IFS(V775=1,"JAN",V775=2,"FEB",V775=3,"MAR",V775=4,"APR",V775=5,"MAY",V775=6,"JUN",V775=7,"JUL",V775=8,"AUG",V775=9,"SEP",V775=10,"OCT",V775=11,"NOV",V775=12,"DEC")</f>
        <v>APR</v>
      </c>
    </row>
    <row r="776" spans="1:23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9">
        <f t="shared" si="72"/>
        <v>1.355</v>
      </c>
      <c r="P776">
        <f t="shared" si="73"/>
        <v>86.86</v>
      </c>
      <c r="Q776" t="s">
        <v>2037</v>
      </c>
      <c r="R776" t="s">
        <v>2038</v>
      </c>
      <c r="S776" s="13">
        <f t="shared" si="74"/>
        <v>42513.208333333328</v>
      </c>
      <c r="T776" s="13">
        <f t="shared" si="75"/>
        <v>42554.208333333328</v>
      </c>
      <c r="U776">
        <f t="shared" si="76"/>
        <v>2016</v>
      </c>
      <c r="V776" s="10">
        <f t="shared" si="77"/>
        <v>5</v>
      </c>
      <c r="W776" t="str" cm="1">
        <f t="array" ref="W776">_xlfn.IFS(V776=1,"JAN",V776=2,"FEB",V776=3,"MAR",V776=4,"APR",V776=5,"MAY",V776=6,"JUN",V776=7,"JUL",V776=8,"AUG",V776=9,"SEP",V776=10,"OCT",V776=11,"NOV",V776=12,"DEC")</f>
        <v>MAY</v>
      </c>
    </row>
    <row r="777" spans="1:23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9">
        <f t="shared" si="72"/>
        <v>0.10297872340425532</v>
      </c>
      <c r="P777">
        <f t="shared" si="73"/>
        <v>96.8</v>
      </c>
      <c r="Q777" t="s">
        <v>2035</v>
      </c>
      <c r="R777" t="s">
        <v>2036</v>
      </c>
      <c r="S777" s="13">
        <f t="shared" si="74"/>
        <v>41949.25</v>
      </c>
      <c r="T777" s="13">
        <f t="shared" si="75"/>
        <v>41959.25</v>
      </c>
      <c r="U777">
        <f t="shared" si="76"/>
        <v>2014</v>
      </c>
      <c r="V777" s="10">
        <f t="shared" si="77"/>
        <v>11</v>
      </c>
      <c r="W777" t="str" cm="1">
        <f t="array" ref="W777">_xlfn.IFS(V777=1,"JAN",V777=2,"FEB",V777=3,"MAR",V777=4,"APR",V777=5,"MAY",V777=6,"JUN",V777=7,"JUL",V777=8,"AUG",V777=9,"SEP",V777=10,"OCT",V777=11,"NOV",V777=12,"DEC")</f>
        <v>NOV</v>
      </c>
    </row>
    <row r="778" spans="1:23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9">
        <f t="shared" si="72"/>
        <v>0.65544223826714798</v>
      </c>
      <c r="P778">
        <f t="shared" si="73"/>
        <v>33</v>
      </c>
      <c r="Q778" t="s">
        <v>2039</v>
      </c>
      <c r="R778" t="s">
        <v>2040</v>
      </c>
      <c r="S778" s="13">
        <f t="shared" si="74"/>
        <v>43650.208333333328</v>
      </c>
      <c r="T778" s="13">
        <f t="shared" si="75"/>
        <v>43668.208333333328</v>
      </c>
      <c r="U778">
        <f t="shared" si="76"/>
        <v>2019</v>
      </c>
      <c r="V778" s="10">
        <f t="shared" si="77"/>
        <v>7</v>
      </c>
      <c r="W778" t="str" cm="1">
        <f t="array" ref="W778">_xlfn.IFS(V778=1,"JAN",V778=2,"FEB",V778=3,"MAR",V778=4,"APR",V778=5,"MAY",V778=6,"JUN",V778=7,"JUL",V778=8,"AUG",V778=9,"SEP",V778=10,"OCT",V778=11,"NOV",V778=12,"DEC")</f>
        <v>JUL</v>
      </c>
    </row>
    <row r="779" spans="1:23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9">
        <f t="shared" si="72"/>
        <v>0.49026652452025588</v>
      </c>
      <c r="P779">
        <f t="shared" si="73"/>
        <v>68.03</v>
      </c>
      <c r="Q779" t="s">
        <v>2039</v>
      </c>
      <c r="R779" t="s">
        <v>2040</v>
      </c>
      <c r="S779" s="13">
        <f t="shared" si="74"/>
        <v>40809.208333333336</v>
      </c>
      <c r="T779" s="13">
        <f t="shared" si="75"/>
        <v>40838.208333333336</v>
      </c>
      <c r="U779">
        <f t="shared" si="76"/>
        <v>2011</v>
      </c>
      <c r="V779" s="10">
        <f t="shared" si="77"/>
        <v>9</v>
      </c>
      <c r="W779" t="str" cm="1">
        <f t="array" ref="W779">_xlfn.IFS(V779=1,"JAN",V779=2,"FEB",V779=3,"MAR",V779=4,"APR",V779=5,"MAY",V779=6,"JUN",V779=7,"JUL",V779=8,"AUG",V779=9,"SEP",V779=10,"OCT",V779=11,"NOV",V779=12,"DEC")</f>
        <v>SEP</v>
      </c>
    </row>
    <row r="780" spans="1:23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9">
        <f t="shared" si="72"/>
        <v>7.8792307692307695</v>
      </c>
      <c r="P780">
        <f t="shared" si="73"/>
        <v>58.87</v>
      </c>
      <c r="Q780" t="s">
        <v>2041</v>
      </c>
      <c r="R780" t="s">
        <v>2049</v>
      </c>
      <c r="S780" s="13">
        <f t="shared" si="74"/>
        <v>40768.208333333336</v>
      </c>
      <c r="T780" s="13">
        <f t="shared" si="75"/>
        <v>40773.208333333336</v>
      </c>
      <c r="U780">
        <f t="shared" si="76"/>
        <v>2011</v>
      </c>
      <c r="V780" s="10">
        <f t="shared" si="77"/>
        <v>8</v>
      </c>
      <c r="W780" t="str" cm="1">
        <f t="array" ref="W780">_xlfn.IFS(V780=1,"JAN",V780=2,"FEB",V780=3,"MAR",V780=4,"APR",V780=5,"MAY",V780=6,"JUN",V780=7,"JUL",V780=8,"AUG",V780=9,"SEP",V780=10,"OCT",V780=11,"NOV",V780=12,"DEC")</f>
        <v>AUG</v>
      </c>
    </row>
    <row r="781" spans="1:23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9">
        <f t="shared" si="72"/>
        <v>0.80306347746090156</v>
      </c>
      <c r="P781">
        <f t="shared" si="73"/>
        <v>105.05</v>
      </c>
      <c r="Q781" t="s">
        <v>2039</v>
      </c>
      <c r="R781" t="s">
        <v>2040</v>
      </c>
      <c r="S781" s="13">
        <f t="shared" si="74"/>
        <v>42230.208333333328</v>
      </c>
      <c r="T781" s="13">
        <f t="shared" si="75"/>
        <v>42239.208333333328</v>
      </c>
      <c r="U781">
        <f t="shared" si="76"/>
        <v>2015</v>
      </c>
      <c r="V781" s="10">
        <f t="shared" si="77"/>
        <v>8</v>
      </c>
      <c r="W781" t="str" cm="1">
        <f t="array" ref="W781">_xlfn.IFS(V781=1,"JAN",V781=2,"FEB",V781=3,"MAR",V781=4,"APR",V781=5,"MAY",V781=6,"JUN",V781=7,"JUL",V781=8,"AUG",V781=9,"SEP",V781=10,"OCT",V781=11,"NOV",V781=12,"DEC")</f>
        <v>AUG</v>
      </c>
    </row>
    <row r="782" spans="1:23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9">
        <f t="shared" si="72"/>
        <v>1.0629411764705883</v>
      </c>
      <c r="P782">
        <f t="shared" si="73"/>
        <v>33.049999999999997</v>
      </c>
      <c r="Q782" t="s">
        <v>2041</v>
      </c>
      <c r="R782" t="s">
        <v>2044</v>
      </c>
      <c r="S782" s="13">
        <f t="shared" si="74"/>
        <v>42573.208333333328</v>
      </c>
      <c r="T782" s="13">
        <f t="shared" si="75"/>
        <v>42592.208333333328</v>
      </c>
      <c r="U782">
        <f t="shared" si="76"/>
        <v>2016</v>
      </c>
      <c r="V782" s="10">
        <f t="shared" si="77"/>
        <v>7</v>
      </c>
      <c r="W782" t="str" cm="1">
        <f t="array" ref="W782">_xlfn.IFS(V782=1,"JAN",V782=2,"FEB",V782=3,"MAR",V782=4,"APR",V782=5,"MAY",V782=6,"JUN",V782=7,"JUL",V782=8,"AUG",V782=9,"SEP",V782=10,"OCT",V782=11,"NOV",V782=12,"DEC")</f>
        <v>JUL</v>
      </c>
    </row>
    <row r="783" spans="1:23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9">
        <f t="shared" si="72"/>
        <v>0.50735632183908042</v>
      </c>
      <c r="P783">
        <f t="shared" si="73"/>
        <v>78.819999999999993</v>
      </c>
      <c r="Q783" t="s">
        <v>2039</v>
      </c>
      <c r="R783" t="s">
        <v>2040</v>
      </c>
      <c r="S783" s="13">
        <f t="shared" si="74"/>
        <v>40482.208333333336</v>
      </c>
      <c r="T783" s="13">
        <f t="shared" si="75"/>
        <v>40533.25</v>
      </c>
      <c r="U783">
        <f t="shared" si="76"/>
        <v>2010</v>
      </c>
      <c r="V783" s="10">
        <f t="shared" si="77"/>
        <v>10</v>
      </c>
      <c r="W783" t="str" cm="1">
        <f t="array" ref="W783">_xlfn.IFS(V783=1,"JAN",V783=2,"FEB",V783=3,"MAR",V783=4,"APR",V783=5,"MAY",V783=6,"JUN",V783=7,"JUL",V783=8,"AUG",V783=9,"SEP",V783=10,"OCT",V783=11,"NOV",V783=12,"DEC")</f>
        <v>OCT</v>
      </c>
    </row>
    <row r="784" spans="1:23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9">
        <f t="shared" si="72"/>
        <v>2.153137254901961</v>
      </c>
      <c r="P784">
        <f t="shared" si="73"/>
        <v>68.2</v>
      </c>
      <c r="Q784" t="s">
        <v>2041</v>
      </c>
      <c r="R784" t="s">
        <v>2049</v>
      </c>
      <c r="S784" s="13">
        <f t="shared" si="74"/>
        <v>40603.25</v>
      </c>
      <c r="T784" s="13">
        <f t="shared" si="75"/>
        <v>40631.208333333336</v>
      </c>
      <c r="U784">
        <f t="shared" si="76"/>
        <v>2011</v>
      </c>
      <c r="V784" s="10">
        <f t="shared" si="77"/>
        <v>3</v>
      </c>
      <c r="W784" t="str" cm="1">
        <f t="array" ref="W784">_xlfn.IFS(V784=1,"JAN",V784=2,"FEB",V784=3,"MAR",V784=4,"APR",V784=5,"MAY",V784=6,"JUN",V784=7,"JUL",V784=8,"AUG",V784=9,"SEP",V784=10,"OCT",V784=11,"NOV",V784=12,"DEC")</f>
        <v>MAR</v>
      </c>
    </row>
    <row r="785" spans="1:23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9">
        <f t="shared" si="72"/>
        <v>1.4122972972972974</v>
      </c>
      <c r="P785">
        <f t="shared" si="73"/>
        <v>75.73</v>
      </c>
      <c r="Q785" t="s">
        <v>2035</v>
      </c>
      <c r="R785" t="s">
        <v>2036</v>
      </c>
      <c r="S785" s="13">
        <f t="shared" si="74"/>
        <v>41625.25</v>
      </c>
      <c r="T785" s="13">
        <f t="shared" si="75"/>
        <v>41632.25</v>
      </c>
      <c r="U785">
        <f t="shared" si="76"/>
        <v>2013</v>
      </c>
      <c r="V785" s="10">
        <f t="shared" si="77"/>
        <v>12</v>
      </c>
      <c r="W785" t="str" cm="1">
        <f t="array" ref="W785">_xlfn.IFS(V785=1,"JAN",V785=2,"FEB",V785=3,"MAR",V785=4,"APR",V785=5,"MAY",V785=6,"JUN",V785=7,"JUL",V785=8,"AUG",V785=9,"SEP",V785=10,"OCT",V785=11,"NOV",V785=12,"DEC")</f>
        <v>DEC</v>
      </c>
    </row>
    <row r="786" spans="1:23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9">
        <f t="shared" si="72"/>
        <v>1.1533745781777278</v>
      </c>
      <c r="P786">
        <f t="shared" si="73"/>
        <v>31</v>
      </c>
      <c r="Q786" t="s">
        <v>2037</v>
      </c>
      <c r="R786" t="s">
        <v>2038</v>
      </c>
      <c r="S786" s="13">
        <f t="shared" si="74"/>
        <v>42435.25</v>
      </c>
      <c r="T786" s="13">
        <f t="shared" si="75"/>
        <v>42446.208333333328</v>
      </c>
      <c r="U786">
        <f t="shared" si="76"/>
        <v>2016</v>
      </c>
      <c r="V786" s="10">
        <f t="shared" si="77"/>
        <v>3</v>
      </c>
      <c r="W786" t="str" cm="1">
        <f t="array" ref="W786">_xlfn.IFS(V786=1,"JAN",V786=2,"FEB",V786=3,"MAR",V786=4,"APR",V786=5,"MAY",V786=6,"JUN",V786=7,"JUL",V786=8,"AUG",V786=9,"SEP",V786=10,"OCT",V786=11,"NOV",V786=12,"DEC")</f>
        <v>MAR</v>
      </c>
    </row>
    <row r="787" spans="1:23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9">
        <f t="shared" si="72"/>
        <v>1.9311940298507462</v>
      </c>
      <c r="P787">
        <f t="shared" si="73"/>
        <v>101.88</v>
      </c>
      <c r="Q787" t="s">
        <v>2041</v>
      </c>
      <c r="R787" t="s">
        <v>2049</v>
      </c>
      <c r="S787" s="13">
        <f t="shared" si="74"/>
        <v>43582.208333333328</v>
      </c>
      <c r="T787" s="13">
        <f t="shared" si="75"/>
        <v>43616.208333333328</v>
      </c>
      <c r="U787">
        <f t="shared" si="76"/>
        <v>2019</v>
      </c>
      <c r="V787" s="10">
        <f t="shared" si="77"/>
        <v>4</v>
      </c>
      <c r="W787" t="str" cm="1">
        <f t="array" ref="W787">_xlfn.IFS(V787=1,"JAN",V787=2,"FEB",V787=3,"MAR",V787=4,"APR",V787=5,"MAY",V787=6,"JUN",V787=7,"JUL",V787=8,"AUG",V787=9,"SEP",V787=10,"OCT",V787=11,"NOV",V787=12,"DEC")</f>
        <v>APR</v>
      </c>
    </row>
    <row r="788" spans="1:23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9">
        <f t="shared" si="72"/>
        <v>7.2973333333333334</v>
      </c>
      <c r="P788">
        <f t="shared" si="73"/>
        <v>52.88</v>
      </c>
      <c r="Q788" t="s">
        <v>2035</v>
      </c>
      <c r="R788" t="s">
        <v>2058</v>
      </c>
      <c r="S788" s="13">
        <f t="shared" si="74"/>
        <v>43186.208333333328</v>
      </c>
      <c r="T788" s="13">
        <f t="shared" si="75"/>
        <v>43193.208333333328</v>
      </c>
      <c r="U788">
        <f t="shared" si="76"/>
        <v>2018</v>
      </c>
      <c r="V788" s="10">
        <f t="shared" si="77"/>
        <v>3</v>
      </c>
      <c r="W788" t="str" cm="1">
        <f t="array" ref="W788">_xlfn.IFS(V788=1,"JAN",V788=2,"FEB",V788=3,"MAR",V788=4,"APR",V788=5,"MAY",V788=6,"JUN",V788=7,"JUL",V788=8,"AUG",V788=9,"SEP",V788=10,"OCT",V788=11,"NOV",V788=12,"DEC")</f>
        <v>MAR</v>
      </c>
    </row>
    <row r="789" spans="1:23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9">
        <f t="shared" si="72"/>
        <v>0.99663398692810456</v>
      </c>
      <c r="P789">
        <f t="shared" si="73"/>
        <v>71.010000000000005</v>
      </c>
      <c r="Q789" t="s">
        <v>2035</v>
      </c>
      <c r="R789" t="s">
        <v>2036</v>
      </c>
      <c r="S789" s="13">
        <f t="shared" si="74"/>
        <v>40684.208333333336</v>
      </c>
      <c r="T789" s="13">
        <f t="shared" si="75"/>
        <v>40693.208333333336</v>
      </c>
      <c r="U789">
        <f t="shared" si="76"/>
        <v>2011</v>
      </c>
      <c r="V789" s="10">
        <f t="shared" si="77"/>
        <v>5</v>
      </c>
      <c r="W789" t="str" cm="1">
        <f t="array" ref="W789">_xlfn.IFS(V789=1,"JAN",V789=2,"FEB",V789=3,"MAR",V789=4,"APR",V789=5,"MAY",V789=6,"JUN",V789=7,"JUL",V789=8,"AUG",V789=9,"SEP",V789=10,"OCT",V789=11,"NOV",V789=12,"DEC")</f>
        <v>MAY</v>
      </c>
    </row>
    <row r="790" spans="1:23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9">
        <f t="shared" si="72"/>
        <v>0.88166666666666671</v>
      </c>
      <c r="P790">
        <f t="shared" si="73"/>
        <v>102.39</v>
      </c>
      <c r="Q790" t="s">
        <v>2041</v>
      </c>
      <c r="R790" t="s">
        <v>2049</v>
      </c>
      <c r="S790" s="13">
        <f t="shared" si="74"/>
        <v>41202.208333333336</v>
      </c>
      <c r="T790" s="13">
        <f t="shared" si="75"/>
        <v>41223.25</v>
      </c>
      <c r="U790">
        <f t="shared" si="76"/>
        <v>2012</v>
      </c>
      <c r="V790" s="10">
        <f t="shared" si="77"/>
        <v>10</v>
      </c>
      <c r="W790" t="str" cm="1">
        <f t="array" ref="W790">_xlfn.IFS(V790=1,"JAN",V790=2,"FEB",V790=3,"MAR",V790=4,"APR",V790=5,"MAY",V790=6,"JUN",V790=7,"JUL",V790=8,"AUG",V790=9,"SEP",V790=10,"OCT",V790=11,"NOV",V790=12,"DEC")</f>
        <v>OCT</v>
      </c>
    </row>
    <row r="791" spans="1:23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9">
        <f t="shared" si="72"/>
        <v>0.37233333333333335</v>
      </c>
      <c r="P791">
        <f t="shared" si="73"/>
        <v>74.47</v>
      </c>
      <c r="Q791" t="s">
        <v>2039</v>
      </c>
      <c r="R791" t="s">
        <v>2040</v>
      </c>
      <c r="S791" s="13">
        <f t="shared" si="74"/>
        <v>41786.208333333336</v>
      </c>
      <c r="T791" s="13">
        <f t="shared" si="75"/>
        <v>41823.208333333336</v>
      </c>
      <c r="U791">
        <f t="shared" si="76"/>
        <v>2014</v>
      </c>
      <c r="V791" s="10">
        <f t="shared" si="77"/>
        <v>5</v>
      </c>
      <c r="W791" t="str" cm="1">
        <f t="array" ref="W791">_xlfn.IFS(V791=1,"JAN",V791=2,"FEB",V791=3,"MAR",V791=4,"APR",V791=5,"MAY",V791=6,"JUN",V791=7,"JUL",V791=8,"AUG",V791=9,"SEP",V791=10,"OCT",V791=11,"NOV",V791=12,"DEC")</f>
        <v>MAY</v>
      </c>
    </row>
    <row r="792" spans="1:23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9">
        <f t="shared" si="72"/>
        <v>0.30540075309306081</v>
      </c>
      <c r="P792">
        <f t="shared" si="73"/>
        <v>51.01</v>
      </c>
      <c r="Q792" t="s">
        <v>2039</v>
      </c>
      <c r="R792" t="s">
        <v>2040</v>
      </c>
      <c r="S792" s="13">
        <f t="shared" si="74"/>
        <v>40223.25</v>
      </c>
      <c r="T792" s="13">
        <f t="shared" si="75"/>
        <v>40229.25</v>
      </c>
      <c r="U792">
        <f t="shared" si="76"/>
        <v>2010</v>
      </c>
      <c r="V792" s="10">
        <f t="shared" si="77"/>
        <v>2</v>
      </c>
      <c r="W792" t="str" cm="1">
        <f t="array" ref="W792">_xlfn.IFS(V792=1,"JAN",V792=2,"FEB",V792=3,"MAR",V792=4,"APR",V792=5,"MAY",V792=6,"JUN",V792=7,"JUL",V792=8,"AUG",V792=9,"SEP",V792=10,"OCT",V792=11,"NOV",V792=12,"DEC")</f>
        <v>FEB</v>
      </c>
    </row>
    <row r="793" spans="1:23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9">
        <f t="shared" si="72"/>
        <v>0.25714285714285712</v>
      </c>
      <c r="P793">
        <f t="shared" si="73"/>
        <v>90</v>
      </c>
      <c r="Q793" t="s">
        <v>2033</v>
      </c>
      <c r="R793" t="s">
        <v>2034</v>
      </c>
      <c r="S793" s="13">
        <f t="shared" si="74"/>
        <v>42715.25</v>
      </c>
      <c r="T793" s="13">
        <f t="shared" si="75"/>
        <v>42731.25</v>
      </c>
      <c r="U793">
        <f t="shared" si="76"/>
        <v>2016</v>
      </c>
      <c r="V793" s="10">
        <f t="shared" si="77"/>
        <v>12</v>
      </c>
      <c r="W793" t="str" cm="1">
        <f t="array" ref="W793">_xlfn.IFS(V793=1,"JAN",V793=2,"FEB",V793=3,"MAR",V793=4,"APR",V793=5,"MAY",V793=6,"JUN",V793=7,"JUL",V793=8,"AUG",V793=9,"SEP",V793=10,"OCT",V793=11,"NOV",V793=12,"DEC")</f>
        <v>DEC</v>
      </c>
    </row>
    <row r="794" spans="1:23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9">
        <f t="shared" si="72"/>
        <v>0.34</v>
      </c>
      <c r="P794">
        <f t="shared" si="73"/>
        <v>97.14</v>
      </c>
      <c r="Q794" t="s">
        <v>2039</v>
      </c>
      <c r="R794" t="s">
        <v>2040</v>
      </c>
      <c r="S794" s="13">
        <f t="shared" si="74"/>
        <v>41451.208333333336</v>
      </c>
      <c r="T794" s="13">
        <f t="shared" si="75"/>
        <v>41479.208333333336</v>
      </c>
      <c r="U794">
        <f t="shared" si="76"/>
        <v>2013</v>
      </c>
      <c r="V794" s="10">
        <f t="shared" si="77"/>
        <v>6</v>
      </c>
      <c r="W794" t="str" cm="1">
        <f t="array" ref="W794">_xlfn.IFS(V794=1,"JAN",V794=2,"FEB",V794=3,"MAR",V794=4,"APR",V794=5,"MAY",V794=6,"JUN",V794=7,"JUL",V794=8,"AUG",V794=9,"SEP",V794=10,"OCT",V794=11,"NOV",V794=12,"DEC")</f>
        <v>JUN</v>
      </c>
    </row>
    <row r="795" spans="1:23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9">
        <f t="shared" si="72"/>
        <v>11.859090909090909</v>
      </c>
      <c r="P795">
        <f t="shared" si="73"/>
        <v>72.069999999999993</v>
      </c>
      <c r="Q795" t="s">
        <v>2047</v>
      </c>
      <c r="R795" t="s">
        <v>2048</v>
      </c>
      <c r="S795" s="13">
        <f t="shared" si="74"/>
        <v>41450.208333333336</v>
      </c>
      <c r="T795" s="13">
        <f t="shared" si="75"/>
        <v>41454.208333333336</v>
      </c>
      <c r="U795">
        <f t="shared" si="76"/>
        <v>2013</v>
      </c>
      <c r="V795" s="10">
        <f t="shared" si="77"/>
        <v>6</v>
      </c>
      <c r="W795" t="str" cm="1">
        <f t="array" ref="W795">_xlfn.IFS(V795=1,"JAN",V795=2,"FEB",V795=3,"MAR",V795=4,"APR",V795=5,"MAY",V795=6,"JUN",V795=7,"JUL",V795=8,"AUG",V795=9,"SEP",V795=10,"OCT",V795=11,"NOV",V795=12,"DEC")</f>
        <v>JUN</v>
      </c>
    </row>
    <row r="796" spans="1:23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9">
        <f t="shared" si="72"/>
        <v>1.2539393939393939</v>
      </c>
      <c r="P796">
        <f t="shared" si="73"/>
        <v>75.239999999999995</v>
      </c>
      <c r="Q796" t="s">
        <v>2035</v>
      </c>
      <c r="R796" t="s">
        <v>2036</v>
      </c>
      <c r="S796" s="13">
        <f t="shared" si="74"/>
        <v>43091.25</v>
      </c>
      <c r="T796" s="13">
        <f t="shared" si="75"/>
        <v>43103.25</v>
      </c>
      <c r="U796">
        <f t="shared" si="76"/>
        <v>2017</v>
      </c>
      <c r="V796" s="10">
        <f t="shared" si="77"/>
        <v>12</v>
      </c>
      <c r="W796" t="str" cm="1">
        <f t="array" ref="W796">_xlfn.IFS(V796=1,"JAN",V796=2,"FEB",V796=3,"MAR",V796=4,"APR",V796=5,"MAY",V796=6,"JUN",V796=7,"JUL",V796=8,"AUG",V796=9,"SEP",V796=10,"OCT",V796=11,"NOV",V796=12,"DEC")</f>
        <v>DEC</v>
      </c>
    </row>
    <row r="797" spans="1:23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9">
        <f t="shared" si="72"/>
        <v>0.14394366197183098</v>
      </c>
      <c r="P797">
        <f t="shared" si="73"/>
        <v>32.97</v>
      </c>
      <c r="Q797" t="s">
        <v>2041</v>
      </c>
      <c r="R797" t="s">
        <v>2044</v>
      </c>
      <c r="S797" s="13">
        <f t="shared" si="74"/>
        <v>42675.208333333328</v>
      </c>
      <c r="T797" s="13">
        <f t="shared" si="75"/>
        <v>42678.208333333328</v>
      </c>
      <c r="U797">
        <f t="shared" si="76"/>
        <v>2016</v>
      </c>
      <c r="V797" s="10">
        <f t="shared" si="77"/>
        <v>11</v>
      </c>
      <c r="W797" t="str" cm="1">
        <f t="array" ref="W797">_xlfn.IFS(V797=1,"JAN",V797=2,"FEB",V797=3,"MAR",V797=4,"APR",V797=5,"MAY",V797=6,"JUN",V797=7,"JUL",V797=8,"AUG",V797=9,"SEP",V797=10,"OCT",V797=11,"NOV",V797=12,"DEC")</f>
        <v>NOV</v>
      </c>
    </row>
    <row r="798" spans="1:23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9">
        <f t="shared" si="72"/>
        <v>0.54807692307692313</v>
      </c>
      <c r="P798">
        <f t="shared" si="73"/>
        <v>54.81</v>
      </c>
      <c r="Q798" t="s">
        <v>2050</v>
      </c>
      <c r="R798" t="s">
        <v>2061</v>
      </c>
      <c r="S798" s="13">
        <f t="shared" si="74"/>
        <v>41859.208333333336</v>
      </c>
      <c r="T798" s="13">
        <f t="shared" si="75"/>
        <v>41866.208333333336</v>
      </c>
      <c r="U798">
        <f t="shared" si="76"/>
        <v>2014</v>
      </c>
      <c r="V798" s="10">
        <f t="shared" si="77"/>
        <v>8</v>
      </c>
      <c r="W798" t="str" cm="1">
        <f t="array" ref="W798">_xlfn.IFS(V798=1,"JAN",V798=2,"FEB",V798=3,"MAR",V798=4,"APR",V798=5,"MAY",V798=6,"JUN",V798=7,"JUL",V798=8,"AUG",V798=9,"SEP",V798=10,"OCT",V798=11,"NOV",V798=12,"DEC")</f>
        <v>AUG</v>
      </c>
    </row>
    <row r="799" spans="1:23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9">
        <f t="shared" si="72"/>
        <v>1.0963157894736841</v>
      </c>
      <c r="P799">
        <f t="shared" si="73"/>
        <v>45.04</v>
      </c>
      <c r="Q799" t="s">
        <v>2037</v>
      </c>
      <c r="R799" t="s">
        <v>2038</v>
      </c>
      <c r="S799" s="13">
        <f t="shared" si="74"/>
        <v>43464.25</v>
      </c>
      <c r="T799" s="13">
        <f t="shared" si="75"/>
        <v>43487.25</v>
      </c>
      <c r="U799">
        <f t="shared" si="76"/>
        <v>2018</v>
      </c>
      <c r="V799" s="10">
        <f t="shared" si="77"/>
        <v>12</v>
      </c>
      <c r="W799" t="str" cm="1">
        <f t="array" ref="W799">_xlfn.IFS(V799=1,"JAN",V799=2,"FEB",V799=3,"MAR",V799=4,"APR",V799=5,"MAY",V799=6,"JUN",V799=7,"JUL",V799=8,"AUG",V799=9,"SEP",V799=10,"OCT",V799=11,"NOV",V799=12,"DEC")</f>
        <v>DEC</v>
      </c>
    </row>
    <row r="800" spans="1:23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9">
        <f t="shared" si="72"/>
        <v>1.8847058823529412</v>
      </c>
      <c r="P800">
        <f t="shared" si="73"/>
        <v>52.96</v>
      </c>
      <c r="Q800" t="s">
        <v>2039</v>
      </c>
      <c r="R800" t="s">
        <v>2040</v>
      </c>
      <c r="S800" s="13">
        <f t="shared" si="74"/>
        <v>41060.208333333336</v>
      </c>
      <c r="T800" s="13">
        <f t="shared" si="75"/>
        <v>41088.208333333336</v>
      </c>
      <c r="U800">
        <f t="shared" si="76"/>
        <v>2012</v>
      </c>
      <c r="V800" s="10">
        <f t="shared" si="77"/>
        <v>5</v>
      </c>
      <c r="W800" t="str" cm="1">
        <f t="array" ref="W800">_xlfn.IFS(V800=1,"JAN",V800=2,"FEB",V800=3,"MAR",V800=4,"APR",V800=5,"MAY",V800=6,"JUN",V800=7,"JUL",V800=8,"AUG",V800=9,"SEP",V800=10,"OCT",V800=11,"NOV",V800=12,"DEC")</f>
        <v>MAY</v>
      </c>
    </row>
    <row r="801" spans="1:23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9">
        <f t="shared" si="72"/>
        <v>0.87008284023668636</v>
      </c>
      <c r="P801">
        <f t="shared" si="73"/>
        <v>60.02</v>
      </c>
      <c r="Q801" t="s">
        <v>2039</v>
      </c>
      <c r="R801" t="s">
        <v>2040</v>
      </c>
      <c r="S801" s="13">
        <f t="shared" si="74"/>
        <v>42399.25</v>
      </c>
      <c r="T801" s="13">
        <f t="shared" si="75"/>
        <v>42403.25</v>
      </c>
      <c r="U801">
        <f t="shared" si="76"/>
        <v>2016</v>
      </c>
      <c r="V801" s="10">
        <f t="shared" si="77"/>
        <v>1</v>
      </c>
      <c r="W801" t="str" cm="1">
        <f t="array" ref="W801">_xlfn.IFS(V801=1,"JAN",V801=2,"FEB",V801=3,"MAR",V801=4,"APR",V801=5,"MAY",V801=6,"JUN",V801=7,"JUL",V801=8,"AUG",V801=9,"SEP",V801=10,"OCT",V801=11,"NOV",V801=12,"DEC")</f>
        <v>JAN</v>
      </c>
    </row>
    <row r="802" spans="1:23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9">
        <f t="shared" si="72"/>
        <v>0.01</v>
      </c>
      <c r="P802">
        <f t="shared" si="73"/>
        <v>1</v>
      </c>
      <c r="Q802" t="s">
        <v>2035</v>
      </c>
      <c r="R802" t="s">
        <v>2036</v>
      </c>
      <c r="S802" s="13">
        <f t="shared" si="74"/>
        <v>42167.208333333328</v>
      </c>
      <c r="T802" s="13">
        <f t="shared" si="75"/>
        <v>42171.208333333328</v>
      </c>
      <c r="U802">
        <f t="shared" si="76"/>
        <v>2015</v>
      </c>
      <c r="V802" s="10">
        <f t="shared" si="77"/>
        <v>6</v>
      </c>
      <c r="W802" t="str" cm="1">
        <f t="array" ref="W802">_xlfn.IFS(V802=1,"JAN",V802=2,"FEB",V802=3,"MAR",V802=4,"APR",V802=5,"MAY",V802=6,"JUN",V802=7,"JUL",V802=8,"AUG",V802=9,"SEP",V802=10,"OCT",V802=11,"NOV",V802=12,"DEC")</f>
        <v>JUN</v>
      </c>
    </row>
    <row r="803" spans="1:23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9">
        <f t="shared" si="72"/>
        <v>2.0291304347826089</v>
      </c>
      <c r="P803">
        <f t="shared" si="73"/>
        <v>44.03</v>
      </c>
      <c r="Q803" t="s">
        <v>2054</v>
      </c>
      <c r="R803" t="s">
        <v>2055</v>
      </c>
      <c r="S803" s="13">
        <f t="shared" si="74"/>
        <v>43830.25</v>
      </c>
      <c r="T803" s="13">
        <f t="shared" si="75"/>
        <v>43852.25</v>
      </c>
      <c r="U803">
        <f t="shared" si="76"/>
        <v>2019</v>
      </c>
      <c r="V803" s="10">
        <f t="shared" si="77"/>
        <v>12</v>
      </c>
      <c r="W803" t="str" cm="1">
        <f t="array" ref="W803">_xlfn.IFS(V803=1,"JAN",V803=2,"FEB",V803=3,"MAR",V803=4,"APR",V803=5,"MAY",V803=6,"JUN",V803=7,"JUL",V803=8,"AUG",V803=9,"SEP",V803=10,"OCT",V803=11,"NOV",V803=12,"DEC")</f>
        <v>DEC</v>
      </c>
    </row>
    <row r="804" spans="1:23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9">
        <f t="shared" si="72"/>
        <v>1.9703225806451612</v>
      </c>
      <c r="P804">
        <f t="shared" si="73"/>
        <v>86.03</v>
      </c>
      <c r="Q804" t="s">
        <v>2054</v>
      </c>
      <c r="R804" t="s">
        <v>2055</v>
      </c>
      <c r="S804" s="13">
        <f t="shared" si="74"/>
        <v>43650.208333333328</v>
      </c>
      <c r="T804" s="13">
        <f t="shared" si="75"/>
        <v>43652.208333333328</v>
      </c>
      <c r="U804">
        <f t="shared" si="76"/>
        <v>2019</v>
      </c>
      <c r="V804" s="10">
        <f t="shared" si="77"/>
        <v>7</v>
      </c>
      <c r="W804" t="str" cm="1">
        <f t="array" ref="W804">_xlfn.IFS(V804=1,"JAN",V804=2,"FEB",V804=3,"MAR",V804=4,"APR",V804=5,"MAY",V804=6,"JUN",V804=7,"JUL",V804=8,"AUG",V804=9,"SEP",V804=10,"OCT",V804=11,"NOV",V804=12,"DEC")</f>
        <v>JUL</v>
      </c>
    </row>
    <row r="805" spans="1:23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9">
        <f t="shared" si="72"/>
        <v>1.07</v>
      </c>
      <c r="P805">
        <f t="shared" si="73"/>
        <v>28.01</v>
      </c>
      <c r="Q805" t="s">
        <v>2039</v>
      </c>
      <c r="R805" t="s">
        <v>2040</v>
      </c>
      <c r="S805" s="13">
        <f t="shared" si="74"/>
        <v>43492.25</v>
      </c>
      <c r="T805" s="13">
        <f t="shared" si="75"/>
        <v>43526.25</v>
      </c>
      <c r="U805">
        <f t="shared" si="76"/>
        <v>2019</v>
      </c>
      <c r="V805" s="10">
        <f t="shared" si="77"/>
        <v>1</v>
      </c>
      <c r="W805" t="str" cm="1">
        <f t="array" ref="W805">_xlfn.IFS(V805=1,"JAN",V805=2,"FEB",V805=3,"MAR",V805=4,"APR",V805=5,"MAY",V805=6,"JUN",V805=7,"JUL",V805=8,"AUG",V805=9,"SEP",V805=10,"OCT",V805=11,"NOV",V805=12,"DEC")</f>
        <v>JAN</v>
      </c>
    </row>
    <row r="806" spans="1:23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9">
        <f t="shared" si="72"/>
        <v>2.6873076923076922</v>
      </c>
      <c r="P806">
        <f t="shared" si="73"/>
        <v>32.049999999999997</v>
      </c>
      <c r="Q806" t="s">
        <v>2035</v>
      </c>
      <c r="R806" t="s">
        <v>2036</v>
      </c>
      <c r="S806" s="13">
        <f t="shared" si="74"/>
        <v>43102.25</v>
      </c>
      <c r="T806" s="13">
        <f t="shared" si="75"/>
        <v>43122.25</v>
      </c>
      <c r="U806">
        <f t="shared" si="76"/>
        <v>2018</v>
      </c>
      <c r="V806" s="10">
        <f t="shared" si="77"/>
        <v>1</v>
      </c>
      <c r="W806" t="str" cm="1">
        <f t="array" ref="W806">_xlfn.IFS(V806=1,"JAN",V806=2,"FEB",V806=3,"MAR",V806=4,"APR",V806=5,"MAY",V806=6,"JUN",V806=7,"JUL",V806=8,"AUG",V806=9,"SEP",V806=10,"OCT",V806=11,"NOV",V806=12,"DEC")</f>
        <v>JAN</v>
      </c>
    </row>
    <row r="807" spans="1:23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9">
        <f t="shared" si="72"/>
        <v>0.50845360824742269</v>
      </c>
      <c r="P807">
        <f t="shared" si="73"/>
        <v>73.61</v>
      </c>
      <c r="Q807" t="s">
        <v>2041</v>
      </c>
      <c r="R807" t="s">
        <v>2042</v>
      </c>
      <c r="S807" s="13">
        <f t="shared" si="74"/>
        <v>41958.25</v>
      </c>
      <c r="T807" s="13">
        <f t="shared" si="75"/>
        <v>42009.25</v>
      </c>
      <c r="U807">
        <f t="shared" si="76"/>
        <v>2014</v>
      </c>
      <c r="V807" s="10">
        <f t="shared" si="77"/>
        <v>11</v>
      </c>
      <c r="W807" t="str" cm="1">
        <f t="array" ref="W807">_xlfn.IFS(V807=1,"JAN",V807=2,"FEB",V807=3,"MAR",V807=4,"APR",V807=5,"MAY",V807=6,"JUN",V807=7,"JUL",V807=8,"AUG",V807=9,"SEP",V807=10,"OCT",V807=11,"NOV",V807=12,"DEC")</f>
        <v>NOV</v>
      </c>
    </row>
    <row r="808" spans="1:23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9">
        <f t="shared" si="72"/>
        <v>11.802857142857142</v>
      </c>
      <c r="P808">
        <f t="shared" si="73"/>
        <v>108.71</v>
      </c>
      <c r="Q808" t="s">
        <v>2041</v>
      </c>
      <c r="R808" t="s">
        <v>2044</v>
      </c>
      <c r="S808" s="13">
        <f t="shared" si="74"/>
        <v>40973.25</v>
      </c>
      <c r="T808" s="13">
        <f t="shared" si="75"/>
        <v>40997.208333333336</v>
      </c>
      <c r="U808">
        <f t="shared" si="76"/>
        <v>2012</v>
      </c>
      <c r="V808" s="10">
        <f t="shared" si="77"/>
        <v>3</v>
      </c>
      <c r="W808" t="str" cm="1">
        <f t="array" ref="W808">_xlfn.IFS(V808=1,"JAN",V808=2,"FEB",V808=3,"MAR",V808=4,"APR",V808=5,"MAY",V808=6,"JUN",V808=7,"JUL",V808=8,"AUG",V808=9,"SEP",V808=10,"OCT",V808=11,"NOV",V808=12,"DEC")</f>
        <v>MAR</v>
      </c>
    </row>
    <row r="809" spans="1:23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9">
        <f t="shared" si="72"/>
        <v>2.64</v>
      </c>
      <c r="P809">
        <f t="shared" si="73"/>
        <v>42.98</v>
      </c>
      <c r="Q809" t="s">
        <v>2039</v>
      </c>
      <c r="R809" t="s">
        <v>2040</v>
      </c>
      <c r="S809" s="13">
        <f t="shared" si="74"/>
        <v>43753.208333333328</v>
      </c>
      <c r="T809" s="13">
        <f t="shared" si="75"/>
        <v>43797.25</v>
      </c>
      <c r="U809">
        <f t="shared" si="76"/>
        <v>2019</v>
      </c>
      <c r="V809" s="10">
        <f t="shared" si="77"/>
        <v>10</v>
      </c>
      <c r="W809" t="str" cm="1">
        <f t="array" ref="W809">_xlfn.IFS(V809=1,"JAN",V809=2,"FEB",V809=3,"MAR",V809=4,"APR",V809=5,"MAY",V809=6,"JUN",V809=7,"JUL",V809=8,"AUG",V809=9,"SEP",V809=10,"OCT",V809=11,"NOV",V809=12,"DEC")</f>
        <v>OCT</v>
      </c>
    </row>
    <row r="810" spans="1:23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9">
        <f t="shared" si="72"/>
        <v>0.30442307692307691</v>
      </c>
      <c r="P810">
        <f t="shared" si="73"/>
        <v>83.32</v>
      </c>
      <c r="Q810" t="s">
        <v>2033</v>
      </c>
      <c r="R810" t="s">
        <v>2034</v>
      </c>
      <c r="S810" s="13">
        <f t="shared" si="74"/>
        <v>42507.208333333328</v>
      </c>
      <c r="T810" s="13">
        <f t="shared" si="75"/>
        <v>42524.208333333328</v>
      </c>
      <c r="U810">
        <f t="shared" si="76"/>
        <v>2016</v>
      </c>
      <c r="V810" s="10">
        <f t="shared" si="77"/>
        <v>5</v>
      </c>
      <c r="W810" t="str" cm="1">
        <f t="array" ref="W810">_xlfn.IFS(V810=1,"JAN",V810=2,"FEB",V810=3,"MAR",V810=4,"APR",V810=5,"MAY",V810=6,"JUN",V810=7,"JUL",V810=8,"AUG",V810=9,"SEP",V810=10,"OCT",V810=11,"NOV",V810=12,"DEC")</f>
        <v>MAY</v>
      </c>
    </row>
    <row r="811" spans="1:23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9">
        <f t="shared" si="72"/>
        <v>0.62880681818181816</v>
      </c>
      <c r="P811">
        <f t="shared" si="73"/>
        <v>42</v>
      </c>
      <c r="Q811" t="s">
        <v>2041</v>
      </c>
      <c r="R811" t="s">
        <v>2042</v>
      </c>
      <c r="S811" s="13">
        <f t="shared" si="74"/>
        <v>41135.208333333336</v>
      </c>
      <c r="T811" s="13">
        <f t="shared" si="75"/>
        <v>41136.208333333336</v>
      </c>
      <c r="U811">
        <f t="shared" si="76"/>
        <v>2012</v>
      </c>
      <c r="V811" s="10">
        <f t="shared" si="77"/>
        <v>8</v>
      </c>
      <c r="W811" t="str" cm="1">
        <f t="array" ref="W811">_xlfn.IFS(V811=1,"JAN",V811=2,"FEB",V811=3,"MAR",V811=4,"APR",V811=5,"MAY",V811=6,"JUN",V811=7,"JUL",V811=8,"AUG",V811=9,"SEP",V811=10,"OCT",V811=11,"NOV",V811=12,"DEC")</f>
        <v>AUG</v>
      </c>
    </row>
    <row r="812" spans="1:23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9">
        <f t="shared" si="72"/>
        <v>1.9312499999999999</v>
      </c>
      <c r="P812">
        <f t="shared" si="73"/>
        <v>55.93</v>
      </c>
      <c r="Q812" t="s">
        <v>2039</v>
      </c>
      <c r="R812" t="s">
        <v>2040</v>
      </c>
      <c r="S812" s="13">
        <f t="shared" si="74"/>
        <v>43067.25</v>
      </c>
      <c r="T812" s="13">
        <f t="shared" si="75"/>
        <v>43077.25</v>
      </c>
      <c r="U812">
        <f t="shared" si="76"/>
        <v>2017</v>
      </c>
      <c r="V812" s="10">
        <f t="shared" si="77"/>
        <v>11</v>
      </c>
      <c r="W812" t="str" cm="1">
        <f t="array" ref="W812">_xlfn.IFS(V812=1,"JAN",V812=2,"FEB",V812=3,"MAR",V812=4,"APR",V812=5,"MAY",V812=6,"JUN",V812=7,"JUL",V812=8,"AUG",V812=9,"SEP",V812=10,"OCT",V812=11,"NOV",V812=12,"DEC")</f>
        <v>NOV</v>
      </c>
    </row>
    <row r="813" spans="1:23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9">
        <f t="shared" si="72"/>
        <v>0.77102702702702708</v>
      </c>
      <c r="P813">
        <f t="shared" si="73"/>
        <v>105.04</v>
      </c>
      <c r="Q813" t="s">
        <v>2050</v>
      </c>
      <c r="R813" t="s">
        <v>2051</v>
      </c>
      <c r="S813" s="13">
        <f t="shared" si="74"/>
        <v>42378.25</v>
      </c>
      <c r="T813" s="13">
        <f t="shared" si="75"/>
        <v>42380.25</v>
      </c>
      <c r="U813">
        <f t="shared" si="76"/>
        <v>2016</v>
      </c>
      <c r="V813" s="10">
        <f t="shared" si="77"/>
        <v>1</v>
      </c>
      <c r="W813" t="str" cm="1">
        <f t="array" ref="W813">_xlfn.IFS(V813=1,"JAN",V813=2,"FEB",V813=3,"MAR",V813=4,"APR",V813=5,"MAY",V813=6,"JUN",V813=7,"JUL",V813=8,"AUG",V813=9,"SEP",V813=10,"OCT",V813=11,"NOV",V813=12,"DEC")</f>
        <v>JAN</v>
      </c>
    </row>
    <row r="814" spans="1:23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9">
        <f t="shared" si="72"/>
        <v>2.2552763819095478</v>
      </c>
      <c r="P814">
        <f t="shared" si="73"/>
        <v>48</v>
      </c>
      <c r="Q814" t="s">
        <v>2047</v>
      </c>
      <c r="R814" t="s">
        <v>2048</v>
      </c>
      <c r="S814" s="13">
        <f t="shared" si="74"/>
        <v>43206.208333333328</v>
      </c>
      <c r="T814" s="13">
        <f t="shared" si="75"/>
        <v>43211.208333333328</v>
      </c>
      <c r="U814">
        <f t="shared" si="76"/>
        <v>2018</v>
      </c>
      <c r="V814" s="10">
        <f t="shared" si="77"/>
        <v>4</v>
      </c>
      <c r="W814" t="str" cm="1">
        <f t="array" ref="W814">_xlfn.IFS(V814=1,"JAN",V814=2,"FEB",V814=3,"MAR",V814=4,"APR",V814=5,"MAY",V814=6,"JUN",V814=7,"JUL",V814=8,"AUG",V814=9,"SEP",V814=10,"OCT",V814=11,"NOV",V814=12,"DEC")</f>
        <v>APR</v>
      </c>
    </row>
    <row r="815" spans="1:23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9">
        <f t="shared" si="72"/>
        <v>2.3940625</v>
      </c>
      <c r="P815">
        <f t="shared" si="73"/>
        <v>112.66</v>
      </c>
      <c r="Q815" t="s">
        <v>2050</v>
      </c>
      <c r="R815" t="s">
        <v>2051</v>
      </c>
      <c r="S815" s="13">
        <f t="shared" si="74"/>
        <v>41148.208333333336</v>
      </c>
      <c r="T815" s="13">
        <f t="shared" si="75"/>
        <v>41158.208333333336</v>
      </c>
      <c r="U815">
        <f t="shared" si="76"/>
        <v>2012</v>
      </c>
      <c r="V815" s="10">
        <f t="shared" si="77"/>
        <v>8</v>
      </c>
      <c r="W815" t="str" cm="1">
        <f t="array" ref="W815">_xlfn.IFS(V815=1,"JAN",V815=2,"FEB",V815=3,"MAR",V815=4,"APR",V815=5,"MAY",V815=6,"JUN",V815=7,"JUL",V815=8,"AUG",V815=9,"SEP",V815=10,"OCT",V815=11,"NOV",V815=12,"DEC")</f>
        <v>AUG</v>
      </c>
    </row>
    <row r="816" spans="1:23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9">
        <f t="shared" si="72"/>
        <v>0.921875</v>
      </c>
      <c r="P816">
        <f t="shared" si="73"/>
        <v>81.94</v>
      </c>
      <c r="Q816" t="s">
        <v>2035</v>
      </c>
      <c r="R816" t="s">
        <v>2036</v>
      </c>
      <c r="S816" s="13">
        <f t="shared" si="74"/>
        <v>42517.208333333328</v>
      </c>
      <c r="T816" s="13">
        <f t="shared" si="75"/>
        <v>42519.208333333328</v>
      </c>
      <c r="U816">
        <f t="shared" si="76"/>
        <v>2016</v>
      </c>
      <c r="V816" s="10">
        <f t="shared" si="77"/>
        <v>5</v>
      </c>
      <c r="W816" t="str" cm="1">
        <f t="array" ref="W816">_xlfn.IFS(V816=1,"JAN",V816=2,"FEB",V816=3,"MAR",V816=4,"APR",V816=5,"MAY",V816=6,"JUN",V816=7,"JUL",V816=8,"AUG",V816=9,"SEP",V816=10,"OCT",V816=11,"NOV",V816=12,"DEC")</f>
        <v>MAY</v>
      </c>
    </row>
    <row r="817" spans="1:23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9">
        <f t="shared" si="72"/>
        <v>1.3023333333333333</v>
      </c>
      <c r="P817">
        <f t="shared" si="73"/>
        <v>64.05</v>
      </c>
      <c r="Q817" t="s">
        <v>2035</v>
      </c>
      <c r="R817" t="s">
        <v>2036</v>
      </c>
      <c r="S817" s="13">
        <f t="shared" si="74"/>
        <v>43068.25</v>
      </c>
      <c r="T817" s="13">
        <f t="shared" si="75"/>
        <v>43094.25</v>
      </c>
      <c r="U817">
        <f t="shared" si="76"/>
        <v>2017</v>
      </c>
      <c r="V817" s="10">
        <f t="shared" si="77"/>
        <v>11</v>
      </c>
      <c r="W817" t="str" cm="1">
        <f t="array" ref="W817">_xlfn.IFS(V817=1,"JAN",V817=2,"FEB",V817=3,"MAR",V817=4,"APR",V817=5,"MAY",V817=6,"JUN",V817=7,"JUL",V817=8,"AUG",V817=9,"SEP",V817=10,"OCT",V817=11,"NOV",V817=12,"DEC")</f>
        <v>NOV</v>
      </c>
    </row>
    <row r="818" spans="1:23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9">
        <f t="shared" si="72"/>
        <v>6.1521739130434785</v>
      </c>
      <c r="P818">
        <f t="shared" si="73"/>
        <v>106.39</v>
      </c>
      <c r="Q818" t="s">
        <v>2039</v>
      </c>
      <c r="R818" t="s">
        <v>2040</v>
      </c>
      <c r="S818" s="13">
        <f t="shared" si="74"/>
        <v>41680.25</v>
      </c>
      <c r="T818" s="13">
        <f t="shared" si="75"/>
        <v>41682.25</v>
      </c>
      <c r="U818">
        <f t="shared" si="76"/>
        <v>2014</v>
      </c>
      <c r="V818" s="10">
        <f t="shared" si="77"/>
        <v>2</v>
      </c>
      <c r="W818" t="str" cm="1">
        <f t="array" ref="W818">_xlfn.IFS(V818=1,"JAN",V818=2,"FEB",V818=3,"MAR",V818=4,"APR",V818=5,"MAY",V818=6,"JUN",V818=7,"JUL",V818=8,"AUG",V818=9,"SEP",V818=10,"OCT",V818=11,"NOV",V818=12,"DEC")</f>
        <v>FEB</v>
      </c>
    </row>
    <row r="819" spans="1:23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9">
        <f t="shared" si="72"/>
        <v>3.687953216374269</v>
      </c>
      <c r="P819">
        <f t="shared" si="73"/>
        <v>76.010000000000005</v>
      </c>
      <c r="Q819" t="s">
        <v>2047</v>
      </c>
      <c r="R819" t="s">
        <v>2048</v>
      </c>
      <c r="S819" s="13">
        <f t="shared" si="74"/>
        <v>43589.208333333328</v>
      </c>
      <c r="T819" s="13">
        <f t="shared" si="75"/>
        <v>43617.208333333328</v>
      </c>
      <c r="U819">
        <f t="shared" si="76"/>
        <v>2019</v>
      </c>
      <c r="V819" s="10">
        <f t="shared" si="77"/>
        <v>5</v>
      </c>
      <c r="W819" t="str" cm="1">
        <f t="array" ref="W819">_xlfn.IFS(V819=1,"JAN",V819=2,"FEB",V819=3,"MAR",V819=4,"APR",V819=5,"MAY",V819=6,"JUN",V819=7,"JUL",V819=8,"AUG",V819=9,"SEP",V819=10,"OCT",V819=11,"NOV",V819=12,"DEC")</f>
        <v>MAY</v>
      </c>
    </row>
    <row r="820" spans="1:23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9">
        <f t="shared" si="72"/>
        <v>10.948571428571428</v>
      </c>
      <c r="P820">
        <f t="shared" si="73"/>
        <v>111.07</v>
      </c>
      <c r="Q820" t="s">
        <v>2039</v>
      </c>
      <c r="R820" t="s">
        <v>2040</v>
      </c>
      <c r="S820" s="13">
        <f t="shared" si="74"/>
        <v>43486.25</v>
      </c>
      <c r="T820" s="13">
        <f t="shared" si="75"/>
        <v>43499.25</v>
      </c>
      <c r="U820">
        <f t="shared" si="76"/>
        <v>2019</v>
      </c>
      <c r="V820" s="10">
        <f t="shared" si="77"/>
        <v>1</v>
      </c>
      <c r="W820" t="str" cm="1">
        <f t="array" ref="W820">_xlfn.IFS(V820=1,"JAN",V820=2,"FEB",V820=3,"MAR",V820=4,"APR",V820=5,"MAY",V820=6,"JUN",V820=7,"JUL",V820=8,"AUG",V820=9,"SEP",V820=10,"OCT",V820=11,"NOV",V820=12,"DEC")</f>
        <v>JAN</v>
      </c>
    </row>
    <row r="821" spans="1:23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9">
        <f t="shared" si="72"/>
        <v>0.50662921348314605</v>
      </c>
      <c r="P821">
        <f t="shared" si="73"/>
        <v>95.94</v>
      </c>
      <c r="Q821" t="s">
        <v>2050</v>
      </c>
      <c r="R821" t="s">
        <v>2051</v>
      </c>
      <c r="S821" s="13">
        <f t="shared" si="74"/>
        <v>41237.25</v>
      </c>
      <c r="T821" s="13">
        <f t="shared" si="75"/>
        <v>41252.25</v>
      </c>
      <c r="U821">
        <f t="shared" si="76"/>
        <v>2012</v>
      </c>
      <c r="V821" s="10">
        <f t="shared" si="77"/>
        <v>11</v>
      </c>
      <c r="W821" t="str" cm="1">
        <f t="array" ref="W821">_xlfn.IFS(V821=1,"JAN",V821=2,"FEB",V821=3,"MAR",V821=4,"APR",V821=5,"MAY",V821=6,"JUN",V821=7,"JUL",V821=8,"AUG",V821=9,"SEP",V821=10,"OCT",V821=11,"NOV",V821=12,"DEC")</f>
        <v>NOV</v>
      </c>
    </row>
    <row r="822" spans="1:23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9">
        <f t="shared" si="72"/>
        <v>8.0060000000000002</v>
      </c>
      <c r="P822">
        <f t="shared" si="73"/>
        <v>43.04</v>
      </c>
      <c r="Q822" t="s">
        <v>2035</v>
      </c>
      <c r="R822" t="s">
        <v>2036</v>
      </c>
      <c r="S822" s="13">
        <f t="shared" si="74"/>
        <v>43310.208333333328</v>
      </c>
      <c r="T822" s="13">
        <f t="shared" si="75"/>
        <v>43323.208333333328</v>
      </c>
      <c r="U822">
        <f t="shared" si="76"/>
        <v>2018</v>
      </c>
      <c r="V822" s="10">
        <f t="shared" si="77"/>
        <v>7</v>
      </c>
      <c r="W822" t="str" cm="1">
        <f t="array" ref="W822">_xlfn.IFS(V822=1,"JAN",V822=2,"FEB",V822=3,"MAR",V822=4,"APR",V822=5,"MAY",V822=6,"JUN",V822=7,"JUL",V822=8,"AUG",V822=9,"SEP",V822=10,"OCT",V822=11,"NOV",V822=12,"DEC")</f>
        <v>JUL</v>
      </c>
    </row>
    <row r="823" spans="1:23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9">
        <f t="shared" si="72"/>
        <v>2.9128571428571428</v>
      </c>
      <c r="P823">
        <f t="shared" si="73"/>
        <v>67.97</v>
      </c>
      <c r="Q823" t="s">
        <v>2041</v>
      </c>
      <c r="R823" t="s">
        <v>2042</v>
      </c>
      <c r="S823" s="13">
        <f t="shared" si="74"/>
        <v>42794.25</v>
      </c>
      <c r="T823" s="13">
        <f t="shared" si="75"/>
        <v>42807.208333333328</v>
      </c>
      <c r="U823">
        <f t="shared" si="76"/>
        <v>2017</v>
      </c>
      <c r="V823" s="10">
        <f t="shared" si="77"/>
        <v>2</v>
      </c>
      <c r="W823" t="str" cm="1">
        <f t="array" ref="W823">_xlfn.IFS(V823=1,"JAN",V823=2,"FEB",V823=3,"MAR",V823=4,"APR",V823=5,"MAY",V823=6,"JUN",V823=7,"JUL",V823=8,"AUG",V823=9,"SEP",V823=10,"OCT",V823=11,"NOV",V823=12,"DEC")</f>
        <v>FEB</v>
      </c>
    </row>
    <row r="824" spans="1:23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9">
        <f t="shared" si="72"/>
        <v>3.4996666666666667</v>
      </c>
      <c r="P824">
        <f t="shared" si="73"/>
        <v>89.99</v>
      </c>
      <c r="Q824" t="s">
        <v>2035</v>
      </c>
      <c r="R824" t="s">
        <v>2036</v>
      </c>
      <c r="S824" s="13">
        <f t="shared" si="74"/>
        <v>41698.25</v>
      </c>
      <c r="T824" s="13">
        <f t="shared" si="75"/>
        <v>41715.208333333336</v>
      </c>
      <c r="U824">
        <f t="shared" si="76"/>
        <v>2014</v>
      </c>
      <c r="V824" s="10">
        <f t="shared" si="77"/>
        <v>2</v>
      </c>
      <c r="W824" t="str" cm="1">
        <f t="array" ref="W824">_xlfn.IFS(V824=1,"JAN",V824=2,"FEB",V824=3,"MAR",V824=4,"APR",V824=5,"MAY",V824=6,"JUN",V824=7,"JUL",V824=8,"AUG",V824=9,"SEP",V824=10,"OCT",V824=11,"NOV",V824=12,"DEC")</f>
        <v>FEB</v>
      </c>
    </row>
    <row r="825" spans="1:23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9">
        <f t="shared" si="72"/>
        <v>3.5707317073170732</v>
      </c>
      <c r="P825">
        <f t="shared" si="73"/>
        <v>58.1</v>
      </c>
      <c r="Q825" t="s">
        <v>2035</v>
      </c>
      <c r="R825" t="s">
        <v>2036</v>
      </c>
      <c r="S825" s="13">
        <f t="shared" si="74"/>
        <v>41892.208333333336</v>
      </c>
      <c r="T825" s="13">
        <f t="shared" si="75"/>
        <v>41917.208333333336</v>
      </c>
      <c r="U825">
        <f t="shared" si="76"/>
        <v>2014</v>
      </c>
      <c r="V825" s="10">
        <f t="shared" si="77"/>
        <v>9</v>
      </c>
      <c r="W825" t="str" cm="1">
        <f t="array" ref="W825">_xlfn.IFS(V825=1,"JAN",V825=2,"FEB",V825=3,"MAR",V825=4,"APR",V825=5,"MAY",V825=6,"JUN",V825=7,"JUL",V825=8,"AUG",V825=9,"SEP",V825=10,"OCT",V825=11,"NOV",V825=12,"DEC")</f>
        <v>SEP</v>
      </c>
    </row>
    <row r="826" spans="1:23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9">
        <f t="shared" si="72"/>
        <v>1.2648941176470587</v>
      </c>
      <c r="P826">
        <f t="shared" si="73"/>
        <v>84</v>
      </c>
      <c r="Q826" t="s">
        <v>2047</v>
      </c>
      <c r="R826" t="s">
        <v>2048</v>
      </c>
      <c r="S826" s="13">
        <f t="shared" si="74"/>
        <v>40348.208333333336</v>
      </c>
      <c r="T826" s="13">
        <f t="shared" si="75"/>
        <v>40380.208333333336</v>
      </c>
      <c r="U826">
        <f t="shared" si="76"/>
        <v>2010</v>
      </c>
      <c r="V826" s="10">
        <f t="shared" si="77"/>
        <v>6</v>
      </c>
      <c r="W826" t="str" cm="1">
        <f t="array" ref="W826">_xlfn.IFS(V826=1,"JAN",V826=2,"FEB",V826=3,"MAR",V826=4,"APR",V826=5,"MAY",V826=6,"JUN",V826=7,"JUL",V826=8,"AUG",V826=9,"SEP",V826=10,"OCT",V826=11,"NOV",V826=12,"DEC")</f>
        <v>JUN</v>
      </c>
    </row>
    <row r="827" spans="1:23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9">
        <f t="shared" si="72"/>
        <v>3.875</v>
      </c>
      <c r="P827">
        <f t="shared" si="73"/>
        <v>88.85</v>
      </c>
      <c r="Q827" t="s">
        <v>2041</v>
      </c>
      <c r="R827" t="s">
        <v>2052</v>
      </c>
      <c r="S827" s="13">
        <f t="shared" si="74"/>
        <v>42941.208333333328</v>
      </c>
      <c r="T827" s="13">
        <f t="shared" si="75"/>
        <v>42953.208333333328</v>
      </c>
      <c r="U827">
        <f t="shared" si="76"/>
        <v>2017</v>
      </c>
      <c r="V827" s="10">
        <f t="shared" si="77"/>
        <v>7</v>
      </c>
      <c r="W827" t="str" cm="1">
        <f t="array" ref="W827">_xlfn.IFS(V827=1,"JAN",V827=2,"FEB",V827=3,"MAR",V827=4,"APR",V827=5,"MAY",V827=6,"JUN",V827=7,"JUL",V827=8,"AUG",V827=9,"SEP",V827=10,"OCT",V827=11,"NOV",V827=12,"DEC")</f>
        <v>JUL</v>
      </c>
    </row>
    <row r="828" spans="1:23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9">
        <f t="shared" si="72"/>
        <v>4.5703571428571426</v>
      </c>
      <c r="P828">
        <f t="shared" si="73"/>
        <v>65.959999999999994</v>
      </c>
      <c r="Q828" t="s">
        <v>2039</v>
      </c>
      <c r="R828" t="s">
        <v>2040</v>
      </c>
      <c r="S828" s="13">
        <f t="shared" si="74"/>
        <v>40525.25</v>
      </c>
      <c r="T828" s="13">
        <f t="shared" si="75"/>
        <v>40553.25</v>
      </c>
      <c r="U828">
        <f t="shared" si="76"/>
        <v>2010</v>
      </c>
      <c r="V828" s="10">
        <f t="shared" si="77"/>
        <v>12</v>
      </c>
      <c r="W828" t="str" cm="1">
        <f t="array" ref="W828">_xlfn.IFS(V828=1,"JAN",V828=2,"FEB",V828=3,"MAR",V828=4,"APR",V828=5,"MAY",V828=6,"JUN",V828=7,"JUL",V828=8,"AUG",V828=9,"SEP",V828=10,"OCT",V828=11,"NOV",V828=12,"DEC")</f>
        <v>DEC</v>
      </c>
    </row>
    <row r="829" spans="1:23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9">
        <f t="shared" si="72"/>
        <v>2.6669565217391304</v>
      </c>
      <c r="P829">
        <f t="shared" si="73"/>
        <v>74.8</v>
      </c>
      <c r="Q829" t="s">
        <v>2041</v>
      </c>
      <c r="R829" t="s">
        <v>2044</v>
      </c>
      <c r="S829" s="13">
        <f t="shared" si="74"/>
        <v>40666.208333333336</v>
      </c>
      <c r="T829" s="13">
        <f t="shared" si="75"/>
        <v>40678.208333333336</v>
      </c>
      <c r="U829">
        <f t="shared" si="76"/>
        <v>2011</v>
      </c>
      <c r="V829" s="10">
        <f t="shared" si="77"/>
        <v>5</v>
      </c>
      <c r="W829" t="str" cm="1">
        <f t="array" ref="W829">_xlfn.IFS(V829=1,"JAN",V829=2,"FEB",V829=3,"MAR",V829=4,"APR",V829=5,"MAY",V829=6,"JUN",V829=7,"JUL",V829=8,"AUG",V829=9,"SEP",V829=10,"OCT",V829=11,"NOV",V829=12,"DEC")</f>
        <v>MAY</v>
      </c>
    </row>
    <row r="830" spans="1:23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9">
        <f t="shared" si="72"/>
        <v>0.69</v>
      </c>
      <c r="P830">
        <f t="shared" si="73"/>
        <v>69.989999999999995</v>
      </c>
      <c r="Q830" t="s">
        <v>2039</v>
      </c>
      <c r="R830" t="s">
        <v>2040</v>
      </c>
      <c r="S830" s="13">
        <f t="shared" si="74"/>
        <v>43340.208333333328</v>
      </c>
      <c r="T830" s="13">
        <f t="shared" si="75"/>
        <v>43365.208333333328</v>
      </c>
      <c r="U830">
        <f t="shared" si="76"/>
        <v>2018</v>
      </c>
      <c r="V830" s="10">
        <f t="shared" si="77"/>
        <v>8</v>
      </c>
      <c r="W830" t="str" cm="1">
        <f t="array" ref="W830">_xlfn.IFS(V830=1,"JAN",V830=2,"FEB",V830=3,"MAR",V830=4,"APR",V830=5,"MAY",V830=6,"JUN",V830=7,"JUL",V830=8,"AUG",V830=9,"SEP",V830=10,"OCT",V830=11,"NOV",V830=12,"DEC")</f>
        <v>AUG</v>
      </c>
    </row>
    <row r="831" spans="1:23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9">
        <f t="shared" si="72"/>
        <v>0.51343749999999999</v>
      </c>
      <c r="P831">
        <f t="shared" si="73"/>
        <v>32.01</v>
      </c>
      <c r="Q831" t="s">
        <v>2039</v>
      </c>
      <c r="R831" t="s">
        <v>2040</v>
      </c>
      <c r="S831" s="13">
        <f t="shared" si="74"/>
        <v>42164.208333333328</v>
      </c>
      <c r="T831" s="13">
        <f t="shared" si="75"/>
        <v>42179.208333333328</v>
      </c>
      <c r="U831">
        <f t="shared" si="76"/>
        <v>2015</v>
      </c>
      <c r="V831" s="10">
        <f t="shared" si="77"/>
        <v>6</v>
      </c>
      <c r="W831" t="str" cm="1">
        <f t="array" ref="W831">_xlfn.IFS(V831=1,"JAN",V831=2,"FEB",V831=3,"MAR",V831=4,"APR",V831=5,"MAY",V831=6,"JUN",V831=7,"JUL",V831=8,"AUG",V831=9,"SEP",V831=10,"OCT",V831=11,"NOV",V831=12,"DEC")</f>
        <v>JUN</v>
      </c>
    </row>
    <row r="832" spans="1:23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9">
        <f t="shared" si="72"/>
        <v>1.1710526315789473E-2</v>
      </c>
      <c r="P832">
        <f t="shared" si="73"/>
        <v>64.73</v>
      </c>
      <c r="Q832" t="s">
        <v>2039</v>
      </c>
      <c r="R832" t="s">
        <v>2040</v>
      </c>
      <c r="S832" s="13">
        <f t="shared" si="74"/>
        <v>43103.25</v>
      </c>
      <c r="T832" s="13">
        <f t="shared" si="75"/>
        <v>43162.25</v>
      </c>
      <c r="U832">
        <f t="shared" si="76"/>
        <v>2018</v>
      </c>
      <c r="V832" s="10">
        <f t="shared" si="77"/>
        <v>1</v>
      </c>
      <c r="W832" t="str" cm="1">
        <f t="array" ref="W832">_xlfn.IFS(V832=1,"JAN",V832=2,"FEB",V832=3,"MAR",V832=4,"APR",V832=5,"MAY",V832=6,"JUN",V832=7,"JUL",V832=8,"AUG",V832=9,"SEP",V832=10,"OCT",V832=11,"NOV",V832=12,"DEC")</f>
        <v>JAN</v>
      </c>
    </row>
    <row r="833" spans="1:23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9">
        <f t="shared" si="72"/>
        <v>1.089773429454171</v>
      </c>
      <c r="P833">
        <f t="shared" si="73"/>
        <v>25</v>
      </c>
      <c r="Q833" t="s">
        <v>2054</v>
      </c>
      <c r="R833" t="s">
        <v>2055</v>
      </c>
      <c r="S833" s="13">
        <f t="shared" si="74"/>
        <v>40994.208333333336</v>
      </c>
      <c r="T833" s="13">
        <f t="shared" si="75"/>
        <v>41028.208333333336</v>
      </c>
      <c r="U833">
        <f t="shared" si="76"/>
        <v>2012</v>
      </c>
      <c r="V833" s="10">
        <f t="shared" si="77"/>
        <v>3</v>
      </c>
      <c r="W833" t="str" cm="1">
        <f t="array" ref="W833">_xlfn.IFS(V833=1,"JAN",V833=2,"FEB",V833=3,"MAR",V833=4,"APR",V833=5,"MAY",V833=6,"JUN",V833=7,"JUL",V833=8,"AUG",V833=9,"SEP",V833=10,"OCT",V833=11,"NOV",V833=12,"DEC")</f>
        <v>MAR</v>
      </c>
    </row>
    <row r="834" spans="1:23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9">
        <f t="shared" si="72"/>
        <v>3.1517592592592591</v>
      </c>
      <c r="P834">
        <f t="shared" si="73"/>
        <v>104.98</v>
      </c>
      <c r="Q834" t="s">
        <v>2047</v>
      </c>
      <c r="R834" t="s">
        <v>2059</v>
      </c>
      <c r="S834" s="13">
        <f t="shared" si="74"/>
        <v>42299.208333333328</v>
      </c>
      <c r="T834" s="13">
        <f t="shared" si="75"/>
        <v>42333.25</v>
      </c>
      <c r="U834">
        <f t="shared" si="76"/>
        <v>2015</v>
      </c>
      <c r="V834" s="10">
        <f t="shared" si="77"/>
        <v>10</v>
      </c>
      <c r="W834" t="str" cm="1">
        <f t="array" ref="W834">_xlfn.IFS(V834=1,"JAN",V834=2,"FEB",V834=3,"MAR",V834=4,"APR",V834=5,"MAY",V834=6,"JUN",V834=7,"JUL",V834=8,"AUG",V834=9,"SEP",V834=10,"OCT",V834=11,"NOV",V834=12,"DEC")</f>
        <v>OCT</v>
      </c>
    </row>
    <row r="835" spans="1:23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9">
        <f t="shared" ref="O835:O898" si="78">E835/D835</f>
        <v>1.5769117647058823</v>
      </c>
      <c r="P835">
        <f t="shared" ref="P835:P898" si="79">IFERROR(ROUND(E835/G835,2), "No Backers")</f>
        <v>64.989999999999995</v>
      </c>
      <c r="Q835" t="s">
        <v>2047</v>
      </c>
      <c r="R835" t="s">
        <v>2059</v>
      </c>
      <c r="S835" s="13">
        <f t="shared" ref="S835:S898" si="80">(((J835/60)/60)/24)+DATE(1970,1,1)</f>
        <v>40588.25</v>
      </c>
      <c r="T835" s="13">
        <f t="shared" ref="T835:T898" si="81">(((K835/60)/60)/24)+DATE(1970,1,1)</f>
        <v>40599.25</v>
      </c>
      <c r="U835">
        <f t="shared" ref="U835:U898" si="82">YEAR(S835)</f>
        <v>2011</v>
      </c>
      <c r="V835" s="10">
        <f t="shared" ref="V835:V898" si="83">MONTH(S835)</f>
        <v>2</v>
      </c>
      <c r="W835" t="str" cm="1">
        <f t="array" ref="W835">_xlfn.IFS(V835=1,"JAN",V835=2,"FEB",V835=3,"MAR",V835=4,"APR",V835=5,"MAY",V835=6,"JUN",V835=7,"JUL",V835=8,"AUG",V835=9,"SEP",V835=10,"OCT",V835=11,"NOV",V835=12,"DEC")</f>
        <v>FEB</v>
      </c>
    </row>
    <row r="836" spans="1:23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9">
        <f t="shared" si="78"/>
        <v>1.5380821917808218</v>
      </c>
      <c r="P836">
        <f t="shared" si="79"/>
        <v>94.35</v>
      </c>
      <c r="Q836" t="s">
        <v>2039</v>
      </c>
      <c r="R836" t="s">
        <v>2040</v>
      </c>
      <c r="S836" s="13">
        <f t="shared" si="80"/>
        <v>41448.208333333336</v>
      </c>
      <c r="T836" s="13">
        <f t="shared" si="81"/>
        <v>41454.208333333336</v>
      </c>
      <c r="U836">
        <f t="shared" si="82"/>
        <v>2013</v>
      </c>
      <c r="V836" s="10">
        <f t="shared" si="83"/>
        <v>6</v>
      </c>
      <c r="W836" t="str" cm="1">
        <f t="array" ref="W836">_xlfn.IFS(V836=1,"JAN",V836=2,"FEB",V836=3,"MAR",V836=4,"APR",V836=5,"MAY",V836=6,"JUN",V836=7,"JUL",V836=8,"AUG",V836=9,"SEP",V836=10,"OCT",V836=11,"NOV",V836=12,"DEC")</f>
        <v>JUN</v>
      </c>
    </row>
    <row r="837" spans="1:23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9">
        <f t="shared" si="78"/>
        <v>0.89738979118329465</v>
      </c>
      <c r="P837">
        <f t="shared" si="79"/>
        <v>44</v>
      </c>
      <c r="Q837" t="s">
        <v>2037</v>
      </c>
      <c r="R837" t="s">
        <v>2038</v>
      </c>
      <c r="S837" s="13">
        <f t="shared" si="80"/>
        <v>42063.25</v>
      </c>
      <c r="T837" s="13">
        <f t="shared" si="81"/>
        <v>42069.25</v>
      </c>
      <c r="U837">
        <f t="shared" si="82"/>
        <v>2015</v>
      </c>
      <c r="V837" s="10">
        <f t="shared" si="83"/>
        <v>2</v>
      </c>
      <c r="W837" t="str" cm="1">
        <f t="array" ref="W837">_xlfn.IFS(V837=1,"JAN",V837=2,"FEB",V837=3,"MAR",V837=4,"APR",V837=5,"MAY",V837=6,"JUN",V837=7,"JUL",V837=8,"AUG",V837=9,"SEP",V837=10,"OCT",V837=11,"NOV",V837=12,"DEC")</f>
        <v>FEB</v>
      </c>
    </row>
    <row r="838" spans="1:23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9">
        <f t="shared" si="78"/>
        <v>0.75135802469135804</v>
      </c>
      <c r="P838">
        <f t="shared" si="79"/>
        <v>64.739999999999995</v>
      </c>
      <c r="Q838" t="s">
        <v>2035</v>
      </c>
      <c r="R838" t="s">
        <v>2045</v>
      </c>
      <c r="S838" s="13">
        <f t="shared" si="80"/>
        <v>40214.25</v>
      </c>
      <c r="T838" s="13">
        <f t="shared" si="81"/>
        <v>40225.25</v>
      </c>
      <c r="U838">
        <f t="shared" si="82"/>
        <v>2010</v>
      </c>
      <c r="V838" s="10">
        <f t="shared" si="83"/>
        <v>2</v>
      </c>
      <c r="W838" t="str" cm="1">
        <f t="array" ref="W838">_xlfn.IFS(V838=1,"JAN",V838=2,"FEB",V838=3,"MAR",V838=4,"APR",V838=5,"MAY",V838=6,"JUN",V838=7,"JUL",V838=8,"AUG",V838=9,"SEP",V838=10,"OCT",V838=11,"NOV",V838=12,"DEC")</f>
        <v>FEB</v>
      </c>
    </row>
    <row r="839" spans="1:23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9">
        <f t="shared" si="78"/>
        <v>8.5288135593220336</v>
      </c>
      <c r="P839">
        <f t="shared" si="79"/>
        <v>84.01</v>
      </c>
      <c r="Q839" t="s">
        <v>2035</v>
      </c>
      <c r="R839" t="s">
        <v>2058</v>
      </c>
      <c r="S839" s="13">
        <f t="shared" si="80"/>
        <v>40629.208333333336</v>
      </c>
      <c r="T839" s="13">
        <f t="shared" si="81"/>
        <v>40683.208333333336</v>
      </c>
      <c r="U839">
        <f t="shared" si="82"/>
        <v>2011</v>
      </c>
      <c r="V839" s="10">
        <f t="shared" si="83"/>
        <v>3</v>
      </c>
      <c r="W839" t="str" cm="1">
        <f t="array" ref="W839">_xlfn.IFS(V839=1,"JAN",V839=2,"FEB",V839=3,"MAR",V839=4,"APR",V839=5,"MAY",V839=6,"JUN",V839=7,"JUL",V839=8,"AUG",V839=9,"SEP",V839=10,"OCT",V839=11,"NOV",V839=12,"DEC")</f>
        <v>MAR</v>
      </c>
    </row>
    <row r="840" spans="1:23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9">
        <f t="shared" si="78"/>
        <v>1.3890625000000001</v>
      </c>
      <c r="P840">
        <f t="shared" si="79"/>
        <v>34.06</v>
      </c>
      <c r="Q840" t="s">
        <v>2039</v>
      </c>
      <c r="R840" t="s">
        <v>2040</v>
      </c>
      <c r="S840" s="13">
        <f t="shared" si="80"/>
        <v>43370.208333333328</v>
      </c>
      <c r="T840" s="13">
        <f t="shared" si="81"/>
        <v>43379.208333333328</v>
      </c>
      <c r="U840">
        <f t="shared" si="82"/>
        <v>2018</v>
      </c>
      <c r="V840" s="10">
        <f t="shared" si="83"/>
        <v>9</v>
      </c>
      <c r="W840" t="str" cm="1">
        <f t="array" ref="W840">_xlfn.IFS(V840=1,"JAN",V840=2,"FEB",V840=3,"MAR",V840=4,"APR",V840=5,"MAY",V840=6,"JUN",V840=7,"JUL",V840=8,"AUG",V840=9,"SEP",V840=10,"OCT",V840=11,"NOV",V840=12,"DEC")</f>
        <v>SEP</v>
      </c>
    </row>
    <row r="841" spans="1:23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9">
        <f t="shared" si="78"/>
        <v>1.9018181818181819</v>
      </c>
      <c r="P841">
        <f t="shared" si="79"/>
        <v>93.27</v>
      </c>
      <c r="Q841" t="s">
        <v>2041</v>
      </c>
      <c r="R841" t="s">
        <v>2042</v>
      </c>
      <c r="S841" s="13">
        <f t="shared" si="80"/>
        <v>41715.208333333336</v>
      </c>
      <c r="T841" s="13">
        <f t="shared" si="81"/>
        <v>41760.208333333336</v>
      </c>
      <c r="U841">
        <f t="shared" si="82"/>
        <v>2014</v>
      </c>
      <c r="V841" s="10">
        <f t="shared" si="83"/>
        <v>3</v>
      </c>
      <c r="W841" t="str" cm="1">
        <f t="array" ref="W841">_xlfn.IFS(V841=1,"JAN",V841=2,"FEB",V841=3,"MAR",V841=4,"APR",V841=5,"MAY",V841=6,"JUN",V841=7,"JUL",V841=8,"AUG",V841=9,"SEP",V841=10,"OCT",V841=11,"NOV",V841=12,"DEC")</f>
        <v>MAR</v>
      </c>
    </row>
    <row r="842" spans="1:23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9">
        <f t="shared" si="78"/>
        <v>1.0024333619948409</v>
      </c>
      <c r="P842">
        <f t="shared" si="79"/>
        <v>33</v>
      </c>
      <c r="Q842" t="s">
        <v>2039</v>
      </c>
      <c r="R842" t="s">
        <v>2040</v>
      </c>
      <c r="S842" s="13">
        <f t="shared" si="80"/>
        <v>41836.208333333336</v>
      </c>
      <c r="T842" s="13">
        <f t="shared" si="81"/>
        <v>41838.208333333336</v>
      </c>
      <c r="U842">
        <f t="shared" si="82"/>
        <v>2014</v>
      </c>
      <c r="V842" s="10">
        <f t="shared" si="83"/>
        <v>7</v>
      </c>
      <c r="W842" t="str" cm="1">
        <f t="array" ref="W842">_xlfn.IFS(V842=1,"JAN",V842=2,"FEB",V842=3,"MAR",V842=4,"APR",V842=5,"MAY",V842=6,"JUN",V842=7,"JUL",V842=8,"AUG",V842=9,"SEP",V842=10,"OCT",V842=11,"NOV",V842=12,"DEC")</f>
        <v>JUL</v>
      </c>
    </row>
    <row r="843" spans="1:23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9">
        <f t="shared" si="78"/>
        <v>1.4275824175824177</v>
      </c>
      <c r="P843">
        <f t="shared" si="79"/>
        <v>83.81</v>
      </c>
      <c r="Q843" t="s">
        <v>2037</v>
      </c>
      <c r="R843" t="s">
        <v>2038</v>
      </c>
      <c r="S843" s="13">
        <f t="shared" si="80"/>
        <v>42419.25</v>
      </c>
      <c r="T843" s="13">
        <f t="shared" si="81"/>
        <v>42435.25</v>
      </c>
      <c r="U843">
        <f t="shared" si="82"/>
        <v>2016</v>
      </c>
      <c r="V843" s="10">
        <f t="shared" si="83"/>
        <v>2</v>
      </c>
      <c r="W843" t="str" cm="1">
        <f t="array" ref="W843">_xlfn.IFS(V843=1,"JAN",V843=2,"FEB",V843=3,"MAR",V843=4,"APR",V843=5,"MAY",V843=6,"JUN",V843=7,"JUL",V843=8,"AUG",V843=9,"SEP",V843=10,"OCT",V843=11,"NOV",V843=12,"DEC")</f>
        <v>FEB</v>
      </c>
    </row>
    <row r="844" spans="1:23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9">
        <f t="shared" si="78"/>
        <v>5.6313333333333331</v>
      </c>
      <c r="P844">
        <f t="shared" si="79"/>
        <v>63.99</v>
      </c>
      <c r="Q844" t="s">
        <v>2037</v>
      </c>
      <c r="R844" t="s">
        <v>2046</v>
      </c>
      <c r="S844" s="13">
        <f t="shared" si="80"/>
        <v>43266.208333333328</v>
      </c>
      <c r="T844" s="13">
        <f t="shared" si="81"/>
        <v>43269.208333333328</v>
      </c>
      <c r="U844">
        <f t="shared" si="82"/>
        <v>2018</v>
      </c>
      <c r="V844" s="10">
        <f t="shared" si="83"/>
        <v>6</v>
      </c>
      <c r="W844" t="str" cm="1">
        <f t="array" ref="W844">_xlfn.IFS(V844=1,"JAN",V844=2,"FEB",V844=3,"MAR",V844=4,"APR",V844=5,"MAY",V844=6,"JUN",V844=7,"JUL",V844=8,"AUG",V844=9,"SEP",V844=10,"OCT",V844=11,"NOV",V844=12,"DEC")</f>
        <v>JUN</v>
      </c>
    </row>
    <row r="845" spans="1:23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9">
        <f t="shared" si="78"/>
        <v>0.30715909090909088</v>
      </c>
      <c r="P845">
        <f t="shared" si="79"/>
        <v>81.91</v>
      </c>
      <c r="Q845" t="s">
        <v>2054</v>
      </c>
      <c r="R845" t="s">
        <v>2055</v>
      </c>
      <c r="S845" s="13">
        <f t="shared" si="80"/>
        <v>43338.208333333328</v>
      </c>
      <c r="T845" s="13">
        <f t="shared" si="81"/>
        <v>43344.208333333328</v>
      </c>
      <c r="U845">
        <f t="shared" si="82"/>
        <v>2018</v>
      </c>
      <c r="V845" s="10">
        <f t="shared" si="83"/>
        <v>8</v>
      </c>
      <c r="W845" t="str" cm="1">
        <f t="array" ref="W845">_xlfn.IFS(V845=1,"JAN",V845=2,"FEB",V845=3,"MAR",V845=4,"APR",V845=5,"MAY",V845=6,"JUN",V845=7,"JUL",V845=8,"AUG",V845=9,"SEP",V845=10,"OCT",V845=11,"NOV",V845=12,"DEC")</f>
        <v>AUG</v>
      </c>
    </row>
    <row r="846" spans="1:23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9">
        <f t="shared" si="78"/>
        <v>0.99397727272727276</v>
      </c>
      <c r="P846">
        <f t="shared" si="79"/>
        <v>93.05</v>
      </c>
      <c r="Q846" t="s">
        <v>2041</v>
      </c>
      <c r="R846" t="s">
        <v>2042</v>
      </c>
      <c r="S846" s="13">
        <f t="shared" si="80"/>
        <v>40930.25</v>
      </c>
      <c r="T846" s="13">
        <f t="shared" si="81"/>
        <v>40933.25</v>
      </c>
      <c r="U846">
        <f t="shared" si="82"/>
        <v>2012</v>
      </c>
      <c r="V846" s="10">
        <f t="shared" si="83"/>
        <v>1</v>
      </c>
      <c r="W846" t="str" cm="1">
        <f t="array" ref="W846">_xlfn.IFS(V846=1,"JAN",V846=2,"FEB",V846=3,"MAR",V846=4,"APR",V846=5,"MAY",V846=6,"JUN",V846=7,"JUL",V846=8,"AUG",V846=9,"SEP",V846=10,"OCT",V846=11,"NOV",V846=12,"DEC")</f>
        <v>JAN</v>
      </c>
    </row>
    <row r="847" spans="1:23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9">
        <f t="shared" si="78"/>
        <v>1.9754935622317598</v>
      </c>
      <c r="P847">
        <f t="shared" si="79"/>
        <v>101.98</v>
      </c>
      <c r="Q847" t="s">
        <v>2037</v>
      </c>
      <c r="R847" t="s">
        <v>2038</v>
      </c>
      <c r="S847" s="13">
        <f t="shared" si="80"/>
        <v>43235.208333333328</v>
      </c>
      <c r="T847" s="13">
        <f t="shared" si="81"/>
        <v>43272.208333333328</v>
      </c>
      <c r="U847">
        <f t="shared" si="82"/>
        <v>2018</v>
      </c>
      <c r="V847" s="10">
        <f t="shared" si="83"/>
        <v>5</v>
      </c>
      <c r="W847" t="str" cm="1">
        <f t="array" ref="W847">_xlfn.IFS(V847=1,"JAN",V847=2,"FEB",V847=3,"MAR",V847=4,"APR",V847=5,"MAY",V847=6,"JUN",V847=7,"JUL",V847=8,"AUG",V847=9,"SEP",V847=10,"OCT",V847=11,"NOV",V847=12,"DEC")</f>
        <v>MAY</v>
      </c>
    </row>
    <row r="848" spans="1:23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9">
        <f t="shared" si="78"/>
        <v>5.085</v>
      </c>
      <c r="P848">
        <f t="shared" si="79"/>
        <v>105.94</v>
      </c>
      <c r="Q848" t="s">
        <v>2037</v>
      </c>
      <c r="R848" t="s">
        <v>2038</v>
      </c>
      <c r="S848" s="13">
        <f t="shared" si="80"/>
        <v>43302.208333333328</v>
      </c>
      <c r="T848" s="13">
        <f t="shared" si="81"/>
        <v>43338.208333333328</v>
      </c>
      <c r="U848">
        <f t="shared" si="82"/>
        <v>2018</v>
      </c>
      <c r="V848" s="10">
        <f t="shared" si="83"/>
        <v>7</v>
      </c>
      <c r="W848" t="str" cm="1">
        <f t="array" ref="W848">_xlfn.IFS(V848=1,"JAN",V848=2,"FEB",V848=3,"MAR",V848=4,"APR",V848=5,"MAY",V848=6,"JUN",V848=7,"JUL",V848=8,"AUG",V848=9,"SEP",V848=10,"OCT",V848=11,"NOV",V848=12,"DEC")</f>
        <v>JUL</v>
      </c>
    </row>
    <row r="849" spans="1:23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9">
        <f t="shared" si="78"/>
        <v>2.3774468085106384</v>
      </c>
      <c r="P849">
        <f t="shared" si="79"/>
        <v>101.58</v>
      </c>
      <c r="Q849" t="s">
        <v>2033</v>
      </c>
      <c r="R849" t="s">
        <v>2034</v>
      </c>
      <c r="S849" s="13">
        <f t="shared" si="80"/>
        <v>43107.25</v>
      </c>
      <c r="T849" s="13">
        <f t="shared" si="81"/>
        <v>43110.25</v>
      </c>
      <c r="U849">
        <f t="shared" si="82"/>
        <v>2018</v>
      </c>
      <c r="V849" s="10">
        <f t="shared" si="83"/>
        <v>1</v>
      </c>
      <c r="W849" t="str" cm="1">
        <f t="array" ref="W849">_xlfn.IFS(V849=1,"JAN",V849=2,"FEB",V849=3,"MAR",V849=4,"APR",V849=5,"MAY",V849=6,"JUN",V849=7,"JUL",V849=8,"AUG",V849=9,"SEP",V849=10,"OCT",V849=11,"NOV",V849=12,"DEC")</f>
        <v>JAN</v>
      </c>
    </row>
    <row r="850" spans="1:23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9">
        <f t="shared" si="78"/>
        <v>3.3846875000000001</v>
      </c>
      <c r="P850">
        <f t="shared" si="79"/>
        <v>62.97</v>
      </c>
      <c r="Q850" t="s">
        <v>2041</v>
      </c>
      <c r="R850" t="s">
        <v>2044</v>
      </c>
      <c r="S850" s="13">
        <f t="shared" si="80"/>
        <v>40341.208333333336</v>
      </c>
      <c r="T850" s="13">
        <f t="shared" si="81"/>
        <v>40350.208333333336</v>
      </c>
      <c r="U850">
        <f t="shared" si="82"/>
        <v>2010</v>
      </c>
      <c r="V850" s="10">
        <f t="shared" si="83"/>
        <v>6</v>
      </c>
      <c r="W850" t="str" cm="1">
        <f t="array" ref="W850">_xlfn.IFS(V850=1,"JAN",V850=2,"FEB",V850=3,"MAR",V850=4,"APR",V850=5,"MAY",V850=6,"JUN",V850=7,"JUL",V850=8,"AUG",V850=9,"SEP",V850=10,"OCT",V850=11,"NOV",V850=12,"DEC")</f>
        <v>JUN</v>
      </c>
    </row>
    <row r="851" spans="1:23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9">
        <f t="shared" si="78"/>
        <v>1.3308955223880596</v>
      </c>
      <c r="P851">
        <f t="shared" si="79"/>
        <v>29.05</v>
      </c>
      <c r="Q851" t="s">
        <v>2035</v>
      </c>
      <c r="R851" t="s">
        <v>2045</v>
      </c>
      <c r="S851" s="13">
        <f t="shared" si="80"/>
        <v>40948.25</v>
      </c>
      <c r="T851" s="13">
        <f t="shared" si="81"/>
        <v>40951.25</v>
      </c>
      <c r="U851">
        <f t="shared" si="82"/>
        <v>2012</v>
      </c>
      <c r="V851" s="10">
        <f t="shared" si="83"/>
        <v>2</v>
      </c>
      <c r="W851" t="str" cm="1">
        <f t="array" ref="W851">_xlfn.IFS(V851=1,"JAN",V851=2,"FEB",V851=3,"MAR",V851=4,"APR",V851=5,"MAY",V851=6,"JUN",V851=7,"JUL",V851=8,"AUG",V851=9,"SEP",V851=10,"OCT",V851=11,"NOV",V851=12,"DEC")</f>
        <v>FEB</v>
      </c>
    </row>
    <row r="852" spans="1:23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9">
        <f t="shared" si="78"/>
        <v>0.01</v>
      </c>
      <c r="P852">
        <f t="shared" si="79"/>
        <v>1</v>
      </c>
      <c r="Q852" t="s">
        <v>2035</v>
      </c>
      <c r="R852" t="s">
        <v>2036</v>
      </c>
      <c r="S852" s="13">
        <f t="shared" si="80"/>
        <v>40866.25</v>
      </c>
      <c r="T852" s="13">
        <f t="shared" si="81"/>
        <v>40881.25</v>
      </c>
      <c r="U852">
        <f t="shared" si="82"/>
        <v>2011</v>
      </c>
      <c r="V852" s="10">
        <f t="shared" si="83"/>
        <v>11</v>
      </c>
      <c r="W852" t="str" cm="1">
        <f t="array" ref="W852">_xlfn.IFS(V852=1,"JAN",V852=2,"FEB",V852=3,"MAR",V852=4,"APR",V852=5,"MAY",V852=6,"JUN",V852=7,"JUL",V852=8,"AUG",V852=9,"SEP",V852=10,"OCT",V852=11,"NOV",V852=12,"DEC")</f>
        <v>NOV</v>
      </c>
    </row>
    <row r="853" spans="1:23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9">
        <f t="shared" si="78"/>
        <v>2.0779999999999998</v>
      </c>
      <c r="P853">
        <f t="shared" si="79"/>
        <v>77.930000000000007</v>
      </c>
      <c r="Q853" t="s">
        <v>2035</v>
      </c>
      <c r="R853" t="s">
        <v>2043</v>
      </c>
      <c r="S853" s="13">
        <f t="shared" si="80"/>
        <v>41031.208333333336</v>
      </c>
      <c r="T853" s="13">
        <f t="shared" si="81"/>
        <v>41064.208333333336</v>
      </c>
      <c r="U853">
        <f t="shared" si="82"/>
        <v>2012</v>
      </c>
      <c r="V853" s="10">
        <f t="shared" si="83"/>
        <v>5</v>
      </c>
      <c r="W853" t="str" cm="1">
        <f t="array" ref="W853">_xlfn.IFS(V853=1,"JAN",V853=2,"FEB",V853=3,"MAR",V853=4,"APR",V853=5,"MAY",V853=6,"JUN",V853=7,"JUL",V853=8,"AUG",V853=9,"SEP",V853=10,"OCT",V853=11,"NOV",V853=12,"DEC")</f>
        <v>MAY</v>
      </c>
    </row>
    <row r="854" spans="1:23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9">
        <f t="shared" si="78"/>
        <v>0.51122448979591839</v>
      </c>
      <c r="P854">
        <f t="shared" si="79"/>
        <v>80.81</v>
      </c>
      <c r="Q854" t="s">
        <v>2050</v>
      </c>
      <c r="R854" t="s">
        <v>2051</v>
      </c>
      <c r="S854" s="13">
        <f t="shared" si="80"/>
        <v>40740.208333333336</v>
      </c>
      <c r="T854" s="13">
        <f t="shared" si="81"/>
        <v>40750.208333333336</v>
      </c>
      <c r="U854">
        <f t="shared" si="82"/>
        <v>2011</v>
      </c>
      <c r="V854" s="10">
        <f t="shared" si="83"/>
        <v>7</v>
      </c>
      <c r="W854" t="str" cm="1">
        <f t="array" ref="W854">_xlfn.IFS(V854=1,"JAN",V854=2,"FEB",V854=3,"MAR",V854=4,"APR",V854=5,"MAY",V854=6,"JUN",V854=7,"JUL",V854=8,"AUG",V854=9,"SEP",V854=10,"OCT",V854=11,"NOV",V854=12,"DEC")</f>
        <v>JUL</v>
      </c>
    </row>
    <row r="855" spans="1:23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9">
        <f t="shared" si="78"/>
        <v>6.5205847953216374</v>
      </c>
      <c r="P855">
        <f t="shared" si="79"/>
        <v>76.010000000000005</v>
      </c>
      <c r="Q855" t="s">
        <v>2035</v>
      </c>
      <c r="R855" t="s">
        <v>2045</v>
      </c>
      <c r="S855" s="13">
        <f t="shared" si="80"/>
        <v>40714.208333333336</v>
      </c>
      <c r="T855" s="13">
        <f t="shared" si="81"/>
        <v>40719.208333333336</v>
      </c>
      <c r="U855">
        <f t="shared" si="82"/>
        <v>2011</v>
      </c>
      <c r="V855" s="10">
        <f t="shared" si="83"/>
        <v>6</v>
      </c>
      <c r="W855" t="str" cm="1">
        <f t="array" ref="W855">_xlfn.IFS(V855=1,"JAN",V855=2,"FEB",V855=3,"MAR",V855=4,"APR",V855=5,"MAY",V855=6,"JUN",V855=7,"JUL",V855=8,"AUG",V855=9,"SEP",V855=10,"OCT",V855=11,"NOV",V855=12,"DEC")</f>
        <v>JUN</v>
      </c>
    </row>
    <row r="856" spans="1:23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9">
        <f t="shared" si="78"/>
        <v>1.1363099415204678</v>
      </c>
      <c r="P856">
        <f t="shared" si="79"/>
        <v>72.989999999999995</v>
      </c>
      <c r="Q856" t="s">
        <v>2047</v>
      </c>
      <c r="R856" t="s">
        <v>2053</v>
      </c>
      <c r="S856" s="13">
        <f t="shared" si="80"/>
        <v>43787.25</v>
      </c>
      <c r="T856" s="13">
        <f t="shared" si="81"/>
        <v>43814.25</v>
      </c>
      <c r="U856">
        <f t="shared" si="82"/>
        <v>2019</v>
      </c>
      <c r="V856" s="10">
        <f t="shared" si="83"/>
        <v>11</v>
      </c>
      <c r="W856" t="str" cm="1">
        <f t="array" ref="W856">_xlfn.IFS(V856=1,"JAN",V856=2,"FEB",V856=3,"MAR",V856=4,"APR",V856=5,"MAY",V856=6,"JUN",V856=7,"JUL",V856=8,"AUG",V856=9,"SEP",V856=10,"OCT",V856=11,"NOV",V856=12,"DEC")</f>
        <v>NOV</v>
      </c>
    </row>
    <row r="857" spans="1:23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9">
        <f t="shared" si="78"/>
        <v>1.0237606837606839</v>
      </c>
      <c r="P857">
        <f t="shared" si="79"/>
        <v>53</v>
      </c>
      <c r="Q857" t="s">
        <v>2039</v>
      </c>
      <c r="R857" t="s">
        <v>2040</v>
      </c>
      <c r="S857" s="13">
        <f t="shared" si="80"/>
        <v>40712.208333333336</v>
      </c>
      <c r="T857" s="13">
        <f t="shared" si="81"/>
        <v>40743.208333333336</v>
      </c>
      <c r="U857">
        <f t="shared" si="82"/>
        <v>2011</v>
      </c>
      <c r="V857" s="10">
        <f t="shared" si="83"/>
        <v>6</v>
      </c>
      <c r="W857" t="str" cm="1">
        <f t="array" ref="W857">_xlfn.IFS(V857=1,"JAN",V857=2,"FEB",V857=3,"MAR",V857=4,"APR",V857=5,"MAY",V857=6,"JUN",V857=7,"JUL",V857=8,"AUG",V857=9,"SEP",V857=10,"OCT",V857=11,"NOV",V857=12,"DEC")</f>
        <v>JUN</v>
      </c>
    </row>
    <row r="858" spans="1:23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9">
        <f t="shared" si="78"/>
        <v>3.5658333333333334</v>
      </c>
      <c r="P858">
        <f t="shared" si="79"/>
        <v>54.16</v>
      </c>
      <c r="Q858" t="s">
        <v>2033</v>
      </c>
      <c r="R858" t="s">
        <v>2034</v>
      </c>
      <c r="S858" s="13">
        <f t="shared" si="80"/>
        <v>41023.208333333336</v>
      </c>
      <c r="T858" s="13">
        <f t="shared" si="81"/>
        <v>41040.208333333336</v>
      </c>
      <c r="U858">
        <f t="shared" si="82"/>
        <v>2012</v>
      </c>
      <c r="V858" s="10">
        <f t="shared" si="83"/>
        <v>4</v>
      </c>
      <c r="W858" t="str" cm="1">
        <f t="array" ref="W858">_xlfn.IFS(V858=1,"JAN",V858=2,"FEB",V858=3,"MAR",V858=4,"APR",V858=5,"MAY",V858=6,"JUN",V858=7,"JUL",V858=8,"AUG",V858=9,"SEP",V858=10,"OCT",V858=11,"NOV",V858=12,"DEC")</f>
        <v>APR</v>
      </c>
    </row>
    <row r="859" spans="1:23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9">
        <f t="shared" si="78"/>
        <v>1.3986792452830188</v>
      </c>
      <c r="P859">
        <f t="shared" si="79"/>
        <v>32.950000000000003</v>
      </c>
      <c r="Q859" t="s">
        <v>2041</v>
      </c>
      <c r="R859" t="s">
        <v>2052</v>
      </c>
      <c r="S859" s="13">
        <f t="shared" si="80"/>
        <v>40944.25</v>
      </c>
      <c r="T859" s="13">
        <f t="shared" si="81"/>
        <v>40967.25</v>
      </c>
      <c r="U859">
        <f t="shared" si="82"/>
        <v>2012</v>
      </c>
      <c r="V859" s="10">
        <f t="shared" si="83"/>
        <v>2</v>
      </c>
      <c r="W859" t="str" cm="1">
        <f t="array" ref="W859">_xlfn.IFS(V859=1,"JAN",V859=2,"FEB",V859=3,"MAR",V859=4,"APR",V859=5,"MAY",V859=6,"JUN",V859=7,"JUL",V859=8,"AUG",V859=9,"SEP",V859=10,"OCT",V859=11,"NOV",V859=12,"DEC")</f>
        <v>FEB</v>
      </c>
    </row>
    <row r="860" spans="1:23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9">
        <f t="shared" si="78"/>
        <v>0.69450000000000001</v>
      </c>
      <c r="P860">
        <f t="shared" si="79"/>
        <v>79.37</v>
      </c>
      <c r="Q860" t="s">
        <v>2033</v>
      </c>
      <c r="R860" t="s">
        <v>2034</v>
      </c>
      <c r="S860" s="13">
        <f t="shared" si="80"/>
        <v>43211.208333333328</v>
      </c>
      <c r="T860" s="13">
        <f t="shared" si="81"/>
        <v>43218.208333333328</v>
      </c>
      <c r="U860">
        <f t="shared" si="82"/>
        <v>2018</v>
      </c>
      <c r="V860" s="10">
        <f t="shared" si="83"/>
        <v>4</v>
      </c>
      <c r="W860" t="str" cm="1">
        <f t="array" ref="W860">_xlfn.IFS(V860=1,"JAN",V860=2,"FEB",V860=3,"MAR",V860=4,"APR",V860=5,"MAY",V860=6,"JUN",V860=7,"JUL",V860=8,"AUG",V860=9,"SEP",V860=10,"OCT",V860=11,"NOV",V860=12,"DEC")</f>
        <v>APR</v>
      </c>
    </row>
    <row r="861" spans="1:23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9">
        <f t="shared" si="78"/>
        <v>0.35534246575342465</v>
      </c>
      <c r="P861">
        <f t="shared" si="79"/>
        <v>41.17</v>
      </c>
      <c r="Q861" t="s">
        <v>2039</v>
      </c>
      <c r="R861" t="s">
        <v>2040</v>
      </c>
      <c r="S861" s="13">
        <f t="shared" si="80"/>
        <v>41334.25</v>
      </c>
      <c r="T861" s="13">
        <f t="shared" si="81"/>
        <v>41352.208333333336</v>
      </c>
      <c r="U861">
        <f t="shared" si="82"/>
        <v>2013</v>
      </c>
      <c r="V861" s="10">
        <f t="shared" si="83"/>
        <v>3</v>
      </c>
      <c r="W861" t="str" cm="1">
        <f t="array" ref="W861">_xlfn.IFS(V861=1,"JAN",V861=2,"FEB",V861=3,"MAR",V861=4,"APR",V861=5,"MAY",V861=6,"JUN",V861=7,"JUL",V861=8,"AUG",V861=9,"SEP",V861=10,"OCT",V861=11,"NOV",V861=12,"DEC")</f>
        <v>MAR</v>
      </c>
    </row>
    <row r="862" spans="1:23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9">
        <f t="shared" si="78"/>
        <v>2.5165000000000002</v>
      </c>
      <c r="P862">
        <f t="shared" si="79"/>
        <v>77.430000000000007</v>
      </c>
      <c r="Q862" t="s">
        <v>2037</v>
      </c>
      <c r="R862" t="s">
        <v>2046</v>
      </c>
      <c r="S862" s="13">
        <f t="shared" si="80"/>
        <v>43515.25</v>
      </c>
      <c r="T862" s="13">
        <f t="shared" si="81"/>
        <v>43525.25</v>
      </c>
      <c r="U862">
        <f t="shared" si="82"/>
        <v>2019</v>
      </c>
      <c r="V862" s="10">
        <f t="shared" si="83"/>
        <v>2</v>
      </c>
      <c r="W862" t="str" cm="1">
        <f t="array" ref="W862">_xlfn.IFS(V862=1,"JAN",V862=2,"FEB",V862=3,"MAR",V862=4,"APR",V862=5,"MAY",V862=6,"JUN",V862=7,"JUL",V862=8,"AUG",V862=9,"SEP",V862=10,"OCT",V862=11,"NOV",V862=12,"DEC")</f>
        <v>FEB</v>
      </c>
    </row>
    <row r="863" spans="1:23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9">
        <f t="shared" si="78"/>
        <v>1.0587500000000001</v>
      </c>
      <c r="P863">
        <f t="shared" si="79"/>
        <v>57.16</v>
      </c>
      <c r="Q863" t="s">
        <v>2039</v>
      </c>
      <c r="R863" t="s">
        <v>2040</v>
      </c>
      <c r="S863" s="13">
        <f t="shared" si="80"/>
        <v>40258.208333333336</v>
      </c>
      <c r="T863" s="13">
        <f t="shared" si="81"/>
        <v>40266.208333333336</v>
      </c>
      <c r="U863">
        <f t="shared" si="82"/>
        <v>2010</v>
      </c>
      <c r="V863" s="10">
        <f t="shared" si="83"/>
        <v>3</v>
      </c>
      <c r="W863" t="str" cm="1">
        <f t="array" ref="W863">_xlfn.IFS(V863=1,"JAN",V863=2,"FEB",V863=3,"MAR",V863=4,"APR",V863=5,"MAY",V863=6,"JUN",V863=7,"JUL",V863=8,"AUG",V863=9,"SEP",V863=10,"OCT",V863=11,"NOV",V863=12,"DEC")</f>
        <v>MAR</v>
      </c>
    </row>
    <row r="864" spans="1:23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9">
        <f t="shared" si="78"/>
        <v>1.8742857142857143</v>
      </c>
      <c r="P864">
        <f t="shared" si="79"/>
        <v>77.180000000000007</v>
      </c>
      <c r="Q864" t="s">
        <v>2039</v>
      </c>
      <c r="R864" t="s">
        <v>2040</v>
      </c>
      <c r="S864" s="13">
        <f t="shared" si="80"/>
        <v>40756.208333333336</v>
      </c>
      <c r="T864" s="13">
        <f t="shared" si="81"/>
        <v>40760.208333333336</v>
      </c>
      <c r="U864">
        <f t="shared" si="82"/>
        <v>2011</v>
      </c>
      <c r="V864" s="10">
        <f t="shared" si="83"/>
        <v>8</v>
      </c>
      <c r="W864" t="str" cm="1">
        <f t="array" ref="W864">_xlfn.IFS(V864=1,"JAN",V864=2,"FEB",V864=3,"MAR",V864=4,"APR",V864=5,"MAY",V864=6,"JUN",V864=7,"JUL",V864=8,"AUG",V864=9,"SEP",V864=10,"OCT",V864=11,"NOV",V864=12,"DEC")</f>
        <v>AUG</v>
      </c>
    </row>
    <row r="865" spans="1:23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9">
        <f t="shared" si="78"/>
        <v>3.8678571428571429</v>
      </c>
      <c r="P865">
        <f t="shared" si="79"/>
        <v>24.95</v>
      </c>
      <c r="Q865" t="s">
        <v>2041</v>
      </c>
      <c r="R865" t="s">
        <v>2060</v>
      </c>
      <c r="S865" s="13">
        <f t="shared" si="80"/>
        <v>42172.208333333328</v>
      </c>
      <c r="T865" s="13">
        <f t="shared" si="81"/>
        <v>42195.208333333328</v>
      </c>
      <c r="U865">
        <f t="shared" si="82"/>
        <v>2015</v>
      </c>
      <c r="V865" s="10">
        <f t="shared" si="83"/>
        <v>6</v>
      </c>
      <c r="W865" t="str" cm="1">
        <f t="array" ref="W865">_xlfn.IFS(V865=1,"JAN",V865=2,"FEB",V865=3,"MAR",V865=4,"APR",V865=5,"MAY",V865=6,"JUN",V865=7,"JUL",V865=8,"AUG",V865=9,"SEP",V865=10,"OCT",V865=11,"NOV",V865=12,"DEC")</f>
        <v>JUN</v>
      </c>
    </row>
    <row r="866" spans="1:23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9">
        <f t="shared" si="78"/>
        <v>3.4707142857142856</v>
      </c>
      <c r="P866">
        <f t="shared" si="79"/>
        <v>97.18</v>
      </c>
      <c r="Q866" t="s">
        <v>2041</v>
      </c>
      <c r="R866" t="s">
        <v>2052</v>
      </c>
      <c r="S866" s="13">
        <f t="shared" si="80"/>
        <v>42601.208333333328</v>
      </c>
      <c r="T866" s="13">
        <f t="shared" si="81"/>
        <v>42606.208333333328</v>
      </c>
      <c r="U866">
        <f t="shared" si="82"/>
        <v>2016</v>
      </c>
      <c r="V866" s="10">
        <f t="shared" si="83"/>
        <v>8</v>
      </c>
      <c r="W866" t="str" cm="1">
        <f t="array" ref="W866">_xlfn.IFS(V866=1,"JAN",V866=2,"FEB",V866=3,"MAR",V866=4,"APR",V866=5,"MAY",V866=6,"JUN",V866=7,"JUL",V866=8,"AUG",V866=9,"SEP",V866=10,"OCT",V866=11,"NOV",V866=12,"DEC")</f>
        <v>AUG</v>
      </c>
    </row>
    <row r="867" spans="1:23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9">
        <f t="shared" si="78"/>
        <v>1.8582098765432098</v>
      </c>
      <c r="P867">
        <f t="shared" si="79"/>
        <v>46</v>
      </c>
      <c r="Q867" t="s">
        <v>2039</v>
      </c>
      <c r="R867" t="s">
        <v>2040</v>
      </c>
      <c r="S867" s="13">
        <f t="shared" si="80"/>
        <v>41897.208333333336</v>
      </c>
      <c r="T867" s="13">
        <f t="shared" si="81"/>
        <v>41906.208333333336</v>
      </c>
      <c r="U867">
        <f t="shared" si="82"/>
        <v>2014</v>
      </c>
      <c r="V867" s="10">
        <f t="shared" si="83"/>
        <v>9</v>
      </c>
      <c r="W867" t="str" cm="1">
        <f t="array" ref="W867">_xlfn.IFS(V867=1,"JAN",V867=2,"FEB",V867=3,"MAR",V867=4,"APR",V867=5,"MAY",V867=6,"JUN",V867=7,"JUL",V867=8,"AUG",V867=9,"SEP",V867=10,"OCT",V867=11,"NOV",V867=12,"DEC")</f>
        <v>SEP</v>
      </c>
    </row>
    <row r="868" spans="1:23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9">
        <f t="shared" si="78"/>
        <v>0.43241247264770238</v>
      </c>
      <c r="P868">
        <f t="shared" si="79"/>
        <v>88.02</v>
      </c>
      <c r="Q868" t="s">
        <v>2054</v>
      </c>
      <c r="R868" t="s">
        <v>2055</v>
      </c>
      <c r="S868" s="13">
        <f t="shared" si="80"/>
        <v>40671.208333333336</v>
      </c>
      <c r="T868" s="13">
        <f t="shared" si="81"/>
        <v>40672.208333333336</v>
      </c>
      <c r="U868">
        <f t="shared" si="82"/>
        <v>2011</v>
      </c>
      <c r="V868" s="10">
        <f t="shared" si="83"/>
        <v>5</v>
      </c>
      <c r="W868" t="str" cm="1">
        <f t="array" ref="W868">_xlfn.IFS(V868=1,"JAN",V868=2,"FEB",V868=3,"MAR",V868=4,"APR",V868=5,"MAY",V868=6,"JUN",V868=7,"JUL",V868=8,"AUG",V868=9,"SEP",V868=10,"OCT",V868=11,"NOV",V868=12,"DEC")</f>
        <v>MAY</v>
      </c>
    </row>
    <row r="869" spans="1:23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9">
        <f t="shared" si="78"/>
        <v>1.6243749999999999</v>
      </c>
      <c r="P869">
        <f t="shared" si="79"/>
        <v>25.99</v>
      </c>
      <c r="Q869" t="s">
        <v>2033</v>
      </c>
      <c r="R869" t="s">
        <v>2034</v>
      </c>
      <c r="S869" s="13">
        <f t="shared" si="80"/>
        <v>43382.208333333328</v>
      </c>
      <c r="T869" s="13">
        <f t="shared" si="81"/>
        <v>43388.208333333328</v>
      </c>
      <c r="U869">
        <f t="shared" si="82"/>
        <v>2018</v>
      </c>
      <c r="V869" s="10">
        <f t="shared" si="83"/>
        <v>10</v>
      </c>
      <c r="W869" t="str" cm="1">
        <f t="array" ref="W869">_xlfn.IFS(V869=1,"JAN",V869=2,"FEB",V869=3,"MAR",V869=4,"APR",V869=5,"MAY",V869=6,"JUN",V869=7,"JUL",V869=8,"AUG",V869=9,"SEP",V869=10,"OCT",V869=11,"NOV",V869=12,"DEC")</f>
        <v>OCT</v>
      </c>
    </row>
    <row r="870" spans="1:23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9">
        <f t="shared" si="78"/>
        <v>1.8484285714285715</v>
      </c>
      <c r="P870">
        <f t="shared" si="79"/>
        <v>102.69</v>
      </c>
      <c r="Q870" t="s">
        <v>2039</v>
      </c>
      <c r="R870" t="s">
        <v>2040</v>
      </c>
      <c r="S870" s="13">
        <f t="shared" si="80"/>
        <v>41559.208333333336</v>
      </c>
      <c r="T870" s="13">
        <f t="shared" si="81"/>
        <v>41570.208333333336</v>
      </c>
      <c r="U870">
        <f t="shared" si="82"/>
        <v>2013</v>
      </c>
      <c r="V870" s="10">
        <f t="shared" si="83"/>
        <v>10</v>
      </c>
      <c r="W870" t="str" cm="1">
        <f t="array" ref="W870">_xlfn.IFS(V870=1,"JAN",V870=2,"FEB",V870=3,"MAR",V870=4,"APR",V870=5,"MAY",V870=6,"JUN",V870=7,"JUL",V870=8,"AUG",V870=9,"SEP",V870=10,"OCT",V870=11,"NOV",V870=12,"DEC")</f>
        <v>OCT</v>
      </c>
    </row>
    <row r="871" spans="1:23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9">
        <f t="shared" si="78"/>
        <v>0.23703520691785052</v>
      </c>
      <c r="P871">
        <f t="shared" si="79"/>
        <v>72.959999999999994</v>
      </c>
      <c r="Q871" t="s">
        <v>2041</v>
      </c>
      <c r="R871" t="s">
        <v>2044</v>
      </c>
      <c r="S871" s="13">
        <f t="shared" si="80"/>
        <v>40350.208333333336</v>
      </c>
      <c r="T871" s="13">
        <f t="shared" si="81"/>
        <v>40364.208333333336</v>
      </c>
      <c r="U871">
        <f t="shared" si="82"/>
        <v>2010</v>
      </c>
      <c r="V871" s="10">
        <f t="shared" si="83"/>
        <v>6</v>
      </c>
      <c r="W871" t="str" cm="1">
        <f t="array" ref="W871">_xlfn.IFS(V871=1,"JAN",V871=2,"FEB",V871=3,"MAR",V871=4,"APR",V871=5,"MAY",V871=6,"JUN",V871=7,"JUL",V871=8,"AUG",V871=9,"SEP",V871=10,"OCT",V871=11,"NOV",V871=12,"DEC")</f>
        <v>JUN</v>
      </c>
    </row>
    <row r="872" spans="1:23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9">
        <f t="shared" si="78"/>
        <v>0.89870129870129867</v>
      </c>
      <c r="P872">
        <f t="shared" si="79"/>
        <v>57.19</v>
      </c>
      <c r="Q872" t="s">
        <v>2039</v>
      </c>
      <c r="R872" t="s">
        <v>2040</v>
      </c>
      <c r="S872" s="13">
        <f t="shared" si="80"/>
        <v>42240.208333333328</v>
      </c>
      <c r="T872" s="13">
        <f t="shared" si="81"/>
        <v>42265.208333333328</v>
      </c>
      <c r="U872">
        <f t="shared" si="82"/>
        <v>2015</v>
      </c>
      <c r="V872" s="10">
        <f t="shared" si="83"/>
        <v>8</v>
      </c>
      <c r="W872" t="str" cm="1">
        <f t="array" ref="W872">_xlfn.IFS(V872=1,"JAN",V872=2,"FEB",V872=3,"MAR",V872=4,"APR",V872=5,"MAY",V872=6,"JUN",V872=7,"JUL",V872=8,"AUG",V872=9,"SEP",V872=10,"OCT",V872=11,"NOV",V872=12,"DEC")</f>
        <v>AUG</v>
      </c>
    </row>
    <row r="873" spans="1:23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9">
        <f t="shared" si="78"/>
        <v>2.7260419580419581</v>
      </c>
      <c r="P873">
        <f t="shared" si="79"/>
        <v>84.01</v>
      </c>
      <c r="Q873" t="s">
        <v>2039</v>
      </c>
      <c r="R873" t="s">
        <v>2040</v>
      </c>
      <c r="S873" s="13">
        <f t="shared" si="80"/>
        <v>43040.208333333328</v>
      </c>
      <c r="T873" s="13">
        <f t="shared" si="81"/>
        <v>43058.25</v>
      </c>
      <c r="U873">
        <f t="shared" si="82"/>
        <v>2017</v>
      </c>
      <c r="V873" s="10">
        <f t="shared" si="83"/>
        <v>11</v>
      </c>
      <c r="W873" t="str" cm="1">
        <f t="array" ref="W873">_xlfn.IFS(V873=1,"JAN",V873=2,"FEB",V873=3,"MAR",V873=4,"APR",V873=5,"MAY",V873=6,"JUN",V873=7,"JUL",V873=8,"AUG",V873=9,"SEP",V873=10,"OCT",V873=11,"NOV",V873=12,"DEC")</f>
        <v>NOV</v>
      </c>
    </row>
    <row r="874" spans="1:23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9">
        <f t="shared" si="78"/>
        <v>1.7004255319148935</v>
      </c>
      <c r="P874">
        <f t="shared" si="79"/>
        <v>98.67</v>
      </c>
      <c r="Q874" t="s">
        <v>2041</v>
      </c>
      <c r="R874" t="s">
        <v>2063</v>
      </c>
      <c r="S874" s="13">
        <f t="shared" si="80"/>
        <v>43346.208333333328</v>
      </c>
      <c r="T874" s="13">
        <f t="shared" si="81"/>
        <v>43351.208333333328</v>
      </c>
      <c r="U874">
        <f t="shared" si="82"/>
        <v>2018</v>
      </c>
      <c r="V874" s="10">
        <f t="shared" si="83"/>
        <v>9</v>
      </c>
      <c r="W874" t="str" cm="1">
        <f t="array" ref="W874">_xlfn.IFS(V874=1,"JAN",V874=2,"FEB",V874=3,"MAR",V874=4,"APR",V874=5,"MAY",V874=6,"JUN",V874=7,"JUL",V874=8,"AUG",V874=9,"SEP",V874=10,"OCT",V874=11,"NOV",V874=12,"DEC")</f>
        <v>SEP</v>
      </c>
    </row>
    <row r="875" spans="1:23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9">
        <f t="shared" si="78"/>
        <v>1.8828503562945369</v>
      </c>
      <c r="P875">
        <f t="shared" si="79"/>
        <v>42.01</v>
      </c>
      <c r="Q875" t="s">
        <v>2054</v>
      </c>
      <c r="R875" t="s">
        <v>2055</v>
      </c>
      <c r="S875" s="13">
        <f t="shared" si="80"/>
        <v>41647.25</v>
      </c>
      <c r="T875" s="13">
        <f t="shared" si="81"/>
        <v>41652.25</v>
      </c>
      <c r="U875">
        <f t="shared" si="82"/>
        <v>2014</v>
      </c>
      <c r="V875" s="10">
        <f t="shared" si="83"/>
        <v>1</v>
      </c>
      <c r="W875" t="str" cm="1">
        <f t="array" ref="W875">_xlfn.IFS(V875=1,"JAN",V875=2,"FEB",V875=3,"MAR",V875=4,"APR",V875=5,"MAY",V875=6,"JUN",V875=7,"JUL",V875=8,"AUG",V875=9,"SEP",V875=10,"OCT",V875=11,"NOV",V875=12,"DEC")</f>
        <v>JAN</v>
      </c>
    </row>
    <row r="876" spans="1:23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9">
        <f t="shared" si="78"/>
        <v>3.4693532338308457</v>
      </c>
      <c r="P876">
        <f t="shared" si="79"/>
        <v>32</v>
      </c>
      <c r="Q876" t="s">
        <v>2054</v>
      </c>
      <c r="R876" t="s">
        <v>2055</v>
      </c>
      <c r="S876" s="13">
        <f t="shared" si="80"/>
        <v>40291.208333333336</v>
      </c>
      <c r="T876" s="13">
        <f t="shared" si="81"/>
        <v>40329.208333333336</v>
      </c>
      <c r="U876">
        <f t="shared" si="82"/>
        <v>2010</v>
      </c>
      <c r="V876" s="10">
        <f t="shared" si="83"/>
        <v>4</v>
      </c>
      <c r="W876" t="str" cm="1">
        <f t="array" ref="W876">_xlfn.IFS(V876=1,"JAN",V876=2,"FEB",V876=3,"MAR",V876=4,"APR",V876=5,"MAY",V876=6,"JUN",V876=7,"JUL",V876=8,"AUG",V876=9,"SEP",V876=10,"OCT",V876=11,"NOV",V876=12,"DEC")</f>
        <v>APR</v>
      </c>
    </row>
    <row r="877" spans="1:23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9">
        <f t="shared" si="78"/>
        <v>0.6917721518987342</v>
      </c>
      <c r="P877">
        <f t="shared" si="79"/>
        <v>81.569999999999993</v>
      </c>
      <c r="Q877" t="s">
        <v>2035</v>
      </c>
      <c r="R877" t="s">
        <v>2036</v>
      </c>
      <c r="S877" s="13">
        <f t="shared" si="80"/>
        <v>40556.25</v>
      </c>
      <c r="T877" s="13">
        <f t="shared" si="81"/>
        <v>40557.25</v>
      </c>
      <c r="U877">
        <f t="shared" si="82"/>
        <v>2011</v>
      </c>
      <c r="V877" s="10">
        <f t="shared" si="83"/>
        <v>1</v>
      </c>
      <c r="W877" t="str" cm="1">
        <f t="array" ref="W877">_xlfn.IFS(V877=1,"JAN",V877=2,"FEB",V877=3,"MAR",V877=4,"APR",V877=5,"MAY",V877=6,"JUN",V877=7,"JUL",V877=8,"AUG",V877=9,"SEP",V877=10,"OCT",V877=11,"NOV",V877=12,"DEC")</f>
        <v>JAN</v>
      </c>
    </row>
    <row r="878" spans="1:23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9">
        <f t="shared" si="78"/>
        <v>0.25433734939759034</v>
      </c>
      <c r="P878">
        <f t="shared" si="79"/>
        <v>37.04</v>
      </c>
      <c r="Q878" t="s">
        <v>2054</v>
      </c>
      <c r="R878" t="s">
        <v>2055</v>
      </c>
      <c r="S878" s="13">
        <f t="shared" si="80"/>
        <v>43624.208333333328</v>
      </c>
      <c r="T878" s="13">
        <f t="shared" si="81"/>
        <v>43648.208333333328</v>
      </c>
      <c r="U878">
        <f t="shared" si="82"/>
        <v>2019</v>
      </c>
      <c r="V878" s="10">
        <f t="shared" si="83"/>
        <v>6</v>
      </c>
      <c r="W878" t="str" cm="1">
        <f t="array" ref="W878">_xlfn.IFS(V878=1,"JAN",V878=2,"FEB",V878=3,"MAR",V878=4,"APR",V878=5,"MAY",V878=6,"JUN",V878=7,"JUL",V878=8,"AUG",V878=9,"SEP",V878=10,"OCT",V878=11,"NOV",V878=12,"DEC")</f>
        <v>JUN</v>
      </c>
    </row>
    <row r="879" spans="1:23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9">
        <f t="shared" si="78"/>
        <v>0.77400977995110021</v>
      </c>
      <c r="P879">
        <f t="shared" si="79"/>
        <v>103.03</v>
      </c>
      <c r="Q879" t="s">
        <v>2033</v>
      </c>
      <c r="R879" t="s">
        <v>2034</v>
      </c>
      <c r="S879" s="13">
        <f t="shared" si="80"/>
        <v>42577.208333333328</v>
      </c>
      <c r="T879" s="13">
        <f t="shared" si="81"/>
        <v>42578.208333333328</v>
      </c>
      <c r="U879">
        <f t="shared" si="82"/>
        <v>2016</v>
      </c>
      <c r="V879" s="10">
        <f t="shared" si="83"/>
        <v>7</v>
      </c>
      <c r="W879" t="str" cm="1">
        <f t="array" ref="W879">_xlfn.IFS(V879=1,"JAN",V879=2,"FEB",V879=3,"MAR",V879=4,"APR",V879=5,"MAY",V879=6,"JUN",V879=7,"JUL",V879=8,"AUG",V879=9,"SEP",V879=10,"OCT",V879=11,"NOV",V879=12,"DEC")</f>
        <v>JUL</v>
      </c>
    </row>
    <row r="880" spans="1:23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9">
        <f t="shared" si="78"/>
        <v>0.37481481481481482</v>
      </c>
      <c r="P880">
        <f t="shared" si="79"/>
        <v>84.33</v>
      </c>
      <c r="Q880" t="s">
        <v>2035</v>
      </c>
      <c r="R880" t="s">
        <v>2057</v>
      </c>
      <c r="S880" s="13">
        <f t="shared" si="80"/>
        <v>43845.25</v>
      </c>
      <c r="T880" s="13">
        <f t="shared" si="81"/>
        <v>43869.25</v>
      </c>
      <c r="U880">
        <f t="shared" si="82"/>
        <v>2020</v>
      </c>
      <c r="V880" s="10">
        <f t="shared" si="83"/>
        <v>1</v>
      </c>
      <c r="W880" t="str" cm="1">
        <f t="array" ref="W880">_xlfn.IFS(V880=1,"JAN",V880=2,"FEB",V880=3,"MAR",V880=4,"APR",V880=5,"MAY",V880=6,"JUN",V880=7,"JUL",V880=8,"AUG",V880=9,"SEP",V880=10,"OCT",V880=11,"NOV",V880=12,"DEC")</f>
        <v>JAN</v>
      </c>
    </row>
    <row r="881" spans="1:23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9">
        <f t="shared" si="78"/>
        <v>5.4379999999999997</v>
      </c>
      <c r="P881">
        <f t="shared" si="79"/>
        <v>102.6</v>
      </c>
      <c r="Q881" t="s">
        <v>2047</v>
      </c>
      <c r="R881" t="s">
        <v>2048</v>
      </c>
      <c r="S881" s="13">
        <f t="shared" si="80"/>
        <v>42788.25</v>
      </c>
      <c r="T881" s="13">
        <f t="shared" si="81"/>
        <v>42797.25</v>
      </c>
      <c r="U881">
        <f t="shared" si="82"/>
        <v>2017</v>
      </c>
      <c r="V881" s="10">
        <f t="shared" si="83"/>
        <v>2</v>
      </c>
      <c r="W881" t="str" cm="1">
        <f t="array" ref="W881">_xlfn.IFS(V881=1,"JAN",V881=2,"FEB",V881=3,"MAR",V881=4,"APR",V881=5,"MAY",V881=6,"JUN",V881=7,"JUL",V881=8,"AUG",V881=9,"SEP",V881=10,"OCT",V881=11,"NOV",V881=12,"DEC")</f>
        <v>FEB</v>
      </c>
    </row>
    <row r="882" spans="1:23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9">
        <f t="shared" si="78"/>
        <v>2.2852189349112426</v>
      </c>
      <c r="P882">
        <f t="shared" si="79"/>
        <v>79.989999999999995</v>
      </c>
      <c r="Q882" t="s">
        <v>2035</v>
      </c>
      <c r="R882" t="s">
        <v>2043</v>
      </c>
      <c r="S882" s="13">
        <f t="shared" si="80"/>
        <v>43667.208333333328</v>
      </c>
      <c r="T882" s="13">
        <f t="shared" si="81"/>
        <v>43669.208333333328</v>
      </c>
      <c r="U882">
        <f t="shared" si="82"/>
        <v>2019</v>
      </c>
      <c r="V882" s="10">
        <f t="shared" si="83"/>
        <v>7</v>
      </c>
      <c r="W882" t="str" cm="1">
        <f t="array" ref="W882">_xlfn.IFS(V882=1,"JAN",V882=2,"FEB",V882=3,"MAR",V882=4,"APR",V882=5,"MAY",V882=6,"JUN",V882=7,"JUL",V882=8,"AUG",V882=9,"SEP",V882=10,"OCT",V882=11,"NOV",V882=12,"DEC")</f>
        <v>JUL</v>
      </c>
    </row>
    <row r="883" spans="1:23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9">
        <f t="shared" si="78"/>
        <v>0.38948339483394834</v>
      </c>
      <c r="P883">
        <f t="shared" si="79"/>
        <v>70.06</v>
      </c>
      <c r="Q883" t="s">
        <v>2039</v>
      </c>
      <c r="R883" t="s">
        <v>2040</v>
      </c>
      <c r="S883" s="13">
        <f t="shared" si="80"/>
        <v>42194.208333333328</v>
      </c>
      <c r="T883" s="13">
        <f t="shared" si="81"/>
        <v>42223.208333333328</v>
      </c>
      <c r="U883">
        <f t="shared" si="82"/>
        <v>2015</v>
      </c>
      <c r="V883" s="10">
        <f t="shared" si="83"/>
        <v>7</v>
      </c>
      <c r="W883" t="str" cm="1">
        <f t="array" ref="W883">_xlfn.IFS(V883=1,"JAN",V883=2,"FEB",V883=3,"MAR",V883=4,"APR",V883=5,"MAY",V883=6,"JUN",V883=7,"JUL",V883=8,"AUG",V883=9,"SEP",V883=10,"OCT",V883=11,"NOV",V883=12,"DEC")</f>
        <v>JUL</v>
      </c>
    </row>
    <row r="884" spans="1:23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9">
        <f t="shared" si="78"/>
        <v>3.7</v>
      </c>
      <c r="P884">
        <f t="shared" si="79"/>
        <v>37</v>
      </c>
      <c r="Q884" t="s">
        <v>2039</v>
      </c>
      <c r="R884" t="s">
        <v>2040</v>
      </c>
      <c r="S884" s="13">
        <f t="shared" si="80"/>
        <v>42025.25</v>
      </c>
      <c r="T884" s="13">
        <f t="shared" si="81"/>
        <v>42029.25</v>
      </c>
      <c r="U884">
        <f t="shared" si="82"/>
        <v>2015</v>
      </c>
      <c r="V884" s="10">
        <f t="shared" si="83"/>
        <v>1</v>
      </c>
      <c r="W884" t="str" cm="1">
        <f t="array" ref="W884">_xlfn.IFS(V884=1,"JAN",V884=2,"FEB",V884=3,"MAR",V884=4,"APR",V884=5,"MAY",V884=6,"JUN",V884=7,"JUL",V884=8,"AUG",V884=9,"SEP",V884=10,"OCT",V884=11,"NOV",V884=12,"DEC")</f>
        <v>JAN</v>
      </c>
    </row>
    <row r="885" spans="1:23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9">
        <f t="shared" si="78"/>
        <v>2.3791176470588233</v>
      </c>
      <c r="P885">
        <f t="shared" si="79"/>
        <v>41.91</v>
      </c>
      <c r="Q885" t="s">
        <v>2041</v>
      </c>
      <c r="R885" t="s">
        <v>2052</v>
      </c>
      <c r="S885" s="13">
        <f t="shared" si="80"/>
        <v>40323.208333333336</v>
      </c>
      <c r="T885" s="13">
        <f t="shared" si="81"/>
        <v>40359.208333333336</v>
      </c>
      <c r="U885">
        <f t="shared" si="82"/>
        <v>2010</v>
      </c>
      <c r="V885" s="10">
        <f t="shared" si="83"/>
        <v>5</v>
      </c>
      <c r="W885" t="str" cm="1">
        <f t="array" ref="W885">_xlfn.IFS(V885=1,"JAN",V885=2,"FEB",V885=3,"MAR",V885=4,"APR",V885=5,"MAY",V885=6,"JUN",V885=7,"JUL",V885=8,"AUG",V885=9,"SEP",V885=10,"OCT",V885=11,"NOV",V885=12,"DEC")</f>
        <v>MAY</v>
      </c>
    </row>
    <row r="886" spans="1:23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9">
        <f t="shared" si="78"/>
        <v>0.64036299765807958</v>
      </c>
      <c r="P886">
        <f t="shared" si="79"/>
        <v>57.99</v>
      </c>
      <c r="Q886" t="s">
        <v>2039</v>
      </c>
      <c r="R886" t="s">
        <v>2040</v>
      </c>
      <c r="S886" s="13">
        <f t="shared" si="80"/>
        <v>41763.208333333336</v>
      </c>
      <c r="T886" s="13">
        <f t="shared" si="81"/>
        <v>41765.208333333336</v>
      </c>
      <c r="U886">
        <f t="shared" si="82"/>
        <v>2014</v>
      </c>
      <c r="V886" s="10">
        <f t="shared" si="83"/>
        <v>5</v>
      </c>
      <c r="W886" t="str" cm="1">
        <f t="array" ref="W886">_xlfn.IFS(V886=1,"JAN",V886=2,"FEB",V886=3,"MAR",V886=4,"APR",V886=5,"MAY",V886=6,"JUN",V886=7,"JUL",V886=8,"AUG",V886=9,"SEP",V886=10,"OCT",V886=11,"NOV",V886=12,"DEC")</f>
        <v>MAY</v>
      </c>
    </row>
    <row r="887" spans="1:23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9">
        <f t="shared" si="78"/>
        <v>1.1827777777777777</v>
      </c>
      <c r="P887">
        <f t="shared" si="79"/>
        <v>40.94</v>
      </c>
      <c r="Q887" t="s">
        <v>2039</v>
      </c>
      <c r="R887" t="s">
        <v>2040</v>
      </c>
      <c r="S887" s="13">
        <f t="shared" si="80"/>
        <v>40335.208333333336</v>
      </c>
      <c r="T887" s="13">
        <f t="shared" si="81"/>
        <v>40373.208333333336</v>
      </c>
      <c r="U887">
        <f t="shared" si="82"/>
        <v>2010</v>
      </c>
      <c r="V887" s="10">
        <f t="shared" si="83"/>
        <v>6</v>
      </c>
      <c r="W887" t="str" cm="1">
        <f t="array" ref="W887">_xlfn.IFS(V887=1,"JAN",V887=2,"FEB",V887=3,"MAR",V887=4,"APR",V887=5,"MAY",V887=6,"JUN",V887=7,"JUL",V887=8,"AUG",V887=9,"SEP",V887=10,"OCT",V887=11,"NOV",V887=12,"DEC")</f>
        <v>JUN</v>
      </c>
    </row>
    <row r="888" spans="1:23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9">
        <f t="shared" si="78"/>
        <v>0.84824037184594958</v>
      </c>
      <c r="P888">
        <f t="shared" si="79"/>
        <v>70</v>
      </c>
      <c r="Q888" t="s">
        <v>2035</v>
      </c>
      <c r="R888" t="s">
        <v>2045</v>
      </c>
      <c r="S888" s="13">
        <f t="shared" si="80"/>
        <v>40416.208333333336</v>
      </c>
      <c r="T888" s="13">
        <f t="shared" si="81"/>
        <v>40434.208333333336</v>
      </c>
      <c r="U888">
        <f t="shared" si="82"/>
        <v>2010</v>
      </c>
      <c r="V888" s="10">
        <f t="shared" si="83"/>
        <v>8</v>
      </c>
      <c r="W888" t="str" cm="1">
        <f t="array" ref="W888">_xlfn.IFS(V888=1,"JAN",V888=2,"FEB",V888=3,"MAR",V888=4,"APR",V888=5,"MAY",V888=6,"JUN",V888=7,"JUL",V888=8,"AUG",V888=9,"SEP",V888=10,"OCT",V888=11,"NOV",V888=12,"DEC")</f>
        <v>AUG</v>
      </c>
    </row>
    <row r="889" spans="1:23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9">
        <f t="shared" si="78"/>
        <v>0.29346153846153844</v>
      </c>
      <c r="P889">
        <f t="shared" si="79"/>
        <v>73.84</v>
      </c>
      <c r="Q889" t="s">
        <v>2039</v>
      </c>
      <c r="R889" t="s">
        <v>2040</v>
      </c>
      <c r="S889" s="13">
        <f t="shared" si="80"/>
        <v>42202.208333333328</v>
      </c>
      <c r="T889" s="13">
        <f t="shared" si="81"/>
        <v>42249.208333333328</v>
      </c>
      <c r="U889">
        <f t="shared" si="82"/>
        <v>2015</v>
      </c>
      <c r="V889" s="10">
        <f t="shared" si="83"/>
        <v>7</v>
      </c>
      <c r="W889" t="str" cm="1">
        <f t="array" ref="W889">_xlfn.IFS(V889=1,"JAN",V889=2,"FEB",V889=3,"MAR",V889=4,"APR",V889=5,"MAY",V889=6,"JUN",V889=7,"JUL",V889=8,"AUG",V889=9,"SEP",V889=10,"OCT",V889=11,"NOV",V889=12,"DEC")</f>
        <v>JUL</v>
      </c>
    </row>
    <row r="890" spans="1:23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9">
        <f t="shared" si="78"/>
        <v>2.0989655172413793</v>
      </c>
      <c r="P890">
        <f t="shared" si="79"/>
        <v>41.98</v>
      </c>
      <c r="Q890" t="s">
        <v>2039</v>
      </c>
      <c r="R890" t="s">
        <v>2040</v>
      </c>
      <c r="S890" s="13">
        <f t="shared" si="80"/>
        <v>42836.208333333328</v>
      </c>
      <c r="T890" s="13">
        <f t="shared" si="81"/>
        <v>42855.208333333328</v>
      </c>
      <c r="U890">
        <f t="shared" si="82"/>
        <v>2017</v>
      </c>
      <c r="V890" s="10">
        <f t="shared" si="83"/>
        <v>4</v>
      </c>
      <c r="W890" t="str" cm="1">
        <f t="array" ref="W890">_xlfn.IFS(V890=1,"JAN",V890=2,"FEB",V890=3,"MAR",V890=4,"APR",V890=5,"MAY",V890=6,"JUN",V890=7,"JUL",V890=8,"AUG",V890=9,"SEP",V890=10,"OCT",V890=11,"NOV",V890=12,"DEC")</f>
        <v>APR</v>
      </c>
    </row>
    <row r="891" spans="1:23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9">
        <f t="shared" si="78"/>
        <v>1.697857142857143</v>
      </c>
      <c r="P891">
        <f t="shared" si="79"/>
        <v>77.930000000000007</v>
      </c>
      <c r="Q891" t="s">
        <v>2035</v>
      </c>
      <c r="R891" t="s">
        <v>2043</v>
      </c>
      <c r="S891" s="13">
        <f t="shared" si="80"/>
        <v>41710.208333333336</v>
      </c>
      <c r="T891" s="13">
        <f t="shared" si="81"/>
        <v>41717.208333333336</v>
      </c>
      <c r="U891">
        <f t="shared" si="82"/>
        <v>2014</v>
      </c>
      <c r="V891" s="10">
        <f t="shared" si="83"/>
        <v>3</v>
      </c>
      <c r="W891" t="str" cm="1">
        <f t="array" ref="W891">_xlfn.IFS(V891=1,"JAN",V891=2,"FEB",V891=3,"MAR",V891=4,"APR",V891=5,"MAY",V891=6,"JUN",V891=7,"JUL",V891=8,"AUG",V891=9,"SEP",V891=10,"OCT",V891=11,"NOV",V891=12,"DEC")</f>
        <v>MAR</v>
      </c>
    </row>
    <row r="892" spans="1:23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9">
        <f t="shared" si="78"/>
        <v>1.1595907738095239</v>
      </c>
      <c r="P892">
        <f t="shared" si="79"/>
        <v>106.02</v>
      </c>
      <c r="Q892" t="s">
        <v>2035</v>
      </c>
      <c r="R892" t="s">
        <v>2045</v>
      </c>
      <c r="S892" s="13">
        <f t="shared" si="80"/>
        <v>43640.208333333328</v>
      </c>
      <c r="T892" s="13">
        <f t="shared" si="81"/>
        <v>43641.208333333328</v>
      </c>
      <c r="U892">
        <f t="shared" si="82"/>
        <v>2019</v>
      </c>
      <c r="V892" s="10">
        <f t="shared" si="83"/>
        <v>6</v>
      </c>
      <c r="W892" t="str" cm="1">
        <f t="array" ref="W892">_xlfn.IFS(V892=1,"JAN",V892=2,"FEB",V892=3,"MAR",V892=4,"APR",V892=5,"MAY",V892=6,"JUN",V892=7,"JUL",V892=8,"AUG",V892=9,"SEP",V892=10,"OCT",V892=11,"NOV",V892=12,"DEC")</f>
        <v>JUN</v>
      </c>
    </row>
    <row r="893" spans="1:23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9">
        <f t="shared" si="78"/>
        <v>2.5859999999999999</v>
      </c>
      <c r="P893">
        <f t="shared" si="79"/>
        <v>47.02</v>
      </c>
      <c r="Q893" t="s">
        <v>2041</v>
      </c>
      <c r="R893" t="s">
        <v>2042</v>
      </c>
      <c r="S893" s="13">
        <f t="shared" si="80"/>
        <v>40880.25</v>
      </c>
      <c r="T893" s="13">
        <f t="shared" si="81"/>
        <v>40924.25</v>
      </c>
      <c r="U893">
        <f t="shared" si="82"/>
        <v>2011</v>
      </c>
      <c r="V893" s="10">
        <f t="shared" si="83"/>
        <v>12</v>
      </c>
      <c r="W893" t="str" cm="1">
        <f t="array" ref="W893">_xlfn.IFS(V893=1,"JAN",V893=2,"FEB",V893=3,"MAR",V893=4,"APR",V893=5,"MAY",V893=6,"JUN",V893=7,"JUL",V893=8,"AUG",V893=9,"SEP",V893=10,"OCT",V893=11,"NOV",V893=12,"DEC")</f>
        <v>DEC</v>
      </c>
    </row>
    <row r="894" spans="1:23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9">
        <f t="shared" si="78"/>
        <v>2.3058333333333332</v>
      </c>
      <c r="P894">
        <f t="shared" si="79"/>
        <v>76.02</v>
      </c>
      <c r="Q894" t="s">
        <v>2047</v>
      </c>
      <c r="R894" t="s">
        <v>2059</v>
      </c>
      <c r="S894" s="13">
        <f t="shared" si="80"/>
        <v>40319.208333333336</v>
      </c>
      <c r="T894" s="13">
        <f t="shared" si="81"/>
        <v>40360.208333333336</v>
      </c>
      <c r="U894">
        <f t="shared" si="82"/>
        <v>2010</v>
      </c>
      <c r="V894" s="10">
        <f t="shared" si="83"/>
        <v>5</v>
      </c>
      <c r="W894" t="str" cm="1">
        <f t="array" ref="W894">_xlfn.IFS(V894=1,"JAN",V894=2,"FEB",V894=3,"MAR",V894=4,"APR",V894=5,"MAY",V894=6,"JUN",V894=7,"JUL",V894=8,"AUG",V894=9,"SEP",V894=10,"OCT",V894=11,"NOV",V894=12,"DEC")</f>
        <v>MAY</v>
      </c>
    </row>
    <row r="895" spans="1:23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9">
        <f t="shared" si="78"/>
        <v>1.2821428571428573</v>
      </c>
      <c r="P895">
        <f t="shared" si="79"/>
        <v>54.12</v>
      </c>
      <c r="Q895" t="s">
        <v>2041</v>
      </c>
      <c r="R895" t="s">
        <v>2042</v>
      </c>
      <c r="S895" s="13">
        <f t="shared" si="80"/>
        <v>42170.208333333328</v>
      </c>
      <c r="T895" s="13">
        <f t="shared" si="81"/>
        <v>42174.208333333328</v>
      </c>
      <c r="U895">
        <f t="shared" si="82"/>
        <v>2015</v>
      </c>
      <c r="V895" s="10">
        <f t="shared" si="83"/>
        <v>6</v>
      </c>
      <c r="W895" t="str" cm="1">
        <f t="array" ref="W895">_xlfn.IFS(V895=1,"JAN",V895=2,"FEB",V895=3,"MAR",V895=4,"APR",V895=5,"MAY",V895=6,"JUN",V895=7,"JUL",V895=8,"AUG",V895=9,"SEP",V895=10,"OCT",V895=11,"NOV",V895=12,"DEC")</f>
        <v>JUN</v>
      </c>
    </row>
    <row r="896" spans="1:23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9">
        <f t="shared" si="78"/>
        <v>1.8870588235294117</v>
      </c>
      <c r="P896">
        <f t="shared" si="79"/>
        <v>57.29</v>
      </c>
      <c r="Q896" t="s">
        <v>2041</v>
      </c>
      <c r="R896" t="s">
        <v>2060</v>
      </c>
      <c r="S896" s="13">
        <f t="shared" si="80"/>
        <v>41466.208333333336</v>
      </c>
      <c r="T896" s="13">
        <f t="shared" si="81"/>
        <v>41496.208333333336</v>
      </c>
      <c r="U896">
        <f t="shared" si="82"/>
        <v>2013</v>
      </c>
      <c r="V896" s="10">
        <f t="shared" si="83"/>
        <v>7</v>
      </c>
      <c r="W896" t="str" cm="1">
        <f t="array" ref="W896">_xlfn.IFS(V896=1,"JAN",V896=2,"FEB",V896=3,"MAR",V896=4,"APR",V896=5,"MAY",V896=6,"JUN",V896=7,"JUL",V896=8,"AUG",V896=9,"SEP",V896=10,"OCT",V896=11,"NOV",V896=12,"DEC")</f>
        <v>JUL</v>
      </c>
    </row>
    <row r="897" spans="1:23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9">
        <f t="shared" si="78"/>
        <v>6.9511889862327911E-2</v>
      </c>
      <c r="P897">
        <f t="shared" si="79"/>
        <v>103.81</v>
      </c>
      <c r="Q897" t="s">
        <v>2039</v>
      </c>
      <c r="R897" t="s">
        <v>2040</v>
      </c>
      <c r="S897" s="13">
        <f t="shared" si="80"/>
        <v>43134.25</v>
      </c>
      <c r="T897" s="13">
        <f t="shared" si="81"/>
        <v>43143.25</v>
      </c>
      <c r="U897">
        <f t="shared" si="82"/>
        <v>2018</v>
      </c>
      <c r="V897" s="10">
        <f t="shared" si="83"/>
        <v>2</v>
      </c>
      <c r="W897" t="str" cm="1">
        <f t="array" ref="W897">_xlfn.IFS(V897=1,"JAN",V897=2,"FEB",V897=3,"MAR",V897=4,"APR",V897=5,"MAY",V897=6,"JUN",V897=7,"JUL",V897=8,"AUG",V897=9,"SEP",V897=10,"OCT",V897=11,"NOV",V897=12,"DEC")</f>
        <v>FEB</v>
      </c>
    </row>
    <row r="898" spans="1:23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9">
        <f t="shared" si="78"/>
        <v>7.7443434343434348</v>
      </c>
      <c r="P898">
        <f t="shared" si="79"/>
        <v>105.03</v>
      </c>
      <c r="Q898" t="s">
        <v>2033</v>
      </c>
      <c r="R898" t="s">
        <v>2034</v>
      </c>
      <c r="S898" s="13">
        <f t="shared" si="80"/>
        <v>40738.208333333336</v>
      </c>
      <c r="T898" s="13">
        <f t="shared" si="81"/>
        <v>40741.208333333336</v>
      </c>
      <c r="U898">
        <f t="shared" si="82"/>
        <v>2011</v>
      </c>
      <c r="V898" s="10">
        <f t="shared" si="83"/>
        <v>7</v>
      </c>
      <c r="W898" t="str" cm="1">
        <f t="array" ref="W898">_xlfn.IFS(V898=1,"JAN",V898=2,"FEB",V898=3,"MAR",V898=4,"APR",V898=5,"MAY",V898=6,"JUN",V898=7,"JUL",V898=8,"AUG",V898=9,"SEP",V898=10,"OCT",V898=11,"NOV",V898=12,"DEC")</f>
        <v>JUL</v>
      </c>
    </row>
    <row r="899" spans="1:23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9">
        <f t="shared" ref="O899:O962" si="84">E899/D899</f>
        <v>0.27693181818181817</v>
      </c>
      <c r="P899">
        <f t="shared" ref="P899:P962" si="85">IFERROR(ROUND(E899/G899,2), "No Backers")</f>
        <v>90.26</v>
      </c>
      <c r="Q899" t="s">
        <v>2039</v>
      </c>
      <c r="R899" t="s">
        <v>2040</v>
      </c>
      <c r="S899" s="13">
        <f t="shared" ref="S899:S962" si="86">(((J899/60)/60)/24)+DATE(1970,1,1)</f>
        <v>43583.208333333328</v>
      </c>
      <c r="T899" s="13">
        <f t="shared" ref="T899:T962" si="87">(((K899/60)/60)/24)+DATE(1970,1,1)</f>
        <v>43585.208333333328</v>
      </c>
      <c r="U899">
        <f t="shared" ref="U899:U962" si="88">YEAR(S899)</f>
        <v>2019</v>
      </c>
      <c r="V899" s="10">
        <f t="shared" ref="V899:V962" si="89">MONTH(S899)</f>
        <v>4</v>
      </c>
      <c r="W899" t="str" cm="1">
        <f t="array" ref="W899">_xlfn.IFS(V899=1,"JAN",V899=2,"FEB",V899=3,"MAR",V899=4,"APR",V899=5,"MAY",V899=6,"JUN",V899=7,"JUL",V899=8,"AUG",V899=9,"SEP",V899=10,"OCT",V899=11,"NOV",V899=12,"DEC")</f>
        <v>APR</v>
      </c>
    </row>
    <row r="900" spans="1:23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9">
        <f t="shared" si="84"/>
        <v>0.52479620323841425</v>
      </c>
      <c r="P900">
        <f t="shared" si="85"/>
        <v>76.98</v>
      </c>
      <c r="Q900" t="s">
        <v>2041</v>
      </c>
      <c r="R900" t="s">
        <v>2042</v>
      </c>
      <c r="S900" s="13">
        <f t="shared" si="86"/>
        <v>43815.25</v>
      </c>
      <c r="T900" s="13">
        <f t="shared" si="87"/>
        <v>43821.25</v>
      </c>
      <c r="U900">
        <f t="shared" si="88"/>
        <v>2019</v>
      </c>
      <c r="V900" s="10">
        <f t="shared" si="89"/>
        <v>12</v>
      </c>
      <c r="W900" t="str" cm="1">
        <f t="array" ref="W900">_xlfn.IFS(V900=1,"JAN",V900=2,"FEB",V900=3,"MAR",V900=4,"APR",V900=5,"MAY",V900=6,"JUN",V900=7,"JUL",V900=8,"AUG",V900=9,"SEP",V900=10,"OCT",V900=11,"NOV",V900=12,"DEC")</f>
        <v>DEC</v>
      </c>
    </row>
    <row r="901" spans="1:23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9">
        <f t="shared" si="84"/>
        <v>4.0709677419354842</v>
      </c>
      <c r="P901">
        <f t="shared" si="85"/>
        <v>102.6</v>
      </c>
      <c r="Q901" t="s">
        <v>2035</v>
      </c>
      <c r="R901" t="s">
        <v>2058</v>
      </c>
      <c r="S901" s="13">
        <f t="shared" si="86"/>
        <v>41554.208333333336</v>
      </c>
      <c r="T901" s="13">
        <f t="shared" si="87"/>
        <v>41572.208333333336</v>
      </c>
      <c r="U901">
        <f t="shared" si="88"/>
        <v>2013</v>
      </c>
      <c r="V901" s="10">
        <f t="shared" si="89"/>
        <v>10</v>
      </c>
      <c r="W901" t="str" cm="1">
        <f t="array" ref="W901">_xlfn.IFS(V901=1,"JAN",V901=2,"FEB",V901=3,"MAR",V901=4,"APR",V901=5,"MAY",V901=6,"JUN",V901=7,"JUL",V901=8,"AUG",V901=9,"SEP",V901=10,"OCT",V901=11,"NOV",V901=12,"DEC")</f>
        <v>OCT</v>
      </c>
    </row>
    <row r="902" spans="1:23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9">
        <f t="shared" si="84"/>
        <v>0.02</v>
      </c>
      <c r="P902">
        <f t="shared" si="85"/>
        <v>2</v>
      </c>
      <c r="Q902" t="s">
        <v>2037</v>
      </c>
      <c r="R902" t="s">
        <v>2038</v>
      </c>
      <c r="S902" s="13">
        <f t="shared" si="86"/>
        <v>41901.208333333336</v>
      </c>
      <c r="T902" s="13">
        <f t="shared" si="87"/>
        <v>41902.208333333336</v>
      </c>
      <c r="U902">
        <f t="shared" si="88"/>
        <v>2014</v>
      </c>
      <c r="V902" s="10">
        <f t="shared" si="89"/>
        <v>9</v>
      </c>
      <c r="W902" t="str" cm="1">
        <f t="array" ref="W902">_xlfn.IFS(V902=1,"JAN",V902=2,"FEB",V902=3,"MAR",V902=4,"APR",V902=5,"MAY",V902=6,"JUN",V902=7,"JUL",V902=8,"AUG",V902=9,"SEP",V902=10,"OCT",V902=11,"NOV",V902=12,"DEC")</f>
        <v>SEP</v>
      </c>
    </row>
    <row r="903" spans="1:23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9">
        <f t="shared" si="84"/>
        <v>1.5617857142857143</v>
      </c>
      <c r="P903">
        <f t="shared" si="85"/>
        <v>55.01</v>
      </c>
      <c r="Q903" t="s">
        <v>2035</v>
      </c>
      <c r="R903" t="s">
        <v>2036</v>
      </c>
      <c r="S903" s="13">
        <f t="shared" si="86"/>
        <v>43298.208333333328</v>
      </c>
      <c r="T903" s="13">
        <f t="shared" si="87"/>
        <v>43331.208333333328</v>
      </c>
      <c r="U903">
        <f t="shared" si="88"/>
        <v>2018</v>
      </c>
      <c r="V903" s="10">
        <f t="shared" si="89"/>
        <v>7</v>
      </c>
      <c r="W903" t="str" cm="1">
        <f t="array" ref="W903">_xlfn.IFS(V903=1,"JAN",V903=2,"FEB",V903=3,"MAR",V903=4,"APR",V903=5,"MAY",V903=6,"JUN",V903=7,"JUL",V903=8,"AUG",V903=9,"SEP",V903=10,"OCT",V903=11,"NOV",V903=12,"DEC")</f>
        <v>JUL</v>
      </c>
    </row>
    <row r="904" spans="1:23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9">
        <f t="shared" si="84"/>
        <v>2.5242857142857145</v>
      </c>
      <c r="P904">
        <f t="shared" si="85"/>
        <v>32.130000000000003</v>
      </c>
      <c r="Q904" t="s">
        <v>2037</v>
      </c>
      <c r="R904" t="s">
        <v>2038</v>
      </c>
      <c r="S904" s="13">
        <f t="shared" si="86"/>
        <v>42399.25</v>
      </c>
      <c r="T904" s="13">
        <f t="shared" si="87"/>
        <v>42441.25</v>
      </c>
      <c r="U904">
        <f t="shared" si="88"/>
        <v>2016</v>
      </c>
      <c r="V904" s="10">
        <f t="shared" si="89"/>
        <v>1</v>
      </c>
      <c r="W904" t="str" cm="1">
        <f t="array" ref="W904">_xlfn.IFS(V904=1,"JAN",V904=2,"FEB",V904=3,"MAR",V904=4,"APR",V904=5,"MAY",V904=6,"JUN",V904=7,"JUL",V904=8,"AUG",V904=9,"SEP",V904=10,"OCT",V904=11,"NOV",V904=12,"DEC")</f>
        <v>JAN</v>
      </c>
    </row>
    <row r="905" spans="1:23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9">
        <f t="shared" si="84"/>
        <v>1.729268292682927E-2</v>
      </c>
      <c r="P905">
        <f t="shared" si="85"/>
        <v>50.64</v>
      </c>
      <c r="Q905" t="s">
        <v>2047</v>
      </c>
      <c r="R905" t="s">
        <v>2048</v>
      </c>
      <c r="S905" s="13">
        <f t="shared" si="86"/>
        <v>41034.208333333336</v>
      </c>
      <c r="T905" s="13">
        <f t="shared" si="87"/>
        <v>41049.208333333336</v>
      </c>
      <c r="U905">
        <f t="shared" si="88"/>
        <v>2012</v>
      </c>
      <c r="V905" s="10">
        <f t="shared" si="89"/>
        <v>5</v>
      </c>
      <c r="W905" t="str" cm="1">
        <f t="array" ref="W905">_xlfn.IFS(V905=1,"JAN",V905=2,"FEB",V905=3,"MAR",V905=4,"APR",V905=5,"MAY",V905=6,"JUN",V905=7,"JUL",V905=8,"AUG",V905=9,"SEP",V905=10,"OCT",V905=11,"NOV",V905=12,"DEC")</f>
        <v>MAY</v>
      </c>
    </row>
    <row r="906" spans="1:23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9">
        <f t="shared" si="84"/>
        <v>0.12230769230769231</v>
      </c>
      <c r="P906">
        <f t="shared" si="85"/>
        <v>49.69</v>
      </c>
      <c r="Q906" t="s">
        <v>2047</v>
      </c>
      <c r="R906" t="s">
        <v>2056</v>
      </c>
      <c r="S906" s="13">
        <f t="shared" si="86"/>
        <v>41186.208333333336</v>
      </c>
      <c r="T906" s="13">
        <f t="shared" si="87"/>
        <v>41190.208333333336</v>
      </c>
      <c r="U906">
        <f t="shared" si="88"/>
        <v>2012</v>
      </c>
      <c r="V906" s="10">
        <f t="shared" si="89"/>
        <v>10</v>
      </c>
      <c r="W906" t="str" cm="1">
        <f t="array" ref="W906">_xlfn.IFS(V906=1,"JAN",V906=2,"FEB",V906=3,"MAR",V906=4,"APR",V906=5,"MAY",V906=6,"JUN",V906=7,"JUL",V906=8,"AUG",V906=9,"SEP",V906=10,"OCT",V906=11,"NOV",V906=12,"DEC")</f>
        <v>OCT</v>
      </c>
    </row>
    <row r="907" spans="1:23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9">
        <f t="shared" si="84"/>
        <v>1.6398734177215191</v>
      </c>
      <c r="P907">
        <f t="shared" si="85"/>
        <v>54.89</v>
      </c>
      <c r="Q907" t="s">
        <v>2039</v>
      </c>
      <c r="R907" t="s">
        <v>2040</v>
      </c>
      <c r="S907" s="13">
        <f t="shared" si="86"/>
        <v>41536.208333333336</v>
      </c>
      <c r="T907" s="13">
        <f t="shared" si="87"/>
        <v>41539.208333333336</v>
      </c>
      <c r="U907">
        <f t="shared" si="88"/>
        <v>2013</v>
      </c>
      <c r="V907" s="10">
        <f t="shared" si="89"/>
        <v>9</v>
      </c>
      <c r="W907" t="str" cm="1">
        <f t="array" ref="W907">_xlfn.IFS(V907=1,"JAN",V907=2,"FEB",V907=3,"MAR",V907=4,"APR",V907=5,"MAY",V907=6,"JUN",V907=7,"JUL",V907=8,"AUG",V907=9,"SEP",V907=10,"OCT",V907=11,"NOV",V907=12,"DEC")</f>
        <v>SEP</v>
      </c>
    </row>
    <row r="908" spans="1:23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9">
        <f t="shared" si="84"/>
        <v>1.6298181818181818</v>
      </c>
      <c r="P908">
        <f t="shared" si="85"/>
        <v>46.93</v>
      </c>
      <c r="Q908" t="s">
        <v>2041</v>
      </c>
      <c r="R908" t="s">
        <v>2042</v>
      </c>
      <c r="S908" s="13">
        <f t="shared" si="86"/>
        <v>42868.208333333328</v>
      </c>
      <c r="T908" s="13">
        <f t="shared" si="87"/>
        <v>42904.208333333328</v>
      </c>
      <c r="U908">
        <f t="shared" si="88"/>
        <v>2017</v>
      </c>
      <c r="V908" s="10">
        <f t="shared" si="89"/>
        <v>5</v>
      </c>
      <c r="W908" t="str" cm="1">
        <f t="array" ref="W908">_xlfn.IFS(V908=1,"JAN",V908=2,"FEB",V908=3,"MAR",V908=4,"APR",V908=5,"MAY",V908=6,"JUN",V908=7,"JUL",V908=8,"AUG",V908=9,"SEP",V908=10,"OCT",V908=11,"NOV",V908=12,"DEC")</f>
        <v>MAY</v>
      </c>
    </row>
    <row r="909" spans="1:23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9">
        <f t="shared" si="84"/>
        <v>0.20252747252747252</v>
      </c>
      <c r="P909">
        <f t="shared" si="85"/>
        <v>44.95</v>
      </c>
      <c r="Q909" t="s">
        <v>2039</v>
      </c>
      <c r="R909" t="s">
        <v>2040</v>
      </c>
      <c r="S909" s="13">
        <f t="shared" si="86"/>
        <v>40660.208333333336</v>
      </c>
      <c r="T909" s="13">
        <f t="shared" si="87"/>
        <v>40667.208333333336</v>
      </c>
      <c r="U909">
        <f t="shared" si="88"/>
        <v>2011</v>
      </c>
      <c r="V909" s="10">
        <f t="shared" si="89"/>
        <v>4</v>
      </c>
      <c r="W909" t="str" cm="1">
        <f t="array" ref="W909">_xlfn.IFS(V909=1,"JAN",V909=2,"FEB",V909=3,"MAR",V909=4,"APR",V909=5,"MAY",V909=6,"JUN",V909=7,"JUL",V909=8,"AUG",V909=9,"SEP",V909=10,"OCT",V909=11,"NOV",V909=12,"DEC")</f>
        <v>APR</v>
      </c>
    </row>
    <row r="910" spans="1:23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9">
        <f t="shared" si="84"/>
        <v>3.1924083769633507</v>
      </c>
      <c r="P910">
        <f t="shared" si="85"/>
        <v>31</v>
      </c>
      <c r="Q910" t="s">
        <v>2050</v>
      </c>
      <c r="R910" t="s">
        <v>2051</v>
      </c>
      <c r="S910" s="13">
        <f t="shared" si="86"/>
        <v>41031.208333333336</v>
      </c>
      <c r="T910" s="13">
        <f t="shared" si="87"/>
        <v>41042.208333333336</v>
      </c>
      <c r="U910">
        <f t="shared" si="88"/>
        <v>2012</v>
      </c>
      <c r="V910" s="10">
        <f t="shared" si="89"/>
        <v>5</v>
      </c>
      <c r="W910" t="str" cm="1">
        <f t="array" ref="W910">_xlfn.IFS(V910=1,"JAN",V910=2,"FEB",V910=3,"MAR",V910=4,"APR",V910=5,"MAY",V910=6,"JUN",V910=7,"JUL",V910=8,"AUG",V910=9,"SEP",V910=10,"OCT",V910=11,"NOV",V910=12,"DEC")</f>
        <v>MAY</v>
      </c>
    </row>
    <row r="911" spans="1:23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9">
        <f t="shared" si="84"/>
        <v>4.7894444444444444</v>
      </c>
      <c r="P911">
        <f t="shared" si="85"/>
        <v>107.76</v>
      </c>
      <c r="Q911" t="s">
        <v>2039</v>
      </c>
      <c r="R911" t="s">
        <v>2040</v>
      </c>
      <c r="S911" s="13">
        <f t="shared" si="86"/>
        <v>43255.208333333328</v>
      </c>
      <c r="T911" s="13">
        <f t="shared" si="87"/>
        <v>43282.208333333328</v>
      </c>
      <c r="U911">
        <f t="shared" si="88"/>
        <v>2018</v>
      </c>
      <c r="V911" s="10">
        <f t="shared" si="89"/>
        <v>6</v>
      </c>
      <c r="W911" t="str" cm="1">
        <f t="array" ref="W911">_xlfn.IFS(V911=1,"JAN",V911=2,"FEB",V911=3,"MAR",V911=4,"APR",V911=5,"MAY",V911=6,"JUN",V911=7,"JUL",V911=8,"AUG",V911=9,"SEP",V911=10,"OCT",V911=11,"NOV",V911=12,"DEC")</f>
        <v>JUN</v>
      </c>
    </row>
    <row r="912" spans="1:23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9">
        <f t="shared" si="84"/>
        <v>0.19556634304207121</v>
      </c>
      <c r="P912">
        <f t="shared" si="85"/>
        <v>102.08</v>
      </c>
      <c r="Q912" t="s">
        <v>2039</v>
      </c>
      <c r="R912" t="s">
        <v>2040</v>
      </c>
      <c r="S912" s="13">
        <f t="shared" si="86"/>
        <v>42026.25</v>
      </c>
      <c r="T912" s="13">
        <f t="shared" si="87"/>
        <v>42027.25</v>
      </c>
      <c r="U912">
        <f t="shared" si="88"/>
        <v>2015</v>
      </c>
      <c r="V912" s="10">
        <f t="shared" si="89"/>
        <v>1</v>
      </c>
      <c r="W912" t="str" cm="1">
        <f t="array" ref="W912">_xlfn.IFS(V912=1,"JAN",V912=2,"FEB",V912=3,"MAR",V912=4,"APR",V912=5,"MAY",V912=6,"JUN",V912=7,"JUL",V912=8,"AUG",V912=9,"SEP",V912=10,"OCT",V912=11,"NOV",V912=12,"DEC")</f>
        <v>JAN</v>
      </c>
    </row>
    <row r="913" spans="1:23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9">
        <f t="shared" si="84"/>
        <v>1.9894827586206896</v>
      </c>
      <c r="P913">
        <f t="shared" si="85"/>
        <v>24.98</v>
      </c>
      <c r="Q913" t="s">
        <v>2037</v>
      </c>
      <c r="R913" t="s">
        <v>2038</v>
      </c>
      <c r="S913" s="13">
        <f t="shared" si="86"/>
        <v>43717.208333333328</v>
      </c>
      <c r="T913" s="13">
        <f t="shared" si="87"/>
        <v>43719.208333333328</v>
      </c>
      <c r="U913">
        <f t="shared" si="88"/>
        <v>2019</v>
      </c>
      <c r="V913" s="10">
        <f t="shared" si="89"/>
        <v>9</v>
      </c>
      <c r="W913" t="str" cm="1">
        <f t="array" ref="W913">_xlfn.IFS(V913=1,"JAN",V913=2,"FEB",V913=3,"MAR",V913=4,"APR",V913=5,"MAY",V913=6,"JUN",V913=7,"JUL",V913=8,"AUG",V913=9,"SEP",V913=10,"OCT",V913=11,"NOV",V913=12,"DEC")</f>
        <v>SEP</v>
      </c>
    </row>
    <row r="914" spans="1:23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9">
        <f t="shared" si="84"/>
        <v>7.95</v>
      </c>
      <c r="P914">
        <f t="shared" si="85"/>
        <v>79.94</v>
      </c>
      <c r="Q914" t="s">
        <v>2041</v>
      </c>
      <c r="R914" t="s">
        <v>2044</v>
      </c>
      <c r="S914" s="13">
        <f t="shared" si="86"/>
        <v>41157.208333333336</v>
      </c>
      <c r="T914" s="13">
        <f t="shared" si="87"/>
        <v>41170.208333333336</v>
      </c>
      <c r="U914">
        <f t="shared" si="88"/>
        <v>2012</v>
      </c>
      <c r="V914" s="10">
        <f t="shared" si="89"/>
        <v>9</v>
      </c>
      <c r="W914" t="str" cm="1">
        <f t="array" ref="W914">_xlfn.IFS(V914=1,"JAN",V914=2,"FEB",V914=3,"MAR",V914=4,"APR",V914=5,"MAY",V914=6,"JUN",V914=7,"JUL",V914=8,"AUG",V914=9,"SEP",V914=10,"OCT",V914=11,"NOV",V914=12,"DEC")</f>
        <v>SEP</v>
      </c>
    </row>
    <row r="915" spans="1:23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9">
        <f t="shared" si="84"/>
        <v>0.50621082621082625</v>
      </c>
      <c r="P915">
        <f t="shared" si="85"/>
        <v>67.95</v>
      </c>
      <c r="Q915" t="s">
        <v>2041</v>
      </c>
      <c r="R915" t="s">
        <v>2044</v>
      </c>
      <c r="S915" s="13">
        <f t="shared" si="86"/>
        <v>43597.208333333328</v>
      </c>
      <c r="T915" s="13">
        <f t="shared" si="87"/>
        <v>43610.208333333328</v>
      </c>
      <c r="U915">
        <f t="shared" si="88"/>
        <v>2019</v>
      </c>
      <c r="V915" s="10">
        <f t="shared" si="89"/>
        <v>5</v>
      </c>
      <c r="W915" t="str" cm="1">
        <f t="array" ref="W915">_xlfn.IFS(V915=1,"JAN",V915=2,"FEB",V915=3,"MAR",V915=4,"APR",V915=5,"MAY",V915=6,"JUN",V915=7,"JUL",V915=8,"AUG",V915=9,"SEP",V915=10,"OCT",V915=11,"NOV",V915=12,"DEC")</f>
        <v>MAY</v>
      </c>
    </row>
    <row r="916" spans="1:23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9">
        <f t="shared" si="84"/>
        <v>0.57437499999999997</v>
      </c>
      <c r="P916">
        <f t="shared" si="85"/>
        <v>26.07</v>
      </c>
      <c r="Q916" t="s">
        <v>2039</v>
      </c>
      <c r="R916" t="s">
        <v>2040</v>
      </c>
      <c r="S916" s="13">
        <f t="shared" si="86"/>
        <v>41490.208333333336</v>
      </c>
      <c r="T916" s="13">
        <f t="shared" si="87"/>
        <v>41502.208333333336</v>
      </c>
      <c r="U916">
        <f t="shared" si="88"/>
        <v>2013</v>
      </c>
      <c r="V916" s="10">
        <f t="shared" si="89"/>
        <v>8</v>
      </c>
      <c r="W916" t="str" cm="1">
        <f t="array" ref="W916">_xlfn.IFS(V916=1,"JAN",V916=2,"FEB",V916=3,"MAR",V916=4,"APR",V916=5,"MAY",V916=6,"JUN",V916=7,"JUL",V916=8,"AUG",V916=9,"SEP",V916=10,"OCT",V916=11,"NOV",V916=12,"DEC")</f>
        <v>AUG</v>
      </c>
    </row>
    <row r="917" spans="1:23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9">
        <f t="shared" si="84"/>
        <v>1.5562827640984909</v>
      </c>
      <c r="P917">
        <f t="shared" si="85"/>
        <v>105</v>
      </c>
      <c r="Q917" t="s">
        <v>2041</v>
      </c>
      <c r="R917" t="s">
        <v>2060</v>
      </c>
      <c r="S917" s="13">
        <f t="shared" si="86"/>
        <v>42976.208333333328</v>
      </c>
      <c r="T917" s="13">
        <f t="shared" si="87"/>
        <v>42985.208333333328</v>
      </c>
      <c r="U917">
        <f t="shared" si="88"/>
        <v>2017</v>
      </c>
      <c r="V917" s="10">
        <f t="shared" si="89"/>
        <v>8</v>
      </c>
      <c r="W917" t="str" cm="1">
        <f t="array" ref="W917">_xlfn.IFS(V917=1,"JAN",V917=2,"FEB",V917=3,"MAR",V917=4,"APR",V917=5,"MAY",V917=6,"JUN",V917=7,"JUL",V917=8,"AUG",V917=9,"SEP",V917=10,"OCT",V917=11,"NOV",V917=12,"DEC")</f>
        <v>AUG</v>
      </c>
    </row>
    <row r="918" spans="1:23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9">
        <f t="shared" si="84"/>
        <v>0.36297297297297298</v>
      </c>
      <c r="P918">
        <f t="shared" si="85"/>
        <v>25.83</v>
      </c>
      <c r="Q918" t="s">
        <v>2054</v>
      </c>
      <c r="R918" t="s">
        <v>2055</v>
      </c>
      <c r="S918" s="13">
        <f t="shared" si="86"/>
        <v>41991.25</v>
      </c>
      <c r="T918" s="13">
        <f t="shared" si="87"/>
        <v>42000.25</v>
      </c>
      <c r="U918">
        <f t="shared" si="88"/>
        <v>2014</v>
      </c>
      <c r="V918" s="10">
        <f t="shared" si="89"/>
        <v>12</v>
      </c>
      <c r="W918" t="str" cm="1">
        <f t="array" ref="W918">_xlfn.IFS(V918=1,"JAN",V918=2,"FEB",V918=3,"MAR",V918=4,"APR",V918=5,"MAY",V918=6,"JUN",V918=7,"JUL",V918=8,"AUG",V918=9,"SEP",V918=10,"OCT",V918=11,"NOV",V918=12,"DEC")</f>
        <v>DEC</v>
      </c>
    </row>
    <row r="919" spans="1:23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9">
        <f t="shared" si="84"/>
        <v>0.58250000000000002</v>
      </c>
      <c r="P919">
        <f t="shared" si="85"/>
        <v>77.67</v>
      </c>
      <c r="Q919" t="s">
        <v>2041</v>
      </c>
      <c r="R919" t="s">
        <v>2052</v>
      </c>
      <c r="S919" s="13">
        <f t="shared" si="86"/>
        <v>40722.208333333336</v>
      </c>
      <c r="T919" s="13">
        <f t="shared" si="87"/>
        <v>40746.208333333336</v>
      </c>
      <c r="U919">
        <f t="shared" si="88"/>
        <v>2011</v>
      </c>
      <c r="V919" s="10">
        <f t="shared" si="89"/>
        <v>6</v>
      </c>
      <c r="W919" t="str" cm="1">
        <f t="array" ref="W919">_xlfn.IFS(V919=1,"JAN",V919=2,"FEB",V919=3,"MAR",V919=4,"APR",V919=5,"MAY",V919=6,"JUN",V919=7,"JUL",V919=8,"AUG",V919=9,"SEP",V919=10,"OCT",V919=11,"NOV",V919=12,"DEC")</f>
        <v>JUN</v>
      </c>
    </row>
    <row r="920" spans="1:23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9">
        <f t="shared" si="84"/>
        <v>2.3739473684210526</v>
      </c>
      <c r="P920">
        <f t="shared" si="85"/>
        <v>57.83</v>
      </c>
      <c r="Q920" t="s">
        <v>2047</v>
      </c>
      <c r="R920" t="s">
        <v>2056</v>
      </c>
      <c r="S920" s="13">
        <f t="shared" si="86"/>
        <v>41117.208333333336</v>
      </c>
      <c r="T920" s="13">
        <f t="shared" si="87"/>
        <v>41128.208333333336</v>
      </c>
      <c r="U920">
        <f t="shared" si="88"/>
        <v>2012</v>
      </c>
      <c r="V920" s="10">
        <f t="shared" si="89"/>
        <v>7</v>
      </c>
      <c r="W920" t="str" cm="1">
        <f t="array" ref="W920">_xlfn.IFS(V920=1,"JAN",V920=2,"FEB",V920=3,"MAR",V920=4,"APR",V920=5,"MAY",V920=6,"JUN",V920=7,"JUL",V920=8,"AUG",V920=9,"SEP",V920=10,"OCT",V920=11,"NOV",V920=12,"DEC")</f>
        <v>JUL</v>
      </c>
    </row>
    <row r="921" spans="1:23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9">
        <f t="shared" si="84"/>
        <v>0.58750000000000002</v>
      </c>
      <c r="P921">
        <f t="shared" si="85"/>
        <v>92.96</v>
      </c>
      <c r="Q921" t="s">
        <v>2039</v>
      </c>
      <c r="R921" t="s">
        <v>2040</v>
      </c>
      <c r="S921" s="13">
        <f t="shared" si="86"/>
        <v>43022.208333333328</v>
      </c>
      <c r="T921" s="13">
        <f t="shared" si="87"/>
        <v>43054.25</v>
      </c>
      <c r="U921">
        <f t="shared" si="88"/>
        <v>2017</v>
      </c>
      <c r="V921" s="10">
        <f t="shared" si="89"/>
        <v>10</v>
      </c>
      <c r="W921" t="str" cm="1">
        <f t="array" ref="W921">_xlfn.IFS(V921=1,"JAN",V921=2,"FEB",V921=3,"MAR",V921=4,"APR",V921=5,"MAY",V921=6,"JUN",V921=7,"JUL",V921=8,"AUG",V921=9,"SEP",V921=10,"OCT",V921=11,"NOV",V921=12,"DEC")</f>
        <v>OCT</v>
      </c>
    </row>
    <row r="922" spans="1:23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9">
        <f t="shared" si="84"/>
        <v>1.8256603773584905</v>
      </c>
      <c r="P922">
        <f t="shared" si="85"/>
        <v>37.950000000000003</v>
      </c>
      <c r="Q922" t="s">
        <v>2041</v>
      </c>
      <c r="R922" t="s">
        <v>2049</v>
      </c>
      <c r="S922" s="13">
        <f t="shared" si="86"/>
        <v>43503.25</v>
      </c>
      <c r="T922" s="13">
        <f t="shared" si="87"/>
        <v>43523.25</v>
      </c>
      <c r="U922">
        <f t="shared" si="88"/>
        <v>2019</v>
      </c>
      <c r="V922" s="10">
        <f t="shared" si="89"/>
        <v>2</v>
      </c>
      <c r="W922" t="str" cm="1">
        <f t="array" ref="W922">_xlfn.IFS(V922=1,"JAN",V922=2,"FEB",V922=3,"MAR",V922=4,"APR",V922=5,"MAY",V922=6,"JUN",V922=7,"JUL",V922=8,"AUG",V922=9,"SEP",V922=10,"OCT",V922=11,"NOV",V922=12,"DEC")</f>
        <v>FEB</v>
      </c>
    </row>
    <row r="923" spans="1:23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9">
        <f t="shared" si="84"/>
        <v>7.5436408977556111E-3</v>
      </c>
      <c r="P923">
        <f t="shared" si="85"/>
        <v>31.84</v>
      </c>
      <c r="Q923" t="s">
        <v>2037</v>
      </c>
      <c r="R923" t="s">
        <v>2038</v>
      </c>
      <c r="S923" s="13">
        <f t="shared" si="86"/>
        <v>40951.25</v>
      </c>
      <c r="T923" s="13">
        <f t="shared" si="87"/>
        <v>40965.25</v>
      </c>
      <c r="U923">
        <f t="shared" si="88"/>
        <v>2012</v>
      </c>
      <c r="V923" s="10">
        <f t="shared" si="89"/>
        <v>2</v>
      </c>
      <c r="W923" t="str" cm="1">
        <f t="array" ref="W923">_xlfn.IFS(V923=1,"JAN",V923=2,"FEB",V923=3,"MAR",V923=4,"APR",V923=5,"MAY",V923=6,"JUN",V923=7,"JUL",V923=8,"AUG",V923=9,"SEP",V923=10,"OCT",V923=11,"NOV",V923=12,"DEC")</f>
        <v>FEB</v>
      </c>
    </row>
    <row r="924" spans="1:23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9">
        <f t="shared" si="84"/>
        <v>1.7595330739299611</v>
      </c>
      <c r="P924">
        <f t="shared" si="85"/>
        <v>40</v>
      </c>
      <c r="Q924" t="s">
        <v>2035</v>
      </c>
      <c r="R924" t="s">
        <v>2062</v>
      </c>
      <c r="S924" s="13">
        <f t="shared" si="86"/>
        <v>43443.25</v>
      </c>
      <c r="T924" s="13">
        <f t="shared" si="87"/>
        <v>43452.25</v>
      </c>
      <c r="U924">
        <f t="shared" si="88"/>
        <v>2018</v>
      </c>
      <c r="V924" s="10">
        <f t="shared" si="89"/>
        <v>12</v>
      </c>
      <c r="W924" t="str" cm="1">
        <f t="array" ref="W924">_xlfn.IFS(V924=1,"JAN",V924=2,"FEB",V924=3,"MAR",V924=4,"APR",V924=5,"MAY",V924=6,"JUN",V924=7,"JUL",V924=8,"AUG",V924=9,"SEP",V924=10,"OCT",V924=11,"NOV",V924=12,"DEC")</f>
        <v>DEC</v>
      </c>
    </row>
    <row r="925" spans="1:23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9">
        <f t="shared" si="84"/>
        <v>2.3788235294117648</v>
      </c>
      <c r="P925">
        <f t="shared" si="85"/>
        <v>101.1</v>
      </c>
      <c r="Q925" t="s">
        <v>2039</v>
      </c>
      <c r="R925" t="s">
        <v>2040</v>
      </c>
      <c r="S925" s="13">
        <f t="shared" si="86"/>
        <v>40373.208333333336</v>
      </c>
      <c r="T925" s="13">
        <f t="shared" si="87"/>
        <v>40374.208333333336</v>
      </c>
      <c r="U925">
        <f t="shared" si="88"/>
        <v>2010</v>
      </c>
      <c r="V925" s="10">
        <f t="shared" si="89"/>
        <v>7</v>
      </c>
      <c r="W925" t="str" cm="1">
        <f t="array" ref="W925">_xlfn.IFS(V925=1,"JAN",V925=2,"FEB",V925=3,"MAR",V925=4,"APR",V925=5,"MAY",V925=6,"JUN",V925=7,"JUL",V925=8,"AUG",V925=9,"SEP",V925=10,"OCT",V925=11,"NOV",V925=12,"DEC")</f>
        <v>JUL</v>
      </c>
    </row>
    <row r="926" spans="1:23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9">
        <f t="shared" si="84"/>
        <v>4.8805076142131982</v>
      </c>
      <c r="P926">
        <f t="shared" si="85"/>
        <v>84.01</v>
      </c>
      <c r="Q926" t="s">
        <v>2039</v>
      </c>
      <c r="R926" t="s">
        <v>2040</v>
      </c>
      <c r="S926" s="13">
        <f t="shared" si="86"/>
        <v>43769.208333333328</v>
      </c>
      <c r="T926" s="13">
        <f t="shared" si="87"/>
        <v>43780.25</v>
      </c>
      <c r="U926">
        <f t="shared" si="88"/>
        <v>2019</v>
      </c>
      <c r="V926" s="10">
        <f t="shared" si="89"/>
        <v>10</v>
      </c>
      <c r="W926" t="str" cm="1">
        <f t="array" ref="W926">_xlfn.IFS(V926=1,"JAN",V926=2,"FEB",V926=3,"MAR",V926=4,"APR",V926=5,"MAY",V926=6,"JUN",V926=7,"JUL",V926=8,"AUG",V926=9,"SEP",V926=10,"OCT",V926=11,"NOV",V926=12,"DEC")</f>
        <v>OCT</v>
      </c>
    </row>
    <row r="927" spans="1:23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9">
        <f t="shared" si="84"/>
        <v>2.2406666666666668</v>
      </c>
      <c r="P927">
        <f t="shared" si="85"/>
        <v>103.42</v>
      </c>
      <c r="Q927" t="s">
        <v>2039</v>
      </c>
      <c r="R927" t="s">
        <v>2040</v>
      </c>
      <c r="S927" s="13">
        <f t="shared" si="86"/>
        <v>43000.208333333328</v>
      </c>
      <c r="T927" s="13">
        <f t="shared" si="87"/>
        <v>43012.208333333328</v>
      </c>
      <c r="U927">
        <f t="shared" si="88"/>
        <v>2017</v>
      </c>
      <c r="V927" s="10">
        <f t="shared" si="89"/>
        <v>9</v>
      </c>
      <c r="W927" t="str" cm="1">
        <f t="array" ref="W927">_xlfn.IFS(V927=1,"JAN",V927=2,"FEB",V927=3,"MAR",V927=4,"APR",V927=5,"MAY",V927=6,"JUN",V927=7,"JUL",V927=8,"AUG",V927=9,"SEP",V927=10,"OCT",V927=11,"NOV",V927=12,"DEC")</f>
        <v>SEP</v>
      </c>
    </row>
    <row r="928" spans="1:23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9">
        <f t="shared" si="84"/>
        <v>0.18126436781609195</v>
      </c>
      <c r="P928">
        <f t="shared" si="85"/>
        <v>105.13</v>
      </c>
      <c r="Q928" t="s">
        <v>2033</v>
      </c>
      <c r="R928" t="s">
        <v>2034</v>
      </c>
      <c r="S928" s="13">
        <f t="shared" si="86"/>
        <v>42502.208333333328</v>
      </c>
      <c r="T928" s="13">
        <f t="shared" si="87"/>
        <v>42506.208333333328</v>
      </c>
      <c r="U928">
        <f t="shared" si="88"/>
        <v>2016</v>
      </c>
      <c r="V928" s="10">
        <f t="shared" si="89"/>
        <v>5</v>
      </c>
      <c r="W928" t="str" cm="1">
        <f t="array" ref="W928">_xlfn.IFS(V928=1,"JAN",V928=2,"FEB",V928=3,"MAR",V928=4,"APR",V928=5,"MAY",V928=6,"JUN",V928=7,"JUL",V928=8,"AUG",V928=9,"SEP",V928=10,"OCT",V928=11,"NOV",V928=12,"DEC")</f>
        <v>MAY</v>
      </c>
    </row>
    <row r="929" spans="1:23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9">
        <f t="shared" si="84"/>
        <v>0.45847222222222223</v>
      </c>
      <c r="P929">
        <f t="shared" si="85"/>
        <v>89.22</v>
      </c>
      <c r="Q929" t="s">
        <v>2039</v>
      </c>
      <c r="R929" t="s">
        <v>2040</v>
      </c>
      <c r="S929" s="13">
        <f t="shared" si="86"/>
        <v>41102.208333333336</v>
      </c>
      <c r="T929" s="13">
        <f t="shared" si="87"/>
        <v>41131.208333333336</v>
      </c>
      <c r="U929">
        <f t="shared" si="88"/>
        <v>2012</v>
      </c>
      <c r="V929" s="10">
        <f t="shared" si="89"/>
        <v>7</v>
      </c>
      <c r="W929" t="str" cm="1">
        <f t="array" ref="W929">_xlfn.IFS(V929=1,"JAN",V929=2,"FEB",V929=3,"MAR",V929=4,"APR",V929=5,"MAY",V929=6,"JUN",V929=7,"JUL",V929=8,"AUG",V929=9,"SEP",V929=10,"OCT",V929=11,"NOV",V929=12,"DEC")</f>
        <v>JUL</v>
      </c>
    </row>
    <row r="930" spans="1:23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9">
        <f t="shared" si="84"/>
        <v>1.1731541218637993</v>
      </c>
      <c r="P930">
        <f t="shared" si="85"/>
        <v>52</v>
      </c>
      <c r="Q930" t="s">
        <v>2037</v>
      </c>
      <c r="R930" t="s">
        <v>2038</v>
      </c>
      <c r="S930" s="13">
        <f t="shared" si="86"/>
        <v>41637.25</v>
      </c>
      <c r="T930" s="13">
        <f t="shared" si="87"/>
        <v>41646.25</v>
      </c>
      <c r="U930">
        <f t="shared" si="88"/>
        <v>2013</v>
      </c>
      <c r="V930" s="10">
        <f t="shared" si="89"/>
        <v>12</v>
      </c>
      <c r="W930" t="str" cm="1">
        <f t="array" ref="W930">_xlfn.IFS(V930=1,"JAN",V930=2,"FEB",V930=3,"MAR",V930=4,"APR",V930=5,"MAY",V930=6,"JUN",V930=7,"JUL",V930=8,"AUG",V930=9,"SEP",V930=10,"OCT",V930=11,"NOV",V930=12,"DEC")</f>
        <v>DEC</v>
      </c>
    </row>
    <row r="931" spans="1:23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9">
        <f t="shared" si="84"/>
        <v>2.173090909090909</v>
      </c>
      <c r="P931">
        <f t="shared" si="85"/>
        <v>64.959999999999994</v>
      </c>
      <c r="Q931" t="s">
        <v>2039</v>
      </c>
      <c r="R931" t="s">
        <v>2040</v>
      </c>
      <c r="S931" s="13">
        <f t="shared" si="86"/>
        <v>42858.208333333328</v>
      </c>
      <c r="T931" s="13">
        <f t="shared" si="87"/>
        <v>42872.208333333328</v>
      </c>
      <c r="U931">
        <f t="shared" si="88"/>
        <v>2017</v>
      </c>
      <c r="V931" s="10">
        <f t="shared" si="89"/>
        <v>5</v>
      </c>
      <c r="W931" t="str" cm="1">
        <f t="array" ref="W931">_xlfn.IFS(V931=1,"JAN",V931=2,"FEB",V931=3,"MAR",V931=4,"APR",V931=5,"MAY",V931=6,"JUN",V931=7,"JUL",V931=8,"AUG",V931=9,"SEP",V931=10,"OCT",V931=11,"NOV",V931=12,"DEC")</f>
        <v>MAY</v>
      </c>
    </row>
    <row r="932" spans="1:23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9">
        <f t="shared" si="84"/>
        <v>1.1228571428571428</v>
      </c>
      <c r="P932">
        <f t="shared" si="85"/>
        <v>46.24</v>
      </c>
      <c r="Q932" t="s">
        <v>2039</v>
      </c>
      <c r="R932" t="s">
        <v>2040</v>
      </c>
      <c r="S932" s="13">
        <f t="shared" si="86"/>
        <v>42060.25</v>
      </c>
      <c r="T932" s="13">
        <f t="shared" si="87"/>
        <v>42067.25</v>
      </c>
      <c r="U932">
        <f t="shared" si="88"/>
        <v>2015</v>
      </c>
      <c r="V932" s="10">
        <f t="shared" si="89"/>
        <v>2</v>
      </c>
      <c r="W932" t="str" cm="1">
        <f t="array" ref="W932">_xlfn.IFS(V932=1,"JAN",V932=2,"FEB",V932=3,"MAR",V932=4,"APR",V932=5,"MAY",V932=6,"JUN",V932=7,"JUL",V932=8,"AUG",V932=9,"SEP",V932=10,"OCT",V932=11,"NOV",V932=12,"DEC")</f>
        <v>FEB</v>
      </c>
    </row>
    <row r="933" spans="1:23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9">
        <f t="shared" si="84"/>
        <v>0.72518987341772156</v>
      </c>
      <c r="P933">
        <f t="shared" si="85"/>
        <v>51.15</v>
      </c>
      <c r="Q933" t="s">
        <v>2039</v>
      </c>
      <c r="R933" t="s">
        <v>2040</v>
      </c>
      <c r="S933" s="13">
        <f t="shared" si="86"/>
        <v>41818.208333333336</v>
      </c>
      <c r="T933" s="13">
        <f t="shared" si="87"/>
        <v>41820.208333333336</v>
      </c>
      <c r="U933">
        <f t="shared" si="88"/>
        <v>2014</v>
      </c>
      <c r="V933" s="10">
        <f t="shared" si="89"/>
        <v>6</v>
      </c>
      <c r="W933" t="str" cm="1">
        <f t="array" ref="W933">_xlfn.IFS(V933=1,"JAN",V933=2,"FEB",V933=3,"MAR",V933=4,"APR",V933=5,"MAY",V933=6,"JUN",V933=7,"JUL",V933=8,"AUG",V933=9,"SEP",V933=10,"OCT",V933=11,"NOV",V933=12,"DEC")</f>
        <v>JUN</v>
      </c>
    </row>
    <row r="934" spans="1:23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9">
        <f t="shared" si="84"/>
        <v>2.1230434782608696</v>
      </c>
      <c r="P934">
        <f t="shared" si="85"/>
        <v>33.909999999999997</v>
      </c>
      <c r="Q934" t="s">
        <v>2035</v>
      </c>
      <c r="R934" t="s">
        <v>2036</v>
      </c>
      <c r="S934" s="13">
        <f t="shared" si="86"/>
        <v>41709.208333333336</v>
      </c>
      <c r="T934" s="13">
        <f t="shared" si="87"/>
        <v>41712.208333333336</v>
      </c>
      <c r="U934">
        <f t="shared" si="88"/>
        <v>2014</v>
      </c>
      <c r="V934" s="10">
        <f t="shared" si="89"/>
        <v>3</v>
      </c>
      <c r="W934" t="str" cm="1">
        <f t="array" ref="W934">_xlfn.IFS(V934=1,"JAN",V934=2,"FEB",V934=3,"MAR",V934=4,"APR",V934=5,"MAY",V934=6,"JUN",V934=7,"JUL",V934=8,"AUG",V934=9,"SEP",V934=10,"OCT",V934=11,"NOV",V934=12,"DEC")</f>
        <v>MAR</v>
      </c>
    </row>
    <row r="935" spans="1:23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9">
        <f t="shared" si="84"/>
        <v>2.3974657534246577</v>
      </c>
      <c r="P935">
        <f t="shared" si="85"/>
        <v>92.02</v>
      </c>
      <c r="Q935" t="s">
        <v>2039</v>
      </c>
      <c r="R935" t="s">
        <v>2040</v>
      </c>
      <c r="S935" s="13">
        <f t="shared" si="86"/>
        <v>41372.208333333336</v>
      </c>
      <c r="T935" s="13">
        <f t="shared" si="87"/>
        <v>41385.208333333336</v>
      </c>
      <c r="U935">
        <f t="shared" si="88"/>
        <v>2013</v>
      </c>
      <c r="V935" s="10">
        <f t="shared" si="89"/>
        <v>4</v>
      </c>
      <c r="W935" t="str" cm="1">
        <f t="array" ref="W935">_xlfn.IFS(V935=1,"JAN",V935=2,"FEB",V935=3,"MAR",V935=4,"APR",V935=5,"MAY",V935=6,"JUN",V935=7,"JUL",V935=8,"AUG",V935=9,"SEP",V935=10,"OCT",V935=11,"NOV",V935=12,"DEC")</f>
        <v>APR</v>
      </c>
    </row>
    <row r="936" spans="1:23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9">
        <f t="shared" si="84"/>
        <v>1.8193548387096774</v>
      </c>
      <c r="P936">
        <f t="shared" si="85"/>
        <v>107.43</v>
      </c>
      <c r="Q936" t="s">
        <v>2039</v>
      </c>
      <c r="R936" t="s">
        <v>2040</v>
      </c>
      <c r="S936" s="13">
        <f t="shared" si="86"/>
        <v>42422.25</v>
      </c>
      <c r="T936" s="13">
        <f t="shared" si="87"/>
        <v>42428.25</v>
      </c>
      <c r="U936">
        <f t="shared" si="88"/>
        <v>2016</v>
      </c>
      <c r="V936" s="10">
        <f t="shared" si="89"/>
        <v>2</v>
      </c>
      <c r="W936" t="str" cm="1">
        <f t="array" ref="W936">_xlfn.IFS(V936=1,"JAN",V936=2,"FEB",V936=3,"MAR",V936=4,"APR",V936=5,"MAY",V936=6,"JUN",V936=7,"JUL",V936=8,"AUG",V936=9,"SEP",V936=10,"OCT",V936=11,"NOV",V936=12,"DEC")</f>
        <v>FEB</v>
      </c>
    </row>
    <row r="937" spans="1:23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9">
        <f t="shared" si="84"/>
        <v>1.6413114754098361</v>
      </c>
      <c r="P937">
        <f t="shared" si="85"/>
        <v>75.849999999999994</v>
      </c>
      <c r="Q937" t="s">
        <v>2039</v>
      </c>
      <c r="R937" t="s">
        <v>2040</v>
      </c>
      <c r="S937" s="13">
        <f t="shared" si="86"/>
        <v>42209.208333333328</v>
      </c>
      <c r="T937" s="13">
        <f t="shared" si="87"/>
        <v>42216.208333333328</v>
      </c>
      <c r="U937">
        <f t="shared" si="88"/>
        <v>2015</v>
      </c>
      <c r="V937" s="10">
        <f t="shared" si="89"/>
        <v>7</v>
      </c>
      <c r="W937" t="str" cm="1">
        <f t="array" ref="W937">_xlfn.IFS(V937=1,"JAN",V937=2,"FEB",V937=3,"MAR",V937=4,"APR",V937=5,"MAY",V937=6,"JUN",V937=7,"JUL",V937=8,"AUG",V937=9,"SEP",V937=10,"OCT",V937=11,"NOV",V937=12,"DEC")</f>
        <v>JUL</v>
      </c>
    </row>
    <row r="938" spans="1:23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9">
        <f t="shared" si="84"/>
        <v>1.6375968992248063E-2</v>
      </c>
      <c r="P938">
        <f t="shared" si="85"/>
        <v>80.48</v>
      </c>
      <c r="Q938" t="s">
        <v>2039</v>
      </c>
      <c r="R938" t="s">
        <v>2040</v>
      </c>
      <c r="S938" s="13">
        <f t="shared" si="86"/>
        <v>43668.208333333328</v>
      </c>
      <c r="T938" s="13">
        <f t="shared" si="87"/>
        <v>43671.208333333328</v>
      </c>
      <c r="U938">
        <f t="shared" si="88"/>
        <v>2019</v>
      </c>
      <c r="V938" s="10">
        <f t="shared" si="89"/>
        <v>7</v>
      </c>
      <c r="W938" t="str" cm="1">
        <f t="array" ref="W938">_xlfn.IFS(V938=1,"JAN",V938=2,"FEB",V938=3,"MAR",V938=4,"APR",V938=5,"MAY",V938=6,"JUN",V938=7,"JUL",V938=8,"AUG",V938=9,"SEP",V938=10,"OCT",V938=11,"NOV",V938=12,"DEC")</f>
        <v>JUL</v>
      </c>
    </row>
    <row r="939" spans="1:23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9">
        <f t="shared" si="84"/>
        <v>0.49643859649122807</v>
      </c>
      <c r="P939">
        <f t="shared" si="85"/>
        <v>86.98</v>
      </c>
      <c r="Q939" t="s">
        <v>2041</v>
      </c>
      <c r="R939" t="s">
        <v>2042</v>
      </c>
      <c r="S939" s="13">
        <f t="shared" si="86"/>
        <v>42334.25</v>
      </c>
      <c r="T939" s="13">
        <f t="shared" si="87"/>
        <v>42343.25</v>
      </c>
      <c r="U939">
        <f t="shared" si="88"/>
        <v>2015</v>
      </c>
      <c r="V939" s="10">
        <f t="shared" si="89"/>
        <v>11</v>
      </c>
      <c r="W939" t="str" cm="1">
        <f t="array" ref="W939">_xlfn.IFS(V939=1,"JAN",V939=2,"FEB",V939=3,"MAR",V939=4,"APR",V939=5,"MAY",V939=6,"JUN",V939=7,"JUL",V939=8,"AUG",V939=9,"SEP",V939=10,"OCT",V939=11,"NOV",V939=12,"DEC")</f>
        <v>NOV</v>
      </c>
    </row>
    <row r="940" spans="1:23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9">
        <f t="shared" si="84"/>
        <v>1.0970652173913042</v>
      </c>
      <c r="P940">
        <f t="shared" si="85"/>
        <v>105.14</v>
      </c>
      <c r="Q940" t="s">
        <v>2047</v>
      </c>
      <c r="R940" t="s">
        <v>2053</v>
      </c>
      <c r="S940" s="13">
        <f t="shared" si="86"/>
        <v>43263.208333333328</v>
      </c>
      <c r="T940" s="13">
        <f t="shared" si="87"/>
        <v>43299.208333333328</v>
      </c>
      <c r="U940">
        <f t="shared" si="88"/>
        <v>2018</v>
      </c>
      <c r="V940" s="10">
        <f t="shared" si="89"/>
        <v>6</v>
      </c>
      <c r="W940" t="str" cm="1">
        <f t="array" ref="W940">_xlfn.IFS(V940=1,"JAN",V940=2,"FEB",V940=3,"MAR",V940=4,"APR",V940=5,"MAY",V940=6,"JUN",V940=7,"JUL",V940=8,"AUG",V940=9,"SEP",V940=10,"OCT",V940=11,"NOV",V940=12,"DEC")</f>
        <v>JUN</v>
      </c>
    </row>
    <row r="941" spans="1:23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9">
        <f t="shared" si="84"/>
        <v>0.49217948717948717</v>
      </c>
      <c r="P941">
        <f t="shared" si="85"/>
        <v>57.3</v>
      </c>
      <c r="Q941" t="s">
        <v>2050</v>
      </c>
      <c r="R941" t="s">
        <v>2051</v>
      </c>
      <c r="S941" s="13">
        <f t="shared" si="86"/>
        <v>40670.208333333336</v>
      </c>
      <c r="T941" s="13">
        <f t="shared" si="87"/>
        <v>40687.208333333336</v>
      </c>
      <c r="U941">
        <f t="shared" si="88"/>
        <v>2011</v>
      </c>
      <c r="V941" s="10">
        <f t="shared" si="89"/>
        <v>5</v>
      </c>
      <c r="W941" t="str" cm="1">
        <f t="array" ref="W941">_xlfn.IFS(V941=1,"JAN",V941=2,"FEB",V941=3,"MAR",V941=4,"APR",V941=5,"MAY",V941=6,"JUN",V941=7,"JUL",V941=8,"AUG",V941=9,"SEP",V941=10,"OCT",V941=11,"NOV",V941=12,"DEC")</f>
        <v>MAY</v>
      </c>
    </row>
    <row r="942" spans="1:23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9">
        <f t="shared" si="84"/>
        <v>0.62232323232323228</v>
      </c>
      <c r="P942">
        <f t="shared" si="85"/>
        <v>93.35</v>
      </c>
      <c r="Q942" t="s">
        <v>2037</v>
      </c>
      <c r="R942" t="s">
        <v>2038</v>
      </c>
      <c r="S942" s="13">
        <f t="shared" si="86"/>
        <v>41244.25</v>
      </c>
      <c r="T942" s="13">
        <f t="shared" si="87"/>
        <v>41266.25</v>
      </c>
      <c r="U942">
        <f t="shared" si="88"/>
        <v>2012</v>
      </c>
      <c r="V942" s="10">
        <f t="shared" si="89"/>
        <v>12</v>
      </c>
      <c r="W942" t="str" cm="1">
        <f t="array" ref="W942">_xlfn.IFS(V942=1,"JAN",V942=2,"FEB",V942=3,"MAR",V942=4,"APR",V942=5,"MAY",V942=6,"JUN",V942=7,"JUL",V942=8,"AUG",V942=9,"SEP",V942=10,"OCT",V942=11,"NOV",V942=12,"DEC")</f>
        <v>DEC</v>
      </c>
    </row>
    <row r="943" spans="1:23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9">
        <f t="shared" si="84"/>
        <v>0.1305813953488372</v>
      </c>
      <c r="P943">
        <f t="shared" si="85"/>
        <v>71.989999999999995</v>
      </c>
      <c r="Q943" t="s">
        <v>2039</v>
      </c>
      <c r="R943" t="s">
        <v>2040</v>
      </c>
      <c r="S943" s="13">
        <f t="shared" si="86"/>
        <v>40552.25</v>
      </c>
      <c r="T943" s="13">
        <f t="shared" si="87"/>
        <v>40587.25</v>
      </c>
      <c r="U943">
        <f t="shared" si="88"/>
        <v>2011</v>
      </c>
      <c r="V943" s="10">
        <f t="shared" si="89"/>
        <v>1</v>
      </c>
      <c r="W943" t="str" cm="1">
        <f t="array" ref="W943">_xlfn.IFS(V943=1,"JAN",V943=2,"FEB",V943=3,"MAR",V943=4,"APR",V943=5,"MAY",V943=6,"JUN",V943=7,"JUL",V943=8,"AUG",V943=9,"SEP",V943=10,"OCT",V943=11,"NOV",V943=12,"DEC")</f>
        <v>JAN</v>
      </c>
    </row>
    <row r="944" spans="1:23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9">
        <f t="shared" si="84"/>
        <v>0.64635416666666667</v>
      </c>
      <c r="P944">
        <f t="shared" si="85"/>
        <v>92.61</v>
      </c>
      <c r="Q944" t="s">
        <v>2039</v>
      </c>
      <c r="R944" t="s">
        <v>2040</v>
      </c>
      <c r="S944" s="13">
        <f t="shared" si="86"/>
        <v>40568.25</v>
      </c>
      <c r="T944" s="13">
        <f t="shared" si="87"/>
        <v>40571.25</v>
      </c>
      <c r="U944">
        <f t="shared" si="88"/>
        <v>2011</v>
      </c>
      <c r="V944" s="10">
        <f t="shared" si="89"/>
        <v>1</v>
      </c>
      <c r="W944" t="str" cm="1">
        <f t="array" ref="W944">_xlfn.IFS(V944=1,"JAN",V944=2,"FEB",V944=3,"MAR",V944=4,"APR",V944=5,"MAY",V944=6,"JUN",V944=7,"JUL",V944=8,"AUG",V944=9,"SEP",V944=10,"OCT",V944=11,"NOV",V944=12,"DEC")</f>
        <v>JAN</v>
      </c>
    </row>
    <row r="945" spans="1:23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9">
        <f t="shared" si="84"/>
        <v>1.5958666666666668</v>
      </c>
      <c r="P945">
        <f t="shared" si="85"/>
        <v>104.99</v>
      </c>
      <c r="Q945" t="s">
        <v>2033</v>
      </c>
      <c r="R945" t="s">
        <v>2034</v>
      </c>
      <c r="S945" s="13">
        <f t="shared" si="86"/>
        <v>41906.208333333336</v>
      </c>
      <c r="T945" s="13">
        <f t="shared" si="87"/>
        <v>41941.208333333336</v>
      </c>
      <c r="U945">
        <f t="shared" si="88"/>
        <v>2014</v>
      </c>
      <c r="V945" s="10">
        <f t="shared" si="89"/>
        <v>9</v>
      </c>
      <c r="W945" t="str" cm="1">
        <f t="array" ref="W945">_xlfn.IFS(V945=1,"JAN",V945=2,"FEB",V945=3,"MAR",V945=4,"APR",V945=5,"MAY",V945=6,"JUN",V945=7,"JUL",V945=8,"AUG",V945=9,"SEP",V945=10,"OCT",V945=11,"NOV",V945=12,"DEC")</f>
        <v>SEP</v>
      </c>
    </row>
    <row r="946" spans="1:23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9">
        <f t="shared" si="84"/>
        <v>0.81420000000000003</v>
      </c>
      <c r="P946">
        <f t="shared" si="85"/>
        <v>30.96</v>
      </c>
      <c r="Q946" t="s">
        <v>2054</v>
      </c>
      <c r="R946" t="s">
        <v>2055</v>
      </c>
      <c r="S946" s="13">
        <f t="shared" si="86"/>
        <v>42776.25</v>
      </c>
      <c r="T946" s="13">
        <f t="shared" si="87"/>
        <v>42795.25</v>
      </c>
      <c r="U946">
        <f t="shared" si="88"/>
        <v>2017</v>
      </c>
      <c r="V946" s="10">
        <f t="shared" si="89"/>
        <v>2</v>
      </c>
      <c r="W946" t="str" cm="1">
        <f t="array" ref="W946">_xlfn.IFS(V946=1,"JAN",V946=2,"FEB",V946=3,"MAR",V946=4,"APR",V946=5,"MAY",V946=6,"JUN",V946=7,"JUL",V946=8,"AUG",V946=9,"SEP",V946=10,"OCT",V946=11,"NOV",V946=12,"DEC")</f>
        <v>FEB</v>
      </c>
    </row>
    <row r="947" spans="1:23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9">
        <f t="shared" si="84"/>
        <v>0.32444767441860467</v>
      </c>
      <c r="P947">
        <f t="shared" si="85"/>
        <v>33</v>
      </c>
      <c r="Q947" t="s">
        <v>2054</v>
      </c>
      <c r="R947" t="s">
        <v>2055</v>
      </c>
      <c r="S947" s="13">
        <f t="shared" si="86"/>
        <v>41004.208333333336</v>
      </c>
      <c r="T947" s="13">
        <f t="shared" si="87"/>
        <v>41019.208333333336</v>
      </c>
      <c r="U947">
        <f t="shared" si="88"/>
        <v>2012</v>
      </c>
      <c r="V947" s="10">
        <f t="shared" si="89"/>
        <v>4</v>
      </c>
      <c r="W947" t="str" cm="1">
        <f t="array" ref="W947">_xlfn.IFS(V947=1,"JAN",V947=2,"FEB",V947=3,"MAR",V947=4,"APR",V947=5,"MAY",V947=6,"JUN",V947=7,"JUL",V947=8,"AUG",V947=9,"SEP",V947=10,"OCT",V947=11,"NOV",V947=12,"DEC")</f>
        <v>APR</v>
      </c>
    </row>
    <row r="948" spans="1:23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9">
        <f t="shared" si="84"/>
        <v>9.9141184124918666E-2</v>
      </c>
      <c r="P948">
        <f t="shared" si="85"/>
        <v>84.19</v>
      </c>
      <c r="Q948" t="s">
        <v>2039</v>
      </c>
      <c r="R948" t="s">
        <v>2040</v>
      </c>
      <c r="S948" s="13">
        <f t="shared" si="86"/>
        <v>40710.208333333336</v>
      </c>
      <c r="T948" s="13">
        <f t="shared" si="87"/>
        <v>40712.208333333336</v>
      </c>
      <c r="U948">
        <f t="shared" si="88"/>
        <v>2011</v>
      </c>
      <c r="V948" s="10">
        <f t="shared" si="89"/>
        <v>6</v>
      </c>
      <c r="W948" t="str" cm="1">
        <f t="array" ref="W948">_xlfn.IFS(V948=1,"JAN",V948=2,"FEB",V948=3,"MAR",V948=4,"APR",V948=5,"MAY",V948=6,"JUN",V948=7,"JUL",V948=8,"AUG",V948=9,"SEP",V948=10,"OCT",V948=11,"NOV",V948=12,"DEC")</f>
        <v>JUN</v>
      </c>
    </row>
    <row r="949" spans="1:23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9">
        <f t="shared" si="84"/>
        <v>0.26694444444444443</v>
      </c>
      <c r="P949">
        <f t="shared" si="85"/>
        <v>73.92</v>
      </c>
      <c r="Q949" t="s">
        <v>2039</v>
      </c>
      <c r="R949" t="s">
        <v>2040</v>
      </c>
      <c r="S949" s="13">
        <f t="shared" si="86"/>
        <v>41908.208333333336</v>
      </c>
      <c r="T949" s="13">
        <f t="shared" si="87"/>
        <v>41915.208333333336</v>
      </c>
      <c r="U949">
        <f t="shared" si="88"/>
        <v>2014</v>
      </c>
      <c r="V949" s="10">
        <f t="shared" si="89"/>
        <v>9</v>
      </c>
      <c r="W949" t="str" cm="1">
        <f t="array" ref="W949">_xlfn.IFS(V949=1,"JAN",V949=2,"FEB",V949=3,"MAR",V949=4,"APR",V949=5,"MAY",V949=6,"JUN",V949=7,"JUL",V949=8,"AUG",V949=9,"SEP",V949=10,"OCT",V949=11,"NOV",V949=12,"DEC")</f>
        <v>SEP</v>
      </c>
    </row>
    <row r="950" spans="1:23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9">
        <f t="shared" si="84"/>
        <v>0.62957446808510642</v>
      </c>
      <c r="P950">
        <f t="shared" si="85"/>
        <v>36.99</v>
      </c>
      <c r="Q950" t="s">
        <v>2041</v>
      </c>
      <c r="R950" t="s">
        <v>2042</v>
      </c>
      <c r="S950" s="13">
        <f t="shared" si="86"/>
        <v>41985.25</v>
      </c>
      <c r="T950" s="13">
        <f t="shared" si="87"/>
        <v>41995.25</v>
      </c>
      <c r="U950">
        <f t="shared" si="88"/>
        <v>2014</v>
      </c>
      <c r="V950" s="10">
        <f t="shared" si="89"/>
        <v>12</v>
      </c>
      <c r="W950" t="str" cm="1">
        <f t="array" ref="W950">_xlfn.IFS(V950=1,"JAN",V950=2,"FEB",V950=3,"MAR",V950=4,"APR",V950=5,"MAY",V950=6,"JUN",V950=7,"JUL",V950=8,"AUG",V950=9,"SEP",V950=10,"OCT",V950=11,"NOV",V950=12,"DEC")</f>
        <v>DEC</v>
      </c>
    </row>
    <row r="951" spans="1:23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9">
        <f t="shared" si="84"/>
        <v>1.6135593220338984</v>
      </c>
      <c r="P951">
        <f t="shared" si="85"/>
        <v>46.9</v>
      </c>
      <c r="Q951" t="s">
        <v>2037</v>
      </c>
      <c r="R951" t="s">
        <v>2038</v>
      </c>
      <c r="S951" s="13">
        <f t="shared" si="86"/>
        <v>42112.208333333328</v>
      </c>
      <c r="T951" s="13">
        <f t="shared" si="87"/>
        <v>42131.208333333328</v>
      </c>
      <c r="U951">
        <f t="shared" si="88"/>
        <v>2015</v>
      </c>
      <c r="V951" s="10">
        <f t="shared" si="89"/>
        <v>4</v>
      </c>
      <c r="W951" t="str" cm="1">
        <f t="array" ref="W951">_xlfn.IFS(V951=1,"JAN",V951=2,"FEB",V951=3,"MAR",V951=4,"APR",V951=5,"MAY",V951=6,"JUN",V951=7,"JUL",V951=8,"AUG",V951=9,"SEP",V951=10,"OCT",V951=11,"NOV",V951=12,"DEC")</f>
        <v>APR</v>
      </c>
    </row>
    <row r="952" spans="1:23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9">
        <f t="shared" si="84"/>
        <v>0.05</v>
      </c>
      <c r="P952">
        <f t="shared" si="85"/>
        <v>5</v>
      </c>
      <c r="Q952" t="s">
        <v>2039</v>
      </c>
      <c r="R952" t="s">
        <v>2040</v>
      </c>
      <c r="S952" s="13">
        <f t="shared" si="86"/>
        <v>43571.208333333328</v>
      </c>
      <c r="T952" s="13">
        <f t="shared" si="87"/>
        <v>43576.208333333328</v>
      </c>
      <c r="U952">
        <f t="shared" si="88"/>
        <v>2019</v>
      </c>
      <c r="V952" s="10">
        <f t="shared" si="89"/>
        <v>4</v>
      </c>
      <c r="W952" t="str" cm="1">
        <f t="array" ref="W952">_xlfn.IFS(V952=1,"JAN",V952=2,"FEB",V952=3,"MAR",V952=4,"APR",V952=5,"MAY",V952=6,"JUN",V952=7,"JUL",V952=8,"AUG",V952=9,"SEP",V952=10,"OCT",V952=11,"NOV",V952=12,"DEC")</f>
        <v>APR</v>
      </c>
    </row>
    <row r="953" spans="1:23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9">
        <f t="shared" si="84"/>
        <v>10.969379310344827</v>
      </c>
      <c r="P953">
        <f t="shared" si="85"/>
        <v>102.02</v>
      </c>
      <c r="Q953" t="s">
        <v>2035</v>
      </c>
      <c r="R953" t="s">
        <v>2036</v>
      </c>
      <c r="S953" s="13">
        <f t="shared" si="86"/>
        <v>42730.25</v>
      </c>
      <c r="T953" s="13">
        <f t="shared" si="87"/>
        <v>42731.25</v>
      </c>
      <c r="U953">
        <f t="shared" si="88"/>
        <v>2016</v>
      </c>
      <c r="V953" s="10">
        <f t="shared" si="89"/>
        <v>12</v>
      </c>
      <c r="W953" t="str" cm="1">
        <f t="array" ref="W953">_xlfn.IFS(V953=1,"JAN",V953=2,"FEB",V953=3,"MAR",V953=4,"APR",V953=5,"MAY",V953=6,"JUN",V953=7,"JUL",V953=8,"AUG",V953=9,"SEP",V953=10,"OCT",V953=11,"NOV",V953=12,"DEC")</f>
        <v>DEC</v>
      </c>
    </row>
    <row r="954" spans="1:23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9">
        <f t="shared" si="84"/>
        <v>0.70094158075601376</v>
      </c>
      <c r="P954">
        <f t="shared" si="85"/>
        <v>45.01</v>
      </c>
      <c r="Q954" t="s">
        <v>2041</v>
      </c>
      <c r="R954" t="s">
        <v>2042</v>
      </c>
      <c r="S954" s="13">
        <f t="shared" si="86"/>
        <v>42591.208333333328</v>
      </c>
      <c r="T954" s="13">
        <f t="shared" si="87"/>
        <v>42605.208333333328</v>
      </c>
      <c r="U954">
        <f t="shared" si="88"/>
        <v>2016</v>
      </c>
      <c r="V954" s="10">
        <f t="shared" si="89"/>
        <v>8</v>
      </c>
      <c r="W954" t="str" cm="1">
        <f t="array" ref="W954">_xlfn.IFS(V954=1,"JAN",V954=2,"FEB",V954=3,"MAR",V954=4,"APR",V954=5,"MAY",V954=6,"JUN",V954=7,"JUL",V954=8,"AUG",V954=9,"SEP",V954=10,"OCT",V954=11,"NOV",V954=12,"DEC")</f>
        <v>AUG</v>
      </c>
    </row>
    <row r="955" spans="1:23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9">
        <f t="shared" si="84"/>
        <v>0.6</v>
      </c>
      <c r="P955">
        <f t="shared" si="85"/>
        <v>94.29</v>
      </c>
      <c r="Q955" t="s">
        <v>2041</v>
      </c>
      <c r="R955" t="s">
        <v>2063</v>
      </c>
      <c r="S955" s="13">
        <f t="shared" si="86"/>
        <v>42358.25</v>
      </c>
      <c r="T955" s="13">
        <f t="shared" si="87"/>
        <v>42394.25</v>
      </c>
      <c r="U955">
        <f t="shared" si="88"/>
        <v>2015</v>
      </c>
      <c r="V955" s="10">
        <f t="shared" si="89"/>
        <v>12</v>
      </c>
      <c r="W955" t="str" cm="1">
        <f t="array" ref="W955">_xlfn.IFS(V955=1,"JAN",V955=2,"FEB",V955=3,"MAR",V955=4,"APR",V955=5,"MAY",V955=6,"JUN",V955=7,"JUL",V955=8,"AUG",V955=9,"SEP",V955=10,"OCT",V955=11,"NOV",V955=12,"DEC")</f>
        <v>DEC</v>
      </c>
    </row>
    <row r="956" spans="1:23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9">
        <f t="shared" si="84"/>
        <v>3.6709859154929578</v>
      </c>
      <c r="P956">
        <f t="shared" si="85"/>
        <v>101.02</v>
      </c>
      <c r="Q956" t="s">
        <v>2037</v>
      </c>
      <c r="R956" t="s">
        <v>2038</v>
      </c>
      <c r="S956" s="13">
        <f t="shared" si="86"/>
        <v>41174.208333333336</v>
      </c>
      <c r="T956" s="13">
        <f t="shared" si="87"/>
        <v>41198.208333333336</v>
      </c>
      <c r="U956">
        <f t="shared" si="88"/>
        <v>2012</v>
      </c>
      <c r="V956" s="10">
        <f t="shared" si="89"/>
        <v>9</v>
      </c>
      <c r="W956" t="str" cm="1">
        <f t="array" ref="W956">_xlfn.IFS(V956=1,"JAN",V956=2,"FEB",V956=3,"MAR",V956=4,"APR",V956=5,"MAY",V956=6,"JUN",V956=7,"JUL",V956=8,"AUG",V956=9,"SEP",V956=10,"OCT",V956=11,"NOV",V956=12,"DEC")</f>
        <v>SEP</v>
      </c>
    </row>
    <row r="957" spans="1:23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9">
        <f t="shared" si="84"/>
        <v>11.09</v>
      </c>
      <c r="P957">
        <f t="shared" si="85"/>
        <v>97.04</v>
      </c>
      <c r="Q957" t="s">
        <v>2039</v>
      </c>
      <c r="R957" t="s">
        <v>2040</v>
      </c>
      <c r="S957" s="13">
        <f t="shared" si="86"/>
        <v>41238.25</v>
      </c>
      <c r="T957" s="13">
        <f t="shared" si="87"/>
        <v>41240.25</v>
      </c>
      <c r="U957">
        <f t="shared" si="88"/>
        <v>2012</v>
      </c>
      <c r="V957" s="10">
        <f t="shared" si="89"/>
        <v>11</v>
      </c>
      <c r="W957" t="str" cm="1">
        <f t="array" ref="W957">_xlfn.IFS(V957=1,"JAN",V957=2,"FEB",V957=3,"MAR",V957=4,"APR",V957=5,"MAY",V957=6,"JUN",V957=7,"JUL",V957=8,"AUG",V957=9,"SEP",V957=10,"OCT",V957=11,"NOV",V957=12,"DEC")</f>
        <v>NOV</v>
      </c>
    </row>
    <row r="958" spans="1:23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9">
        <f t="shared" si="84"/>
        <v>0.19028784648187633</v>
      </c>
      <c r="P958">
        <f t="shared" si="85"/>
        <v>43.01</v>
      </c>
      <c r="Q958" t="s">
        <v>2041</v>
      </c>
      <c r="R958" t="s">
        <v>2063</v>
      </c>
      <c r="S958" s="13">
        <f t="shared" si="86"/>
        <v>42360.25</v>
      </c>
      <c r="T958" s="13">
        <f t="shared" si="87"/>
        <v>42364.25</v>
      </c>
      <c r="U958">
        <f t="shared" si="88"/>
        <v>2015</v>
      </c>
      <c r="V958" s="10">
        <f t="shared" si="89"/>
        <v>12</v>
      </c>
      <c r="W958" t="str" cm="1">
        <f t="array" ref="W958">_xlfn.IFS(V958=1,"JAN",V958=2,"FEB",V958=3,"MAR",V958=4,"APR",V958=5,"MAY",V958=6,"JUN",V958=7,"JUL",V958=8,"AUG",V958=9,"SEP",V958=10,"OCT",V958=11,"NOV",V958=12,"DEC")</f>
        <v>DEC</v>
      </c>
    </row>
    <row r="959" spans="1:23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9">
        <f t="shared" si="84"/>
        <v>1.2687755102040816</v>
      </c>
      <c r="P959">
        <f t="shared" si="85"/>
        <v>94.92</v>
      </c>
      <c r="Q959" t="s">
        <v>2039</v>
      </c>
      <c r="R959" t="s">
        <v>2040</v>
      </c>
      <c r="S959" s="13">
        <f t="shared" si="86"/>
        <v>40955.25</v>
      </c>
      <c r="T959" s="13">
        <f t="shared" si="87"/>
        <v>40958.25</v>
      </c>
      <c r="U959">
        <f t="shared" si="88"/>
        <v>2012</v>
      </c>
      <c r="V959" s="10">
        <f t="shared" si="89"/>
        <v>2</v>
      </c>
      <c r="W959" t="str" cm="1">
        <f t="array" ref="W959">_xlfn.IFS(V959=1,"JAN",V959=2,"FEB",V959=3,"MAR",V959=4,"APR",V959=5,"MAY",V959=6,"JUN",V959=7,"JUL",V959=8,"AUG",V959=9,"SEP",V959=10,"OCT",V959=11,"NOV",V959=12,"DEC")</f>
        <v>FEB</v>
      </c>
    </row>
    <row r="960" spans="1:23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9">
        <f t="shared" si="84"/>
        <v>7.3463636363636367</v>
      </c>
      <c r="P960">
        <f t="shared" si="85"/>
        <v>72.150000000000006</v>
      </c>
      <c r="Q960" t="s">
        <v>2041</v>
      </c>
      <c r="R960" t="s">
        <v>2049</v>
      </c>
      <c r="S960" s="13">
        <f t="shared" si="86"/>
        <v>40350.208333333336</v>
      </c>
      <c r="T960" s="13">
        <f t="shared" si="87"/>
        <v>40372.208333333336</v>
      </c>
      <c r="U960">
        <f t="shared" si="88"/>
        <v>2010</v>
      </c>
      <c r="V960" s="10">
        <f t="shared" si="89"/>
        <v>6</v>
      </c>
      <c r="W960" t="str" cm="1">
        <f t="array" ref="W960">_xlfn.IFS(V960=1,"JAN",V960=2,"FEB",V960=3,"MAR",V960=4,"APR",V960=5,"MAY",V960=6,"JUN",V960=7,"JUL",V960=8,"AUG",V960=9,"SEP",V960=10,"OCT",V960=11,"NOV",V960=12,"DEC")</f>
        <v>JUN</v>
      </c>
    </row>
    <row r="961" spans="1:23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9">
        <f t="shared" si="84"/>
        <v>4.5731034482758622E-2</v>
      </c>
      <c r="P961">
        <f t="shared" si="85"/>
        <v>51.01</v>
      </c>
      <c r="Q961" t="s">
        <v>2047</v>
      </c>
      <c r="R961" t="s">
        <v>2059</v>
      </c>
      <c r="S961" s="13">
        <f t="shared" si="86"/>
        <v>40357.208333333336</v>
      </c>
      <c r="T961" s="13">
        <f t="shared" si="87"/>
        <v>40385.208333333336</v>
      </c>
      <c r="U961">
        <f t="shared" si="88"/>
        <v>2010</v>
      </c>
      <c r="V961" s="10">
        <f t="shared" si="89"/>
        <v>6</v>
      </c>
      <c r="W961" t="str" cm="1">
        <f t="array" ref="W961">_xlfn.IFS(V961=1,"JAN",V961=2,"FEB",V961=3,"MAR",V961=4,"APR",V961=5,"MAY",V961=6,"JUN",V961=7,"JUL",V961=8,"AUG",V961=9,"SEP",V961=10,"OCT",V961=11,"NOV",V961=12,"DEC")</f>
        <v>JUN</v>
      </c>
    </row>
    <row r="962" spans="1:23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9">
        <f t="shared" si="84"/>
        <v>0.85054545454545449</v>
      </c>
      <c r="P962">
        <f t="shared" si="85"/>
        <v>85.05</v>
      </c>
      <c r="Q962" t="s">
        <v>2037</v>
      </c>
      <c r="R962" t="s">
        <v>2038</v>
      </c>
      <c r="S962" s="13">
        <f t="shared" si="86"/>
        <v>42408.25</v>
      </c>
      <c r="T962" s="13">
        <f t="shared" si="87"/>
        <v>42445.208333333328</v>
      </c>
      <c r="U962">
        <f t="shared" si="88"/>
        <v>2016</v>
      </c>
      <c r="V962" s="10">
        <f t="shared" si="89"/>
        <v>2</v>
      </c>
      <c r="W962" t="str" cm="1">
        <f t="array" ref="W962">_xlfn.IFS(V962=1,"JAN",V962=2,"FEB",V962=3,"MAR",V962=4,"APR",V962=5,"MAY",V962=6,"JUN",V962=7,"JUL",V962=8,"AUG",V962=9,"SEP",V962=10,"OCT",V962=11,"NOV",V962=12,"DEC")</f>
        <v>FEB</v>
      </c>
    </row>
    <row r="963" spans="1:23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9">
        <f t="shared" ref="O963:O1001" si="90">E963/D963</f>
        <v>1.1929824561403508</v>
      </c>
      <c r="P963">
        <f t="shared" ref="P963:P1001" si="91">IFERROR(ROUND(E963/G963,2), "No Backers")</f>
        <v>43.87</v>
      </c>
      <c r="Q963" t="s">
        <v>2047</v>
      </c>
      <c r="R963" t="s">
        <v>2059</v>
      </c>
      <c r="S963" s="13">
        <f t="shared" ref="S963:S1001" si="92">(((J963/60)/60)/24)+DATE(1970,1,1)</f>
        <v>40591.25</v>
      </c>
      <c r="T963" s="13">
        <f t="shared" ref="T963:T1001" si="93">(((K963/60)/60)/24)+DATE(1970,1,1)</f>
        <v>40595.25</v>
      </c>
      <c r="U963">
        <f t="shared" ref="U963:U1001" si="94">YEAR(S963)</f>
        <v>2011</v>
      </c>
      <c r="V963" s="10">
        <f t="shared" ref="V963:V1001" si="95">MONTH(S963)</f>
        <v>2</v>
      </c>
      <c r="W963" t="str" cm="1">
        <f t="array" ref="W963">_xlfn.IFS(V963=1,"JAN",V963=2,"FEB",V963=3,"MAR",V963=4,"APR",V963=5,"MAY",V963=6,"JUN",V963=7,"JUL",V963=8,"AUG",V963=9,"SEP",V963=10,"OCT",V963=11,"NOV",V963=12,"DEC")</f>
        <v>FEB</v>
      </c>
    </row>
    <row r="964" spans="1:23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9">
        <f t="shared" si="90"/>
        <v>2.9602777777777778</v>
      </c>
      <c r="P964">
        <f t="shared" si="91"/>
        <v>40.06</v>
      </c>
      <c r="Q964" t="s">
        <v>2033</v>
      </c>
      <c r="R964" t="s">
        <v>2034</v>
      </c>
      <c r="S964" s="13">
        <f t="shared" si="92"/>
        <v>41592.25</v>
      </c>
      <c r="T964" s="13">
        <f t="shared" si="93"/>
        <v>41613.25</v>
      </c>
      <c r="U964">
        <f t="shared" si="94"/>
        <v>2013</v>
      </c>
      <c r="V964" s="10">
        <f t="shared" si="95"/>
        <v>11</v>
      </c>
      <c r="W964" t="str" cm="1">
        <f t="array" ref="W964">_xlfn.IFS(V964=1,"JAN",V964=2,"FEB",V964=3,"MAR",V964=4,"APR",V964=5,"MAY",V964=6,"JUN",V964=7,"JUL",V964=8,"AUG",V964=9,"SEP",V964=10,"OCT",V964=11,"NOV",V964=12,"DEC")</f>
        <v>NOV</v>
      </c>
    </row>
    <row r="965" spans="1:23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9">
        <f t="shared" si="90"/>
        <v>0.84694915254237291</v>
      </c>
      <c r="P965">
        <f t="shared" si="91"/>
        <v>43.83</v>
      </c>
      <c r="Q965" t="s">
        <v>2054</v>
      </c>
      <c r="R965" t="s">
        <v>2055</v>
      </c>
      <c r="S965" s="13">
        <f t="shared" si="92"/>
        <v>40607.25</v>
      </c>
      <c r="T965" s="13">
        <f t="shared" si="93"/>
        <v>40613.25</v>
      </c>
      <c r="U965">
        <f t="shared" si="94"/>
        <v>2011</v>
      </c>
      <c r="V965" s="10">
        <f t="shared" si="95"/>
        <v>3</v>
      </c>
      <c r="W965" t="str" cm="1">
        <f t="array" ref="W965">_xlfn.IFS(V965=1,"JAN",V965=2,"FEB",V965=3,"MAR",V965=4,"APR",V965=5,"MAY",V965=6,"JUN",V965=7,"JUL",V965=8,"AUG",V965=9,"SEP",V965=10,"OCT",V965=11,"NOV",V965=12,"DEC")</f>
        <v>MAR</v>
      </c>
    </row>
    <row r="966" spans="1:23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9">
        <f t="shared" si="90"/>
        <v>3.5578378378378379</v>
      </c>
      <c r="P966">
        <f t="shared" si="91"/>
        <v>84.93</v>
      </c>
      <c r="Q966" t="s">
        <v>2039</v>
      </c>
      <c r="R966" t="s">
        <v>2040</v>
      </c>
      <c r="S966" s="13">
        <f t="shared" si="92"/>
        <v>42135.208333333328</v>
      </c>
      <c r="T966" s="13">
        <f t="shared" si="93"/>
        <v>42140.208333333328</v>
      </c>
      <c r="U966">
        <f t="shared" si="94"/>
        <v>2015</v>
      </c>
      <c r="V966" s="10">
        <f t="shared" si="95"/>
        <v>5</v>
      </c>
      <c r="W966" t="str" cm="1">
        <f t="array" ref="W966">_xlfn.IFS(V966=1,"JAN",V966=2,"FEB",V966=3,"MAR",V966=4,"APR",V966=5,"MAY",V966=6,"JUN",V966=7,"JUL",V966=8,"AUG",V966=9,"SEP",V966=10,"OCT",V966=11,"NOV",V966=12,"DEC")</f>
        <v>MAY</v>
      </c>
    </row>
    <row r="967" spans="1:23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9">
        <f t="shared" si="90"/>
        <v>3.8640909090909092</v>
      </c>
      <c r="P967">
        <f t="shared" si="91"/>
        <v>41.07</v>
      </c>
      <c r="Q967" t="s">
        <v>2035</v>
      </c>
      <c r="R967" t="s">
        <v>2036</v>
      </c>
      <c r="S967" s="13">
        <f t="shared" si="92"/>
        <v>40203.25</v>
      </c>
      <c r="T967" s="13">
        <f t="shared" si="93"/>
        <v>40243.25</v>
      </c>
      <c r="U967">
        <f t="shared" si="94"/>
        <v>2010</v>
      </c>
      <c r="V967" s="10">
        <f t="shared" si="95"/>
        <v>1</v>
      </c>
      <c r="W967" t="str" cm="1">
        <f t="array" ref="W967">_xlfn.IFS(V967=1,"JAN",V967=2,"FEB",V967=3,"MAR",V967=4,"APR",V967=5,"MAY",V967=6,"JUN",V967=7,"JUL",V967=8,"AUG",V967=9,"SEP",V967=10,"OCT",V967=11,"NOV",V967=12,"DEC")</f>
        <v>JAN</v>
      </c>
    </row>
    <row r="968" spans="1:23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9">
        <f t="shared" si="90"/>
        <v>7.9223529411764702</v>
      </c>
      <c r="P968">
        <f t="shared" si="91"/>
        <v>54.97</v>
      </c>
      <c r="Q968" t="s">
        <v>2039</v>
      </c>
      <c r="R968" t="s">
        <v>2040</v>
      </c>
      <c r="S968" s="13">
        <f t="shared" si="92"/>
        <v>42901.208333333328</v>
      </c>
      <c r="T968" s="13">
        <f t="shared" si="93"/>
        <v>42903.208333333328</v>
      </c>
      <c r="U968">
        <f t="shared" si="94"/>
        <v>2017</v>
      </c>
      <c r="V968" s="10">
        <f t="shared" si="95"/>
        <v>6</v>
      </c>
      <c r="W968" t="str" cm="1">
        <f t="array" ref="W968">_xlfn.IFS(V968=1,"JAN",V968=2,"FEB",V968=3,"MAR",V968=4,"APR",V968=5,"MAY",V968=6,"JUN",V968=7,"JUL",V968=8,"AUG",V968=9,"SEP",V968=10,"OCT",V968=11,"NOV",V968=12,"DEC")</f>
        <v>JUN</v>
      </c>
    </row>
    <row r="969" spans="1:23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9">
        <f t="shared" si="90"/>
        <v>1.3703393665158372</v>
      </c>
      <c r="P969">
        <f t="shared" si="91"/>
        <v>77.010000000000005</v>
      </c>
      <c r="Q969" t="s">
        <v>2035</v>
      </c>
      <c r="R969" t="s">
        <v>2062</v>
      </c>
      <c r="S969" s="13">
        <f t="shared" si="92"/>
        <v>41005.208333333336</v>
      </c>
      <c r="T969" s="13">
        <f t="shared" si="93"/>
        <v>41042.208333333336</v>
      </c>
      <c r="U969">
        <f t="shared" si="94"/>
        <v>2012</v>
      </c>
      <c r="V969" s="10">
        <f t="shared" si="95"/>
        <v>4</v>
      </c>
      <c r="W969" t="str" cm="1">
        <f t="array" ref="W969">_xlfn.IFS(V969=1,"JAN",V969=2,"FEB",V969=3,"MAR",V969=4,"APR",V969=5,"MAY",V969=6,"JUN",V969=7,"JUL",V969=8,"AUG",V969=9,"SEP",V969=10,"OCT",V969=11,"NOV",V969=12,"DEC")</f>
        <v>APR</v>
      </c>
    </row>
    <row r="970" spans="1:23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9">
        <f t="shared" si="90"/>
        <v>3.3820833333333336</v>
      </c>
      <c r="P970">
        <f t="shared" si="91"/>
        <v>71.2</v>
      </c>
      <c r="Q970" t="s">
        <v>2033</v>
      </c>
      <c r="R970" t="s">
        <v>2034</v>
      </c>
      <c r="S970" s="13">
        <f t="shared" si="92"/>
        <v>40544.25</v>
      </c>
      <c r="T970" s="13">
        <f t="shared" si="93"/>
        <v>40559.25</v>
      </c>
      <c r="U970">
        <f t="shared" si="94"/>
        <v>2011</v>
      </c>
      <c r="V970" s="10">
        <f t="shared" si="95"/>
        <v>1</v>
      </c>
      <c r="W970" t="str" cm="1">
        <f t="array" ref="W970">_xlfn.IFS(V970=1,"JAN",V970=2,"FEB",V970=3,"MAR",V970=4,"APR",V970=5,"MAY",V970=6,"JUN",V970=7,"JUL",V970=8,"AUG",V970=9,"SEP",V970=10,"OCT",V970=11,"NOV",V970=12,"DEC")</f>
        <v>JAN</v>
      </c>
    </row>
    <row r="971" spans="1:23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9">
        <f t="shared" si="90"/>
        <v>1.0822784810126582</v>
      </c>
      <c r="P971">
        <f t="shared" si="91"/>
        <v>91.94</v>
      </c>
      <c r="Q971" t="s">
        <v>2039</v>
      </c>
      <c r="R971" t="s">
        <v>2040</v>
      </c>
      <c r="S971" s="13">
        <f t="shared" si="92"/>
        <v>43821.25</v>
      </c>
      <c r="T971" s="13">
        <f t="shared" si="93"/>
        <v>43828.25</v>
      </c>
      <c r="U971">
        <f t="shared" si="94"/>
        <v>2019</v>
      </c>
      <c r="V971" s="10">
        <f t="shared" si="95"/>
        <v>12</v>
      </c>
      <c r="W971" t="str" cm="1">
        <f t="array" ref="W971">_xlfn.IFS(V971=1,"JAN",V971=2,"FEB",V971=3,"MAR",V971=4,"APR",V971=5,"MAY",V971=6,"JUN",V971=7,"JUL",V971=8,"AUG",V971=9,"SEP",V971=10,"OCT",V971=11,"NOV",V971=12,"DEC")</f>
        <v>DEC</v>
      </c>
    </row>
    <row r="972" spans="1:23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9">
        <f t="shared" si="90"/>
        <v>0.60757639620653314</v>
      </c>
      <c r="P972">
        <f t="shared" si="91"/>
        <v>97.07</v>
      </c>
      <c r="Q972" t="s">
        <v>2039</v>
      </c>
      <c r="R972" t="s">
        <v>2040</v>
      </c>
      <c r="S972" s="13">
        <f t="shared" si="92"/>
        <v>40672.208333333336</v>
      </c>
      <c r="T972" s="13">
        <f t="shared" si="93"/>
        <v>40673.208333333336</v>
      </c>
      <c r="U972">
        <f t="shared" si="94"/>
        <v>2011</v>
      </c>
      <c r="V972" s="10">
        <f t="shared" si="95"/>
        <v>5</v>
      </c>
      <c r="W972" t="str" cm="1">
        <f t="array" ref="W972">_xlfn.IFS(V972=1,"JAN",V972=2,"FEB",V972=3,"MAR",V972=4,"APR",V972=5,"MAY",V972=6,"JUN",V972=7,"JUL",V972=8,"AUG",V972=9,"SEP",V972=10,"OCT",V972=11,"NOV",V972=12,"DEC")</f>
        <v>MAY</v>
      </c>
    </row>
    <row r="973" spans="1:23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9">
        <f t="shared" si="90"/>
        <v>0.27725490196078434</v>
      </c>
      <c r="P973">
        <f t="shared" si="91"/>
        <v>58.92</v>
      </c>
      <c r="Q973" t="s">
        <v>2041</v>
      </c>
      <c r="R973" t="s">
        <v>2060</v>
      </c>
      <c r="S973" s="13">
        <f t="shared" si="92"/>
        <v>41555.208333333336</v>
      </c>
      <c r="T973" s="13">
        <f t="shared" si="93"/>
        <v>41561.208333333336</v>
      </c>
      <c r="U973">
        <f t="shared" si="94"/>
        <v>2013</v>
      </c>
      <c r="V973" s="10">
        <f t="shared" si="95"/>
        <v>10</v>
      </c>
      <c r="W973" t="str" cm="1">
        <f t="array" ref="W973">_xlfn.IFS(V973=1,"JAN",V973=2,"FEB",V973=3,"MAR",V973=4,"APR",V973=5,"MAY",V973=6,"JUN",V973=7,"JUL",V973=8,"AUG",V973=9,"SEP",V973=10,"OCT",V973=11,"NOV",V973=12,"DEC")</f>
        <v>OCT</v>
      </c>
    </row>
    <row r="974" spans="1:23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9">
        <f t="shared" si="90"/>
        <v>2.283934426229508</v>
      </c>
      <c r="P974">
        <f t="shared" si="91"/>
        <v>58.02</v>
      </c>
      <c r="Q974" t="s">
        <v>2037</v>
      </c>
      <c r="R974" t="s">
        <v>2038</v>
      </c>
      <c r="S974" s="13">
        <f t="shared" si="92"/>
        <v>41792.208333333336</v>
      </c>
      <c r="T974" s="13">
        <f t="shared" si="93"/>
        <v>41801.208333333336</v>
      </c>
      <c r="U974">
        <f t="shared" si="94"/>
        <v>2014</v>
      </c>
      <c r="V974" s="10">
        <f t="shared" si="95"/>
        <v>6</v>
      </c>
      <c r="W974" t="str" cm="1">
        <f t="array" ref="W974">_xlfn.IFS(V974=1,"JAN",V974=2,"FEB",V974=3,"MAR",V974=4,"APR",V974=5,"MAY",V974=6,"JUN",V974=7,"JUL",V974=8,"AUG",V974=9,"SEP",V974=10,"OCT",V974=11,"NOV",V974=12,"DEC")</f>
        <v>JUN</v>
      </c>
    </row>
    <row r="975" spans="1:23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9">
        <f t="shared" si="90"/>
        <v>0.21615194054500414</v>
      </c>
      <c r="P975">
        <f t="shared" si="91"/>
        <v>103.87</v>
      </c>
      <c r="Q975" t="s">
        <v>2039</v>
      </c>
      <c r="R975" t="s">
        <v>2040</v>
      </c>
      <c r="S975" s="13">
        <f t="shared" si="92"/>
        <v>40522.25</v>
      </c>
      <c r="T975" s="13">
        <f t="shared" si="93"/>
        <v>40524.25</v>
      </c>
      <c r="U975">
        <f t="shared" si="94"/>
        <v>2010</v>
      </c>
      <c r="V975" s="10">
        <f t="shared" si="95"/>
        <v>12</v>
      </c>
      <c r="W975" t="str" cm="1">
        <f t="array" ref="W975">_xlfn.IFS(V975=1,"JAN",V975=2,"FEB",V975=3,"MAR",V975=4,"APR",V975=5,"MAY",V975=6,"JUN",V975=7,"JUL",V975=8,"AUG",V975=9,"SEP",V975=10,"OCT",V975=11,"NOV",V975=12,"DEC")</f>
        <v>DEC</v>
      </c>
    </row>
    <row r="976" spans="1:23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9">
        <f t="shared" si="90"/>
        <v>3.73875</v>
      </c>
      <c r="P976">
        <f t="shared" si="91"/>
        <v>93.47</v>
      </c>
      <c r="Q976" t="s">
        <v>2035</v>
      </c>
      <c r="R976" t="s">
        <v>2045</v>
      </c>
      <c r="S976" s="13">
        <f t="shared" si="92"/>
        <v>41412.208333333336</v>
      </c>
      <c r="T976" s="13">
        <f t="shared" si="93"/>
        <v>41413.208333333336</v>
      </c>
      <c r="U976">
        <f t="shared" si="94"/>
        <v>2013</v>
      </c>
      <c r="V976" s="10">
        <f t="shared" si="95"/>
        <v>5</v>
      </c>
      <c r="W976" t="str" cm="1">
        <f t="array" ref="W976">_xlfn.IFS(V976=1,"JAN",V976=2,"FEB",V976=3,"MAR",V976=4,"APR",V976=5,"MAY",V976=6,"JUN",V976=7,"JUL",V976=8,"AUG",V976=9,"SEP",V976=10,"OCT",V976=11,"NOV",V976=12,"DEC")</f>
        <v>MAY</v>
      </c>
    </row>
    <row r="977" spans="1:23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9">
        <f t="shared" si="90"/>
        <v>1.5492592592592593</v>
      </c>
      <c r="P977">
        <f t="shared" si="91"/>
        <v>61.97</v>
      </c>
      <c r="Q977" t="s">
        <v>2039</v>
      </c>
      <c r="R977" t="s">
        <v>2040</v>
      </c>
      <c r="S977" s="13">
        <f t="shared" si="92"/>
        <v>42337.25</v>
      </c>
      <c r="T977" s="13">
        <f t="shared" si="93"/>
        <v>42376.25</v>
      </c>
      <c r="U977">
        <f t="shared" si="94"/>
        <v>2015</v>
      </c>
      <c r="V977" s="10">
        <f t="shared" si="95"/>
        <v>11</v>
      </c>
      <c r="W977" t="str" cm="1">
        <f t="array" ref="W977">_xlfn.IFS(V977=1,"JAN",V977=2,"FEB",V977=3,"MAR",V977=4,"APR",V977=5,"MAY",V977=6,"JUN",V977=7,"JUL",V977=8,"AUG",V977=9,"SEP",V977=10,"OCT",V977=11,"NOV",V977=12,"DEC")</f>
        <v>NOV</v>
      </c>
    </row>
    <row r="978" spans="1:23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9">
        <f t="shared" si="90"/>
        <v>3.2214999999999998</v>
      </c>
      <c r="P978">
        <f t="shared" si="91"/>
        <v>92.04</v>
      </c>
      <c r="Q978" t="s">
        <v>2039</v>
      </c>
      <c r="R978" t="s">
        <v>2040</v>
      </c>
      <c r="S978" s="13">
        <f t="shared" si="92"/>
        <v>40571.25</v>
      </c>
      <c r="T978" s="13">
        <f t="shared" si="93"/>
        <v>40577.25</v>
      </c>
      <c r="U978">
        <f t="shared" si="94"/>
        <v>2011</v>
      </c>
      <c r="V978" s="10">
        <f t="shared" si="95"/>
        <v>1</v>
      </c>
      <c r="W978" t="str" cm="1">
        <f t="array" ref="W978">_xlfn.IFS(V978=1,"JAN",V978=2,"FEB",V978=3,"MAR",V978=4,"APR",V978=5,"MAY",V978=6,"JUN",V978=7,"JUL",V978=8,"AUG",V978=9,"SEP",V978=10,"OCT",V978=11,"NOV",V978=12,"DEC")</f>
        <v>JAN</v>
      </c>
    </row>
    <row r="979" spans="1:23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9">
        <f t="shared" si="90"/>
        <v>0.73957142857142855</v>
      </c>
      <c r="P979">
        <f t="shared" si="91"/>
        <v>77.27</v>
      </c>
      <c r="Q979" t="s">
        <v>2033</v>
      </c>
      <c r="R979" t="s">
        <v>2034</v>
      </c>
      <c r="S979" s="13">
        <f t="shared" si="92"/>
        <v>43138.25</v>
      </c>
      <c r="T979" s="13">
        <f t="shared" si="93"/>
        <v>43170.25</v>
      </c>
      <c r="U979">
        <f t="shared" si="94"/>
        <v>2018</v>
      </c>
      <c r="V979" s="10">
        <f t="shared" si="95"/>
        <v>2</v>
      </c>
      <c r="W979" t="str" cm="1">
        <f t="array" ref="W979">_xlfn.IFS(V979=1,"JAN",V979=2,"FEB",V979=3,"MAR",V979=4,"APR",V979=5,"MAY",V979=6,"JUN",V979=7,"JUL",V979=8,"AUG",V979=9,"SEP",V979=10,"OCT",V979=11,"NOV",V979=12,"DEC")</f>
        <v>FEB</v>
      </c>
    </row>
    <row r="980" spans="1:23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9">
        <f t="shared" si="90"/>
        <v>8.641</v>
      </c>
      <c r="P980">
        <f t="shared" si="91"/>
        <v>93.92</v>
      </c>
      <c r="Q980" t="s">
        <v>2050</v>
      </c>
      <c r="R980" t="s">
        <v>2051</v>
      </c>
      <c r="S980" s="13">
        <f t="shared" si="92"/>
        <v>42686.25</v>
      </c>
      <c r="T980" s="13">
        <f t="shared" si="93"/>
        <v>42708.25</v>
      </c>
      <c r="U980">
        <f t="shared" si="94"/>
        <v>2016</v>
      </c>
      <c r="V980" s="10">
        <f t="shared" si="95"/>
        <v>11</v>
      </c>
      <c r="W980" t="str" cm="1">
        <f t="array" ref="W980">_xlfn.IFS(V980=1,"JAN",V980=2,"FEB",V980=3,"MAR",V980=4,"APR",V980=5,"MAY",V980=6,"JUN",V980=7,"JUL",V980=8,"AUG",V980=9,"SEP",V980=10,"OCT",V980=11,"NOV",V980=12,"DEC")</f>
        <v>NOV</v>
      </c>
    </row>
    <row r="981" spans="1:23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9">
        <f t="shared" si="90"/>
        <v>1.432624584717608</v>
      </c>
      <c r="P981">
        <f t="shared" si="91"/>
        <v>84.97</v>
      </c>
      <c r="Q981" t="s">
        <v>2039</v>
      </c>
      <c r="R981" t="s">
        <v>2040</v>
      </c>
      <c r="S981" s="13">
        <f t="shared" si="92"/>
        <v>42078.208333333328</v>
      </c>
      <c r="T981" s="13">
        <f t="shared" si="93"/>
        <v>42084.208333333328</v>
      </c>
      <c r="U981">
        <f t="shared" si="94"/>
        <v>2015</v>
      </c>
      <c r="V981" s="10">
        <f t="shared" si="95"/>
        <v>3</v>
      </c>
      <c r="W981" t="str" cm="1">
        <f t="array" ref="W981">_xlfn.IFS(V981=1,"JAN",V981=2,"FEB",V981=3,"MAR",V981=4,"APR",V981=5,"MAY",V981=6,"JUN",V981=7,"JUL",V981=8,"AUG",V981=9,"SEP",V981=10,"OCT",V981=11,"NOV",V981=12,"DEC")</f>
        <v>MAR</v>
      </c>
    </row>
    <row r="982" spans="1:23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9">
        <f t="shared" si="90"/>
        <v>0.40281762295081969</v>
      </c>
      <c r="P982">
        <f t="shared" si="91"/>
        <v>105.97</v>
      </c>
      <c r="Q982" t="s">
        <v>2047</v>
      </c>
      <c r="R982" t="s">
        <v>2048</v>
      </c>
      <c r="S982" s="13">
        <f t="shared" si="92"/>
        <v>42307.208333333328</v>
      </c>
      <c r="T982" s="13">
        <f t="shared" si="93"/>
        <v>42312.25</v>
      </c>
      <c r="U982">
        <f t="shared" si="94"/>
        <v>2015</v>
      </c>
      <c r="V982" s="10">
        <f t="shared" si="95"/>
        <v>10</v>
      </c>
      <c r="W982" t="str" cm="1">
        <f t="array" ref="W982">_xlfn.IFS(V982=1,"JAN",V982=2,"FEB",V982=3,"MAR",V982=4,"APR",V982=5,"MAY",V982=6,"JUN",V982=7,"JUL",V982=8,"AUG",V982=9,"SEP",V982=10,"OCT",V982=11,"NOV",V982=12,"DEC")</f>
        <v>OCT</v>
      </c>
    </row>
    <row r="983" spans="1:23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9">
        <f t="shared" si="90"/>
        <v>1.7822388059701493</v>
      </c>
      <c r="P983">
        <f t="shared" si="91"/>
        <v>36.97</v>
      </c>
      <c r="Q983" t="s">
        <v>2037</v>
      </c>
      <c r="R983" t="s">
        <v>2038</v>
      </c>
      <c r="S983" s="13">
        <f t="shared" si="92"/>
        <v>43094.25</v>
      </c>
      <c r="T983" s="13">
        <f t="shared" si="93"/>
        <v>43127.25</v>
      </c>
      <c r="U983">
        <f t="shared" si="94"/>
        <v>2017</v>
      </c>
      <c r="V983" s="10">
        <f t="shared" si="95"/>
        <v>12</v>
      </c>
      <c r="W983" t="str" cm="1">
        <f t="array" ref="W983">_xlfn.IFS(V983=1,"JAN",V983=2,"FEB",V983=3,"MAR",V983=4,"APR",V983=5,"MAY",V983=6,"JUN",V983=7,"JUL",V983=8,"AUG",V983=9,"SEP",V983=10,"OCT",V983=11,"NOV",V983=12,"DEC")</f>
        <v>DEC</v>
      </c>
    </row>
    <row r="984" spans="1:23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9">
        <f t="shared" si="90"/>
        <v>0.84930555555555554</v>
      </c>
      <c r="P984">
        <f t="shared" si="91"/>
        <v>81.53</v>
      </c>
      <c r="Q984" t="s">
        <v>2041</v>
      </c>
      <c r="R984" t="s">
        <v>2042</v>
      </c>
      <c r="S984" s="13">
        <f t="shared" si="92"/>
        <v>40743.208333333336</v>
      </c>
      <c r="T984" s="13">
        <f t="shared" si="93"/>
        <v>40745.208333333336</v>
      </c>
      <c r="U984">
        <f t="shared" si="94"/>
        <v>2011</v>
      </c>
      <c r="V984" s="10">
        <f t="shared" si="95"/>
        <v>7</v>
      </c>
      <c r="W984" t="str" cm="1">
        <f t="array" ref="W984">_xlfn.IFS(V984=1,"JAN",V984=2,"FEB",V984=3,"MAR",V984=4,"APR",V984=5,"MAY",V984=6,"JUN",V984=7,"JUL",V984=8,"AUG",V984=9,"SEP",V984=10,"OCT",V984=11,"NOV",V984=12,"DEC")</f>
        <v>JUL</v>
      </c>
    </row>
    <row r="985" spans="1:23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9">
        <f t="shared" si="90"/>
        <v>1.4593648334624323</v>
      </c>
      <c r="P985">
        <f t="shared" si="91"/>
        <v>81</v>
      </c>
      <c r="Q985" t="s">
        <v>2041</v>
      </c>
      <c r="R985" t="s">
        <v>2042</v>
      </c>
      <c r="S985" s="13">
        <f t="shared" si="92"/>
        <v>43681.208333333328</v>
      </c>
      <c r="T985" s="13">
        <f t="shared" si="93"/>
        <v>43696.208333333328</v>
      </c>
      <c r="U985">
        <f t="shared" si="94"/>
        <v>2019</v>
      </c>
      <c r="V985" s="10">
        <f t="shared" si="95"/>
        <v>8</v>
      </c>
      <c r="W985" t="str" cm="1">
        <f t="array" ref="W985">_xlfn.IFS(V985=1,"JAN",V985=2,"FEB",V985=3,"MAR",V985=4,"APR",V985=5,"MAY",V985=6,"JUN",V985=7,"JUL",V985=8,"AUG",V985=9,"SEP",V985=10,"OCT",V985=11,"NOV",V985=12,"DEC")</f>
        <v>AUG</v>
      </c>
    </row>
    <row r="986" spans="1:23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9">
        <f t="shared" si="90"/>
        <v>1.5246153846153847</v>
      </c>
      <c r="P986">
        <f t="shared" si="91"/>
        <v>26.01</v>
      </c>
      <c r="Q986" t="s">
        <v>2039</v>
      </c>
      <c r="R986" t="s">
        <v>2040</v>
      </c>
      <c r="S986" s="13">
        <f t="shared" si="92"/>
        <v>43716.208333333328</v>
      </c>
      <c r="T986" s="13">
        <f t="shared" si="93"/>
        <v>43742.208333333328</v>
      </c>
      <c r="U986">
        <f t="shared" si="94"/>
        <v>2019</v>
      </c>
      <c r="V986" s="10">
        <f t="shared" si="95"/>
        <v>9</v>
      </c>
      <c r="W986" t="str" cm="1">
        <f t="array" ref="W986">_xlfn.IFS(V986=1,"JAN",V986=2,"FEB",V986=3,"MAR",V986=4,"APR",V986=5,"MAY",V986=6,"JUN",V986=7,"JUL",V986=8,"AUG",V986=9,"SEP",V986=10,"OCT",V986=11,"NOV",V986=12,"DEC")</f>
        <v>SEP</v>
      </c>
    </row>
    <row r="987" spans="1:23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9">
        <f t="shared" si="90"/>
        <v>0.67129542790152408</v>
      </c>
      <c r="P987">
        <f t="shared" si="91"/>
        <v>26</v>
      </c>
      <c r="Q987" t="s">
        <v>2035</v>
      </c>
      <c r="R987" t="s">
        <v>2036</v>
      </c>
      <c r="S987" s="13">
        <f t="shared" si="92"/>
        <v>41614.25</v>
      </c>
      <c r="T987" s="13">
        <f t="shared" si="93"/>
        <v>41640.25</v>
      </c>
      <c r="U987">
        <f t="shared" si="94"/>
        <v>2013</v>
      </c>
      <c r="V987" s="10">
        <f t="shared" si="95"/>
        <v>12</v>
      </c>
      <c r="W987" t="str" cm="1">
        <f t="array" ref="W987">_xlfn.IFS(V987=1,"JAN",V987=2,"FEB",V987=3,"MAR",V987=4,"APR",V987=5,"MAY",V987=6,"JUN",V987=7,"JUL",V987=8,"AUG",V987=9,"SEP",V987=10,"OCT",V987=11,"NOV",V987=12,"DEC")</f>
        <v>DEC</v>
      </c>
    </row>
    <row r="988" spans="1:23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9">
        <f t="shared" si="90"/>
        <v>0.40307692307692305</v>
      </c>
      <c r="P988">
        <f t="shared" si="91"/>
        <v>34.17</v>
      </c>
      <c r="Q988" t="s">
        <v>2035</v>
      </c>
      <c r="R988" t="s">
        <v>2036</v>
      </c>
      <c r="S988" s="13">
        <f t="shared" si="92"/>
        <v>40638.208333333336</v>
      </c>
      <c r="T988" s="13">
        <f t="shared" si="93"/>
        <v>40652.208333333336</v>
      </c>
      <c r="U988">
        <f t="shared" si="94"/>
        <v>2011</v>
      </c>
      <c r="V988" s="10">
        <f t="shared" si="95"/>
        <v>4</v>
      </c>
      <c r="W988" t="str" cm="1">
        <f t="array" ref="W988">_xlfn.IFS(V988=1,"JAN",V988=2,"FEB",V988=3,"MAR",V988=4,"APR",V988=5,"MAY",V988=6,"JUN",V988=7,"JUL",V988=8,"AUG",V988=9,"SEP",V988=10,"OCT",V988=11,"NOV",V988=12,"DEC")</f>
        <v>APR</v>
      </c>
    </row>
    <row r="989" spans="1:23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9">
        <f t="shared" si="90"/>
        <v>2.1679032258064517</v>
      </c>
      <c r="P989">
        <f t="shared" si="91"/>
        <v>28</v>
      </c>
      <c r="Q989" t="s">
        <v>2041</v>
      </c>
      <c r="R989" t="s">
        <v>2042</v>
      </c>
      <c r="S989" s="13">
        <f t="shared" si="92"/>
        <v>42852.208333333328</v>
      </c>
      <c r="T989" s="13">
        <f t="shared" si="93"/>
        <v>42866.208333333328</v>
      </c>
      <c r="U989">
        <f t="shared" si="94"/>
        <v>2017</v>
      </c>
      <c r="V989" s="10">
        <f t="shared" si="95"/>
        <v>4</v>
      </c>
      <c r="W989" t="str" cm="1">
        <f t="array" ref="W989">_xlfn.IFS(V989=1,"JAN",V989=2,"FEB",V989=3,"MAR",V989=4,"APR",V989=5,"MAY",V989=6,"JUN",V989=7,"JUL",V989=8,"AUG",V989=9,"SEP",V989=10,"OCT",V989=11,"NOV",V989=12,"DEC")</f>
        <v>APR</v>
      </c>
    </row>
    <row r="990" spans="1:23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9">
        <f t="shared" si="90"/>
        <v>0.52117021276595743</v>
      </c>
      <c r="P990">
        <f t="shared" si="91"/>
        <v>76.55</v>
      </c>
      <c r="Q990" t="s">
        <v>2047</v>
      </c>
      <c r="R990" t="s">
        <v>2056</v>
      </c>
      <c r="S990" s="13">
        <f t="shared" si="92"/>
        <v>42686.25</v>
      </c>
      <c r="T990" s="13">
        <f t="shared" si="93"/>
        <v>42707.25</v>
      </c>
      <c r="U990">
        <f t="shared" si="94"/>
        <v>2016</v>
      </c>
      <c r="V990" s="10">
        <f t="shared" si="95"/>
        <v>11</v>
      </c>
      <c r="W990" t="str" cm="1">
        <f t="array" ref="W990">_xlfn.IFS(V990=1,"JAN",V990=2,"FEB",V990=3,"MAR",V990=4,"APR",V990=5,"MAY",V990=6,"JUN",V990=7,"JUL",V990=8,"AUG",V990=9,"SEP",V990=10,"OCT",V990=11,"NOV",V990=12,"DEC")</f>
        <v>NOV</v>
      </c>
    </row>
    <row r="991" spans="1:23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9">
        <f t="shared" si="90"/>
        <v>4.9958333333333336</v>
      </c>
      <c r="P991">
        <f t="shared" si="91"/>
        <v>53.05</v>
      </c>
      <c r="Q991" t="s">
        <v>2047</v>
      </c>
      <c r="R991" t="s">
        <v>2059</v>
      </c>
      <c r="S991" s="13">
        <f t="shared" si="92"/>
        <v>43571.208333333328</v>
      </c>
      <c r="T991" s="13">
        <f t="shared" si="93"/>
        <v>43576.208333333328</v>
      </c>
      <c r="U991">
        <f t="shared" si="94"/>
        <v>2019</v>
      </c>
      <c r="V991" s="10">
        <f t="shared" si="95"/>
        <v>4</v>
      </c>
      <c r="W991" t="str" cm="1">
        <f t="array" ref="W991">_xlfn.IFS(V991=1,"JAN",V991=2,"FEB",V991=3,"MAR",V991=4,"APR",V991=5,"MAY",V991=6,"JUN",V991=7,"JUL",V991=8,"AUG",V991=9,"SEP",V991=10,"OCT",V991=11,"NOV",V991=12,"DEC")</f>
        <v>APR</v>
      </c>
    </row>
    <row r="992" spans="1:23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9">
        <f t="shared" si="90"/>
        <v>0.87679487179487181</v>
      </c>
      <c r="P992">
        <f t="shared" si="91"/>
        <v>106.86</v>
      </c>
      <c r="Q992" t="s">
        <v>2041</v>
      </c>
      <c r="R992" t="s">
        <v>2044</v>
      </c>
      <c r="S992" s="13">
        <f t="shared" si="92"/>
        <v>42432.25</v>
      </c>
      <c r="T992" s="13">
        <f t="shared" si="93"/>
        <v>42454.208333333328</v>
      </c>
      <c r="U992">
        <f t="shared" si="94"/>
        <v>2016</v>
      </c>
      <c r="V992" s="10">
        <f t="shared" si="95"/>
        <v>3</v>
      </c>
      <c r="W992" t="str" cm="1">
        <f t="array" ref="W992">_xlfn.IFS(V992=1,"JAN",V992=2,"FEB",V992=3,"MAR",V992=4,"APR",V992=5,"MAY",V992=6,"JUN",V992=7,"JUL",V992=8,"AUG",V992=9,"SEP",V992=10,"OCT",V992=11,"NOV",V992=12,"DEC")</f>
        <v>MAR</v>
      </c>
    </row>
    <row r="993" spans="1:23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9">
        <f t="shared" si="90"/>
        <v>1.131734693877551</v>
      </c>
      <c r="P993">
        <f t="shared" si="91"/>
        <v>46.02</v>
      </c>
      <c r="Q993" t="s">
        <v>2035</v>
      </c>
      <c r="R993" t="s">
        <v>2036</v>
      </c>
      <c r="S993" s="13">
        <f t="shared" si="92"/>
        <v>41907.208333333336</v>
      </c>
      <c r="T993" s="13">
        <f t="shared" si="93"/>
        <v>41911.208333333336</v>
      </c>
      <c r="U993">
        <f t="shared" si="94"/>
        <v>2014</v>
      </c>
      <c r="V993" s="10">
        <f t="shared" si="95"/>
        <v>9</v>
      </c>
      <c r="W993" t="str" cm="1">
        <f t="array" ref="W993">_xlfn.IFS(V993=1,"JAN",V993=2,"FEB",V993=3,"MAR",V993=4,"APR",V993=5,"MAY",V993=6,"JUN",V993=7,"JUL",V993=8,"AUG",V993=9,"SEP",V993=10,"OCT",V993=11,"NOV",V993=12,"DEC")</f>
        <v>SEP</v>
      </c>
    </row>
    <row r="994" spans="1:23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9">
        <f t="shared" si="90"/>
        <v>4.2654838709677421</v>
      </c>
      <c r="P994">
        <f t="shared" si="91"/>
        <v>100.17</v>
      </c>
      <c r="Q994" t="s">
        <v>2041</v>
      </c>
      <c r="R994" t="s">
        <v>2044</v>
      </c>
      <c r="S994" s="13">
        <f t="shared" si="92"/>
        <v>43227.208333333328</v>
      </c>
      <c r="T994" s="13">
        <f t="shared" si="93"/>
        <v>43241.208333333328</v>
      </c>
      <c r="U994">
        <f t="shared" si="94"/>
        <v>2018</v>
      </c>
      <c r="V994" s="10">
        <f t="shared" si="95"/>
        <v>5</v>
      </c>
      <c r="W994" t="str" cm="1">
        <f t="array" ref="W994">_xlfn.IFS(V994=1,"JAN",V994=2,"FEB",V994=3,"MAR",V994=4,"APR",V994=5,"MAY",V994=6,"JUN",V994=7,"JUL",V994=8,"AUG",V994=9,"SEP",V994=10,"OCT",V994=11,"NOV",V994=12,"DEC")</f>
        <v>MAY</v>
      </c>
    </row>
    <row r="995" spans="1:23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9">
        <f t="shared" si="90"/>
        <v>0.77632653061224488</v>
      </c>
      <c r="P995">
        <f t="shared" si="91"/>
        <v>101.44</v>
      </c>
      <c r="Q995" t="s">
        <v>2054</v>
      </c>
      <c r="R995" t="s">
        <v>2055</v>
      </c>
      <c r="S995" s="13">
        <f t="shared" si="92"/>
        <v>42362.25</v>
      </c>
      <c r="T995" s="13">
        <f t="shared" si="93"/>
        <v>42379.25</v>
      </c>
      <c r="U995">
        <f t="shared" si="94"/>
        <v>2015</v>
      </c>
      <c r="V995" s="10">
        <f t="shared" si="95"/>
        <v>12</v>
      </c>
      <c r="W995" t="str" cm="1">
        <f t="array" ref="W995">_xlfn.IFS(V995=1,"JAN",V995=2,"FEB",V995=3,"MAR",V995=4,"APR",V995=5,"MAY",V995=6,"JUN",V995=7,"JUL",V995=8,"AUG",V995=9,"SEP",V995=10,"OCT",V995=11,"NOV",V995=12,"DEC")</f>
        <v>DEC</v>
      </c>
    </row>
    <row r="996" spans="1:23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9">
        <f t="shared" si="90"/>
        <v>0.52496810772501767</v>
      </c>
      <c r="P996">
        <f t="shared" si="91"/>
        <v>87.97</v>
      </c>
      <c r="Q996" t="s">
        <v>2047</v>
      </c>
      <c r="R996" t="s">
        <v>2059</v>
      </c>
      <c r="S996" s="13">
        <f t="shared" si="92"/>
        <v>41929.208333333336</v>
      </c>
      <c r="T996" s="13">
        <f t="shared" si="93"/>
        <v>41935.208333333336</v>
      </c>
      <c r="U996">
        <f t="shared" si="94"/>
        <v>2014</v>
      </c>
      <c r="V996" s="10">
        <f t="shared" si="95"/>
        <v>10</v>
      </c>
      <c r="W996" t="str" cm="1">
        <f t="array" ref="W996">_xlfn.IFS(V996=1,"JAN",V996=2,"FEB",V996=3,"MAR",V996=4,"APR",V996=5,"MAY",V996=6,"JUN",V996=7,"JUL",V996=8,"AUG",V996=9,"SEP",V996=10,"OCT",V996=11,"NOV",V996=12,"DEC")</f>
        <v>OCT</v>
      </c>
    </row>
    <row r="997" spans="1:23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9">
        <f t="shared" si="90"/>
        <v>1.5746762589928058</v>
      </c>
      <c r="P997">
        <f t="shared" si="91"/>
        <v>75</v>
      </c>
      <c r="Q997" t="s">
        <v>2033</v>
      </c>
      <c r="R997" t="s">
        <v>2034</v>
      </c>
      <c r="S997" s="13">
        <f t="shared" si="92"/>
        <v>43408.208333333328</v>
      </c>
      <c r="T997" s="13">
        <f t="shared" si="93"/>
        <v>43437.25</v>
      </c>
      <c r="U997">
        <f t="shared" si="94"/>
        <v>2018</v>
      </c>
      <c r="V997" s="10">
        <f t="shared" si="95"/>
        <v>11</v>
      </c>
      <c r="W997" t="str" cm="1">
        <f t="array" ref="W997">_xlfn.IFS(V997=1,"JAN",V997=2,"FEB",V997=3,"MAR",V997=4,"APR",V997=5,"MAY",V997=6,"JUN",V997=7,"JUL",V997=8,"AUG",V997=9,"SEP",V997=10,"OCT",V997=11,"NOV",V997=12,"DEC")</f>
        <v>NOV</v>
      </c>
    </row>
    <row r="998" spans="1:23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9">
        <f t="shared" si="90"/>
        <v>0.72939393939393937</v>
      </c>
      <c r="P998">
        <f t="shared" si="91"/>
        <v>42.98</v>
      </c>
      <c r="Q998" t="s">
        <v>2039</v>
      </c>
      <c r="R998" t="s">
        <v>2040</v>
      </c>
      <c r="S998" s="13">
        <f t="shared" si="92"/>
        <v>41276.25</v>
      </c>
      <c r="T998" s="13">
        <f t="shared" si="93"/>
        <v>41306.25</v>
      </c>
      <c r="U998">
        <f t="shared" si="94"/>
        <v>2013</v>
      </c>
      <c r="V998" s="10">
        <f t="shared" si="95"/>
        <v>1</v>
      </c>
      <c r="W998" t="str" cm="1">
        <f t="array" ref="W998">_xlfn.IFS(V998=1,"JAN",V998=2,"FEB",V998=3,"MAR",V998=4,"APR",V998=5,"MAY",V998=6,"JUN",V998=7,"JUL",V998=8,"AUG",V998=9,"SEP",V998=10,"OCT",V998=11,"NOV",V998=12,"DEC")</f>
        <v>JAN</v>
      </c>
    </row>
    <row r="999" spans="1:23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9">
        <f t="shared" si="90"/>
        <v>0.60565789473684206</v>
      </c>
      <c r="P999">
        <f t="shared" si="91"/>
        <v>33.119999999999997</v>
      </c>
      <c r="Q999" t="s">
        <v>2039</v>
      </c>
      <c r="R999" t="s">
        <v>2040</v>
      </c>
      <c r="S999" s="13">
        <f t="shared" si="92"/>
        <v>41659.25</v>
      </c>
      <c r="T999" s="13">
        <f t="shared" si="93"/>
        <v>41664.25</v>
      </c>
      <c r="U999">
        <f t="shared" si="94"/>
        <v>2014</v>
      </c>
      <c r="V999" s="10">
        <f t="shared" si="95"/>
        <v>1</v>
      </c>
      <c r="W999" t="str" cm="1">
        <f t="array" ref="W999">_xlfn.IFS(V999=1,"JAN",V999=2,"FEB",V999=3,"MAR",V999=4,"APR",V999=5,"MAY",V999=6,"JUN",V999=7,"JUL",V999=8,"AUG",V999=9,"SEP",V999=10,"OCT",V999=11,"NOV",V999=12,"DEC")</f>
        <v>JAN</v>
      </c>
    </row>
    <row r="1000" spans="1:23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9">
        <f t="shared" si="90"/>
        <v>0.5679129129129129</v>
      </c>
      <c r="P1000">
        <f t="shared" si="91"/>
        <v>101.13</v>
      </c>
      <c r="Q1000" t="s">
        <v>2035</v>
      </c>
      <c r="R1000" t="s">
        <v>2045</v>
      </c>
      <c r="S1000" s="13">
        <f t="shared" si="92"/>
        <v>40220.25</v>
      </c>
      <c r="T1000" s="13">
        <f t="shared" si="93"/>
        <v>40234.25</v>
      </c>
      <c r="U1000">
        <f t="shared" si="94"/>
        <v>2010</v>
      </c>
      <c r="V1000" s="10">
        <f t="shared" si="95"/>
        <v>2</v>
      </c>
      <c r="W1000" t="str" cm="1">
        <f t="array" ref="W1000">_xlfn.IFS(V1000=1,"JAN",V1000=2,"FEB",V1000=3,"MAR",V1000=4,"APR",V1000=5,"MAY",V1000=6,"JUN",V1000=7,"JUL",V1000=8,"AUG",V1000=9,"SEP",V1000=10,"OCT",V1000=11,"NOV",V1000=12,"DEC")</f>
        <v>FEB</v>
      </c>
    </row>
    <row r="1001" spans="1:23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9">
        <f t="shared" si="90"/>
        <v>0.56542754275427543</v>
      </c>
      <c r="P1001">
        <f t="shared" si="91"/>
        <v>55.99</v>
      </c>
      <c r="Q1001" t="s">
        <v>2033</v>
      </c>
      <c r="R1001" t="s">
        <v>2034</v>
      </c>
      <c r="S1001" s="13">
        <f t="shared" si="92"/>
        <v>42550.208333333328</v>
      </c>
      <c r="T1001" s="13">
        <f t="shared" si="93"/>
        <v>42557.208333333328</v>
      </c>
      <c r="U1001">
        <f t="shared" si="94"/>
        <v>2016</v>
      </c>
      <c r="V1001" s="10">
        <f t="shared" si="95"/>
        <v>6</v>
      </c>
      <c r="W1001" t="str" cm="1">
        <f t="array" ref="W1001">_xlfn.IFS(V1001=1,"JAN",V1001=2,"FEB",V1001=3,"MAR",V1001=4,"APR",V1001=5,"MAY",V1001=6,"JUN",V1001=7,"JUL",V1001=8,"AUG",V1001=9,"SEP",V1001=10,"OCT",V1001=11,"NOV",V1001=12,"DEC")</f>
        <v>JUN</v>
      </c>
    </row>
  </sheetData>
  <conditionalFormatting sqref="F1:F104857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ntainsText" dxfId="9" priority="12" operator="containsText" text="failed">
      <formula>NOT(ISERROR(SEARCH("failed",F1)))</formula>
    </cfRule>
    <cfRule type="containsText" dxfId="8" priority="11" operator="containsText" text="successful">
      <formula>NOT(ISERROR(SEARCH("successful",F1)))</formula>
    </cfRule>
    <cfRule type="containsText" dxfId="7" priority="10" operator="containsText" text="live">
      <formula>NOT(ISERROR(SEARCH("live",F1)))</formula>
    </cfRule>
    <cfRule type="containsText" dxfId="6" priority="9" operator="containsText" text="canceled">
      <formula>NOT(ISERROR(SEARCH("canceled",F1)))</formula>
    </cfRule>
  </conditionalFormatting>
  <conditionalFormatting sqref="F2">
    <cfRule type="containsText" dxfId="5" priority="13" operator="containsText" text="failed">
      <formula>NOT(ISERROR(SEARCH("failed",F2)))</formula>
    </cfRule>
  </conditionalFormatting>
  <conditionalFormatting sqref="O1:O1048576">
    <cfRule type="colorScale" priority="7">
      <colorScale>
        <cfvo type="min"/>
        <cfvo type="num" val="1"/>
        <cfvo type="num" val="2"/>
        <color rgb="FFFF0000"/>
        <color rgb="FF00B050"/>
        <color rgb="FF0070C0"/>
      </colorScale>
    </cfRule>
  </conditionalFormatting>
  <conditionalFormatting sqref="X1:X1048576">
    <cfRule type="containsText" dxfId="4" priority="1" operator="containsText" text="canceled">
      <formula>NOT(ISERROR(SEARCH("canceled",X1)))</formula>
    </cfRule>
    <cfRule type="containsText" dxfId="3" priority="2" operator="containsText" text="live">
      <formula>NOT(ISERROR(SEARCH("live",X1)))</formula>
    </cfRule>
    <cfRule type="containsText" dxfId="2" priority="3" operator="containsText" text="successful">
      <formula>NOT(ISERROR(SEARCH("successful",X1)))</formula>
    </cfRule>
    <cfRule type="containsText" dxfId="1" priority="4" operator="containsText" text="failed">
      <formula>NOT(ISERROR(SEARCH("failed",X1)))</formula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">
    <cfRule type="containsText" dxfId="0" priority="5" operator="containsText" text="failed">
      <formula>NOT(ISERROR(SEARCH("failed",X2)))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125-AC61-E049-BDAA-4EB45776A4E6}">
  <sheetPr codeName="Sheet2"/>
  <dimension ref="A1:G15"/>
  <sheetViews>
    <sheetView topLeftCell="A2" workbookViewId="0">
      <selection activeCell="A3" sqref="A3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hidden="1" customWidth="1"/>
    <col min="7" max="7" width="10.83203125" bestFit="1" customWidth="1"/>
    <col min="8" max="8" width="14.83203125" bestFit="1" customWidth="1"/>
    <col min="9" max="9" width="19.33203125" bestFit="1" customWidth="1"/>
    <col min="10" max="10" width="18.1640625" bestFit="1" customWidth="1"/>
    <col min="11" max="11" width="15.1640625" bestFit="1" customWidth="1"/>
    <col min="12" max="12" width="18.33203125" bestFit="1" customWidth="1"/>
    <col min="13" max="13" width="14.83203125" bestFit="1" customWidth="1"/>
    <col min="14" max="14" width="10" bestFit="1" customWidth="1"/>
    <col min="15" max="15" width="11.6640625" bestFit="1" customWidth="1"/>
    <col min="16" max="16" width="10.33203125" bestFit="1" customWidth="1"/>
    <col min="17" max="17" width="17" bestFit="1" customWidth="1"/>
    <col min="18" max="18" width="28.5" bestFit="1" customWidth="1"/>
    <col min="19" max="19" width="15.5" bestFit="1" customWidth="1"/>
    <col min="20" max="20" width="18.6640625" bestFit="1" customWidth="1"/>
    <col min="21" max="21" width="24.33203125" bestFit="1" customWidth="1"/>
    <col min="22" max="22" width="20.1640625" bestFit="1" customWidth="1"/>
    <col min="23" max="23" width="19.6640625" bestFit="1" customWidth="1"/>
    <col min="24" max="24" width="14.5" bestFit="1" customWidth="1"/>
    <col min="25" max="25" width="12.33203125" bestFit="1" customWidth="1"/>
    <col min="26" max="26" width="7" bestFit="1" customWidth="1"/>
  </cols>
  <sheetData>
    <row r="1" spans="1:7" x14ac:dyDescent="0.2">
      <c r="A1" s="11" t="s">
        <v>6</v>
      </c>
      <c r="B1" t="s">
        <v>2069</v>
      </c>
    </row>
    <row r="3" spans="1:7" x14ac:dyDescent="0.2">
      <c r="A3" s="11" t="s">
        <v>2071</v>
      </c>
      <c r="B3" s="11" t="s">
        <v>2070</v>
      </c>
    </row>
    <row r="4" spans="1:7" x14ac:dyDescent="0.2">
      <c r="A4" s="11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  <c r="G4" t="s">
        <v>2068</v>
      </c>
    </row>
    <row r="5" spans="1:7" x14ac:dyDescent="0.2">
      <c r="A5" s="12" t="s">
        <v>2041</v>
      </c>
      <c r="B5" s="10">
        <v>11</v>
      </c>
      <c r="C5" s="10">
        <v>60</v>
      </c>
      <c r="D5" s="10">
        <v>5</v>
      </c>
      <c r="E5" s="10">
        <v>102</v>
      </c>
      <c r="F5" s="10"/>
      <c r="G5" s="10">
        <v>178</v>
      </c>
    </row>
    <row r="6" spans="1:7" x14ac:dyDescent="0.2">
      <c r="A6" s="12" t="s">
        <v>2033</v>
      </c>
      <c r="B6" s="10">
        <v>4</v>
      </c>
      <c r="C6" s="10">
        <v>20</v>
      </c>
      <c r="D6" s="10"/>
      <c r="E6" s="10">
        <v>22</v>
      </c>
      <c r="F6" s="10"/>
      <c r="G6" s="10">
        <v>46</v>
      </c>
    </row>
    <row r="7" spans="1:7" x14ac:dyDescent="0.2">
      <c r="A7" s="12" t="s">
        <v>2050</v>
      </c>
      <c r="B7" s="10">
        <v>1</v>
      </c>
      <c r="C7" s="10">
        <v>23</v>
      </c>
      <c r="D7" s="10">
        <v>3</v>
      </c>
      <c r="E7" s="10">
        <v>21</v>
      </c>
      <c r="F7" s="10"/>
      <c r="G7" s="10">
        <v>48</v>
      </c>
    </row>
    <row r="8" spans="1:7" x14ac:dyDescent="0.2">
      <c r="A8" s="12" t="s">
        <v>2064</v>
      </c>
      <c r="B8" s="10"/>
      <c r="C8" s="10"/>
      <c r="D8" s="10"/>
      <c r="E8" s="10">
        <v>4</v>
      </c>
      <c r="F8" s="10"/>
      <c r="G8" s="10">
        <v>4</v>
      </c>
    </row>
    <row r="9" spans="1:7" x14ac:dyDescent="0.2">
      <c r="A9" s="12" t="s">
        <v>2035</v>
      </c>
      <c r="B9" s="10">
        <v>10</v>
      </c>
      <c r="C9" s="10">
        <v>66</v>
      </c>
      <c r="D9" s="10"/>
      <c r="E9" s="10">
        <v>99</v>
      </c>
      <c r="F9" s="10"/>
      <c r="G9" s="10">
        <v>175</v>
      </c>
    </row>
    <row r="10" spans="1:7" x14ac:dyDescent="0.2">
      <c r="A10" s="12" t="s">
        <v>2054</v>
      </c>
      <c r="B10" s="10">
        <v>4</v>
      </c>
      <c r="C10" s="10">
        <v>11</v>
      </c>
      <c r="D10" s="10">
        <v>1</v>
      </c>
      <c r="E10" s="10">
        <v>26</v>
      </c>
      <c r="F10" s="10"/>
      <c r="G10" s="10">
        <v>42</v>
      </c>
    </row>
    <row r="11" spans="1:7" x14ac:dyDescent="0.2">
      <c r="A11" s="12" t="s">
        <v>2047</v>
      </c>
      <c r="B11" s="10">
        <v>2</v>
      </c>
      <c r="C11" s="10">
        <v>24</v>
      </c>
      <c r="D11" s="10">
        <v>1</v>
      </c>
      <c r="E11" s="10">
        <v>40</v>
      </c>
      <c r="F11" s="10"/>
      <c r="G11" s="10">
        <v>67</v>
      </c>
    </row>
    <row r="12" spans="1:7" x14ac:dyDescent="0.2">
      <c r="A12" s="12" t="s">
        <v>2037</v>
      </c>
      <c r="B12" s="10">
        <v>2</v>
      </c>
      <c r="C12" s="10">
        <v>28</v>
      </c>
      <c r="D12" s="10">
        <v>2</v>
      </c>
      <c r="E12" s="10">
        <v>64</v>
      </c>
      <c r="F12" s="10"/>
      <c r="G12" s="10">
        <v>96</v>
      </c>
    </row>
    <row r="13" spans="1:7" x14ac:dyDescent="0.2">
      <c r="A13" s="12" t="s">
        <v>2039</v>
      </c>
      <c r="B13" s="10">
        <v>23</v>
      </c>
      <c r="C13" s="10">
        <v>132</v>
      </c>
      <c r="D13" s="10">
        <v>2</v>
      </c>
      <c r="E13" s="10">
        <v>187</v>
      </c>
      <c r="F13" s="10"/>
      <c r="G13" s="10">
        <v>344</v>
      </c>
    </row>
    <row r="14" spans="1:7" hidden="1" x14ac:dyDescent="0.2">
      <c r="A14" s="12" t="s">
        <v>2067</v>
      </c>
      <c r="B14" s="10"/>
      <c r="C14" s="10"/>
      <c r="D14" s="10"/>
      <c r="E14" s="10"/>
      <c r="F14" s="10"/>
      <c r="G14" s="10"/>
    </row>
    <row r="15" spans="1:7" x14ac:dyDescent="0.2">
      <c r="A15" s="12" t="s">
        <v>2068</v>
      </c>
      <c r="B15" s="10">
        <v>57</v>
      </c>
      <c r="C15" s="10">
        <v>364</v>
      </c>
      <c r="D15" s="10">
        <v>14</v>
      </c>
      <c r="E15" s="10">
        <v>565</v>
      </c>
      <c r="F15" s="10"/>
      <c r="G15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54EC-879E-8648-98DC-0B70C7C23207}">
  <sheetPr codeName="Sheet3"/>
  <dimension ref="A1:F30"/>
  <sheetViews>
    <sheetView topLeftCell="A3" workbookViewId="0">
      <selection activeCell="A4" sqref="A4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29.1640625" bestFit="1" customWidth="1"/>
    <col min="9" max="9" width="22" bestFit="1" customWidth="1"/>
    <col min="10" max="10" width="34" bestFit="1" customWidth="1"/>
    <col min="11" max="11" width="26.83203125" bestFit="1" customWidth="1"/>
  </cols>
  <sheetData>
    <row r="1" spans="1:6" x14ac:dyDescent="0.2">
      <c r="A1" s="11" t="s">
        <v>6</v>
      </c>
      <c r="B1" t="s">
        <v>2069</v>
      </c>
    </row>
    <row r="2" spans="1:6" x14ac:dyDescent="0.2">
      <c r="A2" s="11" t="s">
        <v>2031</v>
      </c>
      <c r="B2" t="s">
        <v>2069</v>
      </c>
    </row>
    <row r="4" spans="1:6" x14ac:dyDescent="0.2">
      <c r="A4" s="11" t="s">
        <v>2071</v>
      </c>
      <c r="B4" s="11" t="s">
        <v>2070</v>
      </c>
    </row>
    <row r="5" spans="1:6" x14ac:dyDescent="0.2">
      <c r="A5" s="11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2" t="s">
        <v>2049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">
      <c r="A7" s="12" t="s">
        <v>2065</v>
      </c>
      <c r="B7" s="10"/>
      <c r="C7" s="10"/>
      <c r="D7" s="10"/>
      <c r="E7" s="10">
        <v>4</v>
      </c>
      <c r="F7" s="10">
        <v>4</v>
      </c>
    </row>
    <row r="8" spans="1:6" x14ac:dyDescent="0.2">
      <c r="A8" s="12" t="s">
        <v>2042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">
      <c r="A9" s="12" t="s">
        <v>2044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">
      <c r="A10" s="12" t="s">
        <v>2043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">
      <c r="A11" s="12" t="s">
        <v>2053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">
      <c r="A12" s="12" t="s">
        <v>2034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">
      <c r="A13" s="12" t="s">
        <v>2045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">
      <c r="A14" s="12" t="s">
        <v>2058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">
      <c r="A15" s="12" t="s">
        <v>2057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">
      <c r="A16" s="12" t="s">
        <v>2061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">
      <c r="A17" s="12" t="s">
        <v>2048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">
      <c r="A18" s="12" t="s">
        <v>2055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">
      <c r="A19" s="12" t="s">
        <v>2040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">
      <c r="A20" s="12" t="s">
        <v>2056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">
      <c r="A21" s="12" t="s">
        <v>2036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">
      <c r="A22" s="12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">
      <c r="A23" s="12" t="s">
        <v>2052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">
      <c r="A24" s="12" t="s">
        <v>2060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">
      <c r="A25" s="12" t="s">
        <v>2059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">
      <c r="A26" s="12" t="s">
        <v>2051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">
      <c r="A27" s="12" t="s">
        <v>2046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">
      <c r="A28" s="12" t="s">
        <v>2038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">
      <c r="A29" s="12" t="s">
        <v>2062</v>
      </c>
      <c r="B29" s="10"/>
      <c r="C29" s="10"/>
      <c r="D29" s="10"/>
      <c r="E29" s="10">
        <v>3</v>
      </c>
      <c r="F29" s="10">
        <v>3</v>
      </c>
    </row>
    <row r="30" spans="1:6" x14ac:dyDescent="0.2">
      <c r="A30" s="12" t="s">
        <v>2068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575D-E66A-F84A-BD72-61E7B1172C2E}">
  <sheetPr codeName="Sheet4"/>
  <dimension ref="A1:E18"/>
  <sheetViews>
    <sheetView workbookViewId="0">
      <selection activeCell="B2" sqref="B2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1640625" bestFit="1" customWidth="1"/>
    <col min="9" max="9" width="34" bestFit="1" customWidth="1"/>
    <col min="10" max="10" width="20.5" bestFit="1" customWidth="1"/>
  </cols>
  <sheetData>
    <row r="1" spans="1:5" x14ac:dyDescent="0.2">
      <c r="A1" s="11" t="s">
        <v>2031</v>
      </c>
      <c r="B1" t="s">
        <v>2069</v>
      </c>
    </row>
    <row r="2" spans="1:5" x14ac:dyDescent="0.2">
      <c r="A2" s="11" t="s">
        <v>2074</v>
      </c>
      <c r="B2" t="s">
        <v>2069</v>
      </c>
    </row>
    <row r="4" spans="1:5" x14ac:dyDescent="0.2">
      <c r="A4" s="11" t="s">
        <v>2071</v>
      </c>
      <c r="B4" s="11" t="s">
        <v>2070</v>
      </c>
    </row>
    <row r="5" spans="1:5" x14ac:dyDescent="0.2">
      <c r="A5" s="11" t="s">
        <v>2066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12" t="s">
        <v>2076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">
      <c r="A7" s="12" t="s">
        <v>2077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">
      <c r="A8" s="12" t="s">
        <v>2078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">
      <c r="A9" s="12" t="s">
        <v>2079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">
      <c r="A10" s="12" t="s">
        <v>2080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">
      <c r="A11" s="12" t="s">
        <v>2081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">
      <c r="A12" s="12" t="s">
        <v>2082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">
      <c r="A13" s="12" t="s">
        <v>2083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">
      <c r="A14" s="12" t="s">
        <v>2084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">
      <c r="A15" s="12" t="s">
        <v>2085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">
      <c r="A16" s="12" t="s">
        <v>2086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">
      <c r="A17" s="12" t="s">
        <v>2087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">
      <c r="A18" s="12" t="s">
        <v>2068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Sheet1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Cristian M Jung</cp:lastModifiedBy>
  <dcterms:created xsi:type="dcterms:W3CDTF">2021-09-29T18:52:28Z</dcterms:created>
  <dcterms:modified xsi:type="dcterms:W3CDTF">2022-10-18T06:17:35Z</dcterms:modified>
</cp:coreProperties>
</file>