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e/QSDsan-private/qsdsan/data/sanunit_data/es/"/>
    </mc:Choice>
  </mc:AlternateContent>
  <xr:revisionPtr revIDLastSave="0" documentId="13_ncr:1_{1845CABF-AD2E-C84A-A44F-3F2A34C31F0B}" xr6:coauthVersionLast="47" xr6:coauthVersionMax="47" xr10:uidLastSave="{00000000-0000-0000-0000-000000000000}"/>
  <bookViews>
    <workbookView xWindow="7820" yWindow="2380" windowWidth="27240" windowHeight="16440" activeTab="1" xr2:uid="{F7B6F322-2EB4-634C-876C-15D7BB257954}"/>
  </bookViews>
  <sheets>
    <sheet name="with_MBR" sheetId="2" r:id="rId1"/>
    <sheet name="without_MB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G25" i="1"/>
  <c r="F25" i="1"/>
  <c r="E25" i="1"/>
  <c r="D25" i="1"/>
  <c r="G24" i="1"/>
  <c r="F24" i="1"/>
  <c r="E24" i="1"/>
  <c r="D24" i="1"/>
  <c r="G23" i="1"/>
  <c r="D23" i="1"/>
  <c r="C23" i="1"/>
  <c r="G18" i="1"/>
  <c r="F18" i="1"/>
  <c r="E18" i="1"/>
  <c r="D18" i="1"/>
  <c r="C18" i="1"/>
  <c r="G17" i="1"/>
  <c r="F17" i="1"/>
  <c r="E17" i="1"/>
  <c r="D17" i="1"/>
  <c r="C17" i="1"/>
  <c r="B10" i="1"/>
  <c r="B11" i="1"/>
  <c r="B12" i="1"/>
  <c r="G12" i="1"/>
  <c r="D12" i="1"/>
  <c r="C12" i="1"/>
  <c r="G11" i="1"/>
  <c r="D11" i="1"/>
  <c r="C11" i="1"/>
  <c r="G10" i="1"/>
  <c r="D10" i="1"/>
  <c r="C10" i="1"/>
  <c r="C3" i="1"/>
  <c r="D3" i="1"/>
  <c r="E3" i="1"/>
  <c r="F3" i="1"/>
  <c r="G3" i="1"/>
  <c r="H3" i="1"/>
  <c r="C4" i="1"/>
  <c r="D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<sst xmlns="http://schemas.openxmlformats.org/spreadsheetml/2006/main" count="170" uniqueCount="78">
  <si>
    <t>parameter</t>
  </si>
  <si>
    <t>name (if diff)</t>
  </si>
  <si>
    <t>unit</t>
  </si>
  <si>
    <t>expected</t>
  </si>
  <si>
    <t>low</t>
  </si>
  <si>
    <t>high</t>
  </si>
  <si>
    <t>distribution</t>
  </si>
  <si>
    <t>references</t>
  </si>
  <si>
    <t>tau</t>
  </si>
  <si>
    <t>HRT for Tank 1</t>
  </si>
  <si>
    <t>days</t>
  </si>
  <si>
    <t>triangular</t>
  </si>
  <si>
    <t>BMGF Report</t>
  </si>
  <si>
    <t>COD_removal</t>
  </si>
  <si>
    <t>fraction of COD removal</t>
  </si>
  <si>
    <t>uniform</t>
  </si>
  <si>
    <t>Tchobanoglous et al,. 2014 (EAWAG: 80-85fraction of BOD removal)</t>
  </si>
  <si>
    <t>MCF_decay</t>
  </si>
  <si>
    <t>fraction of anaerobic conversion of degraded COD</t>
  </si>
  <si>
    <t>constant</t>
  </si>
  <si>
    <t>IPCC, 2006</t>
  </si>
  <si>
    <t>N_max_decay</t>
  </si>
  <si>
    <t>fraction of N removal</t>
  </si>
  <si>
    <t>Orner and Mihelcic, 2017</t>
  </si>
  <si>
    <t>N2O_EF_decay</t>
  </si>
  <si>
    <t>fraction of of degraded N emitted as N2O</t>
  </si>
  <si>
    <t>IPCC, 2006; Leeds</t>
  </si>
  <si>
    <t>FRP_tank_cost</t>
  </si>
  <si>
    <t>estimated cost of three tanks</t>
  </si>
  <si>
    <t>USD</t>
  </si>
  <si>
    <t>Eco-san BOM</t>
  </si>
  <si>
    <t>FRP_per_tank</t>
  </si>
  <si>
    <t>estimated kg of FRP for all three tanks</t>
  </si>
  <si>
    <t>kg</t>
  </si>
  <si>
    <t>volume_CP_T1</t>
  </si>
  <si>
    <t>collection and primary sedimentaiton tank 1 with coarse screen</t>
  </si>
  <si>
    <t>m^3</t>
  </si>
  <si>
    <t>volume_CP_T2</t>
  </si>
  <si>
    <t>volume_RT</t>
  </si>
  <si>
    <t>regulating tank volume</t>
  </si>
  <si>
    <t>operator_wages</t>
  </si>
  <si>
    <t>USD/day</t>
  </si>
  <si>
    <t>OM</t>
  </si>
  <si>
    <t>times/year</t>
  </si>
  <si>
    <t>power_demand</t>
  </si>
  <si>
    <t>kW</t>
  </si>
  <si>
    <t>P_recovery</t>
  </si>
  <si>
    <t>faction</t>
  </si>
  <si>
    <t>Mg_dose</t>
  </si>
  <si>
    <t>mg/L</t>
  </si>
  <si>
    <t>MgOH2_cost</t>
  </si>
  <si>
    <t>USD/unit</t>
  </si>
  <si>
    <t>VSS_TSS_ratio</t>
  </si>
  <si>
    <t>TP_removal</t>
  </si>
  <si>
    <t>reactor_volume</t>
  </si>
  <si>
    <t>tank_s2_cost</t>
  </si>
  <si>
    <t>pump</t>
  </si>
  <si>
    <t>2 pump (regulating tank) 40PU2.15S(One for each use)</t>
  </si>
  <si>
    <t>USD/set</t>
  </si>
  <si>
    <t>energy consumption for collection and buffering tank system</t>
  </si>
  <si>
    <t>KWh/day</t>
  </si>
  <si>
    <t>sensor_replacement</t>
  </si>
  <si>
    <t>lever sensor (float switch) replacement</t>
  </si>
  <si>
    <t>electronics</t>
  </si>
  <si>
    <t>electronic mass for LCA</t>
  </si>
  <si>
    <t>assumption</t>
  </si>
  <si>
    <t>level_guage_cost</t>
  </si>
  <si>
    <t>BOM</t>
  </si>
  <si>
    <t>ea</t>
  </si>
  <si>
    <t>fraction</t>
  </si>
  <si>
    <t>mol-Mg/mol_p</t>
  </si>
  <si>
    <t>pump_amount</t>
  </si>
  <si>
    <t>Eco-san BOM, diff from with MBR</t>
  </si>
  <si>
    <t>BMGF Report, diff from with MBR</t>
  </si>
  <si>
    <t>diff from with MBR</t>
  </si>
  <si>
    <t>diff from with MBR (not applicable)</t>
  </si>
  <si>
    <t>diff from with MBR (not applicable for with MBR)</t>
  </si>
  <si>
    <t>orthoP_post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</si>
</sst>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DB7-E840-7047-8291-7FFA57C92E78}">
  <dimension ref="A1:H26"/>
  <sheetViews>
    <sheetView workbookViewId="0">
      <selection activeCell="C20" sqref="C20:D20"/>
    </sheetView>
  </sheetViews>
  <sheetFormatPr baseColWidth="10" defaultRowHeight="16" x14ac:dyDescent="0.2"/>
  <cols>
    <col min="1" max="8" width="10.83203125" style="2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D2" s="2">
        <v>1</v>
      </c>
      <c r="E2" s="2">
        <v>0.5</v>
      </c>
      <c r="F2" s="2">
        <v>2</v>
      </c>
      <c r="G2" s="2" t="s">
        <v>11</v>
      </c>
      <c r="H2" s="2" t="s">
        <v>12</v>
      </c>
    </row>
    <row r="3" spans="1:8" x14ac:dyDescent="0.2">
      <c r="A3" s="2" t="s">
        <v>13</v>
      </c>
      <c r="C3" s="2" t="s">
        <v>14</v>
      </c>
      <c r="D3" s="2">
        <v>0.66500000000000004</v>
      </c>
      <c r="E3" s="2">
        <v>0.55000000000000004</v>
      </c>
      <c r="F3" s="2">
        <v>0.78</v>
      </c>
      <c r="G3" s="2" t="s">
        <v>15</v>
      </c>
      <c r="H3" s="2" t="s">
        <v>16</v>
      </c>
    </row>
    <row r="4" spans="1:8" x14ac:dyDescent="0.2">
      <c r="A4" s="2" t="s">
        <v>17</v>
      </c>
      <c r="C4" s="2" t="s">
        <v>18</v>
      </c>
      <c r="D4" s="2">
        <v>1</v>
      </c>
      <c r="G4" s="2" t="s">
        <v>19</v>
      </c>
      <c r="H4" s="2" t="s">
        <v>20</v>
      </c>
    </row>
    <row r="5" spans="1:8" x14ac:dyDescent="0.2">
      <c r="A5" s="2" t="s">
        <v>21</v>
      </c>
      <c r="C5" s="2" t="s">
        <v>22</v>
      </c>
      <c r="D5" s="2">
        <v>0.23</v>
      </c>
      <c r="E5" s="2">
        <v>0.17249999999999999</v>
      </c>
      <c r="F5" s="2">
        <v>0.28749999999999998</v>
      </c>
      <c r="G5" s="2" t="s">
        <v>19</v>
      </c>
      <c r="H5" s="2" t="s">
        <v>23</v>
      </c>
    </row>
    <row r="6" spans="1:8" x14ac:dyDescent="0.2">
      <c r="A6" s="2" t="s">
        <v>24</v>
      </c>
      <c r="C6" s="2" t="s">
        <v>25</v>
      </c>
      <c r="D6" s="2">
        <v>5.0000000000000001E-3</v>
      </c>
      <c r="E6" s="2">
        <v>5.0000000000000001E-4</v>
      </c>
      <c r="F6" s="2">
        <v>6.0000000000000001E-3</v>
      </c>
      <c r="G6" s="2" t="s">
        <v>11</v>
      </c>
      <c r="H6" s="2" t="s">
        <v>26</v>
      </c>
    </row>
    <row r="7" spans="1:8" x14ac:dyDescent="0.2">
      <c r="A7" s="2" t="s">
        <v>27</v>
      </c>
      <c r="B7" s="2" t="s">
        <v>28</v>
      </c>
      <c r="C7" s="2" t="s">
        <v>29</v>
      </c>
      <c r="D7" s="2">
        <v>1100</v>
      </c>
      <c r="E7" s="2">
        <v>990</v>
      </c>
      <c r="F7" s="2">
        <v>1210</v>
      </c>
      <c r="G7" s="2" t="s">
        <v>11</v>
      </c>
      <c r="H7" s="2" t="s">
        <v>30</v>
      </c>
    </row>
    <row r="8" spans="1:8" x14ac:dyDescent="0.2">
      <c r="A8" s="2" t="s">
        <v>31</v>
      </c>
      <c r="B8" s="2" t="s">
        <v>32</v>
      </c>
      <c r="C8" s="2" t="s">
        <v>33</v>
      </c>
      <c r="D8" s="2">
        <v>4589.8666670000002</v>
      </c>
      <c r="E8" s="2">
        <v>4130.88</v>
      </c>
      <c r="F8" s="2">
        <v>5048.853333</v>
      </c>
      <c r="G8" s="2" t="s">
        <v>15</v>
      </c>
      <c r="H8" s="2" t="s">
        <v>12</v>
      </c>
    </row>
    <row r="9" spans="1:8" x14ac:dyDescent="0.2">
      <c r="A9" s="2" t="s">
        <v>56</v>
      </c>
      <c r="B9" s="2" t="s">
        <v>57</v>
      </c>
      <c r="C9" s="2" t="s">
        <v>58</v>
      </c>
      <c r="D9" s="2">
        <v>462</v>
      </c>
      <c r="E9" s="2">
        <v>415.8</v>
      </c>
      <c r="F9" s="2">
        <v>508.2</v>
      </c>
      <c r="G9" s="2" t="s">
        <v>11</v>
      </c>
      <c r="H9" s="2" t="s">
        <v>30</v>
      </c>
    </row>
    <row r="10" spans="1:8" x14ac:dyDescent="0.2">
      <c r="A10" s="2" t="s">
        <v>34</v>
      </c>
      <c r="B10" s="2" t="s">
        <v>35</v>
      </c>
      <c r="C10" s="2" t="s">
        <v>36</v>
      </c>
      <c r="D10" s="2">
        <v>2.02</v>
      </c>
      <c r="G10" s="2" t="s">
        <v>19</v>
      </c>
      <c r="H10" s="2" t="s">
        <v>12</v>
      </c>
    </row>
    <row r="11" spans="1:8" x14ac:dyDescent="0.2">
      <c r="A11" s="2" t="s">
        <v>37</v>
      </c>
      <c r="B11" s="2" t="s">
        <v>35</v>
      </c>
      <c r="C11" s="2" t="s">
        <v>36</v>
      </c>
      <c r="D11" s="2">
        <v>3.02</v>
      </c>
      <c r="G11" s="2" t="s">
        <v>19</v>
      </c>
      <c r="H11" s="2" t="s">
        <v>12</v>
      </c>
    </row>
    <row r="12" spans="1:8" x14ac:dyDescent="0.2">
      <c r="A12" s="2" t="s">
        <v>38</v>
      </c>
      <c r="B12" s="2" t="s">
        <v>39</v>
      </c>
      <c r="C12" s="2" t="s">
        <v>36</v>
      </c>
      <c r="D12" s="2">
        <v>4.04</v>
      </c>
      <c r="G12" s="2" t="s">
        <v>19</v>
      </c>
      <c r="H12" s="2" t="s">
        <v>12</v>
      </c>
    </row>
    <row r="13" spans="1:8" x14ac:dyDescent="0.2">
      <c r="A13" s="2" t="s">
        <v>44</v>
      </c>
      <c r="B13" s="2" t="s">
        <v>59</v>
      </c>
      <c r="C13" s="2" t="s">
        <v>60</v>
      </c>
      <c r="D13" s="2">
        <v>0.20246913599999999</v>
      </c>
      <c r="E13" s="2">
        <v>0.15185185200000001</v>
      </c>
      <c r="F13" s="2">
        <v>0.25308641999999998</v>
      </c>
      <c r="G13" s="2" t="s">
        <v>15</v>
      </c>
      <c r="H13" s="2" t="s">
        <v>12</v>
      </c>
    </row>
    <row r="14" spans="1:8" x14ac:dyDescent="0.2">
      <c r="A14" s="2" t="s">
        <v>61</v>
      </c>
      <c r="B14" s="2" t="s">
        <v>62</v>
      </c>
      <c r="C14" s="2" t="s">
        <v>43</v>
      </c>
      <c r="D14" s="2">
        <v>0.5</v>
      </c>
      <c r="E14" s="2">
        <v>0.45</v>
      </c>
      <c r="F14" s="2">
        <v>0.55000000000000004</v>
      </c>
      <c r="G14" s="2" t="s">
        <v>11</v>
      </c>
      <c r="H14" s="2" t="s">
        <v>12</v>
      </c>
    </row>
    <row r="15" spans="1:8" x14ac:dyDescent="0.2">
      <c r="A15" s="2" t="s">
        <v>63</v>
      </c>
      <c r="B15" s="2" t="s">
        <v>64</v>
      </c>
      <c r="C15" s="2" t="s">
        <v>33</v>
      </c>
      <c r="D15" s="2">
        <v>100</v>
      </c>
      <c r="E15" s="2">
        <v>75</v>
      </c>
      <c r="F15" s="2">
        <v>125</v>
      </c>
      <c r="G15" s="2" t="s">
        <v>15</v>
      </c>
      <c r="H15" s="2" t="s">
        <v>65</v>
      </c>
    </row>
    <row r="16" spans="1:8" x14ac:dyDescent="0.2">
      <c r="A16" s="2" t="s">
        <v>66</v>
      </c>
      <c r="B16" s="2">
        <v>4</v>
      </c>
      <c r="C16" s="2" t="s">
        <v>29</v>
      </c>
      <c r="D16" s="2">
        <v>40</v>
      </c>
      <c r="E16" s="2">
        <v>36</v>
      </c>
      <c r="F16" s="2">
        <v>44</v>
      </c>
      <c r="G16" s="2" t="s">
        <v>11</v>
      </c>
      <c r="H16" s="2" t="s">
        <v>67</v>
      </c>
    </row>
    <row r="17" spans="1:8" x14ac:dyDescent="0.2">
      <c r="A17" s="2" t="s">
        <v>40</v>
      </c>
      <c r="C17" s="2" t="s">
        <v>41</v>
      </c>
      <c r="D17" s="2">
        <v>29</v>
      </c>
      <c r="E17" s="2">
        <v>5.37</v>
      </c>
      <c r="F17" s="2">
        <v>52.59</v>
      </c>
      <c r="G17" s="2" t="s">
        <v>11</v>
      </c>
    </row>
    <row r="18" spans="1:8" x14ac:dyDescent="0.2">
      <c r="A18" s="2" t="s">
        <v>42</v>
      </c>
      <c r="C18" s="2" t="s">
        <v>43</v>
      </c>
      <c r="D18" s="2">
        <v>5</v>
      </c>
      <c r="E18" s="2">
        <v>4</v>
      </c>
      <c r="F18" s="2">
        <v>6</v>
      </c>
      <c r="G18" s="2" t="s">
        <v>15</v>
      </c>
    </row>
    <row r="19" spans="1:8" x14ac:dyDescent="0.2">
      <c r="A19" s="2" t="s">
        <v>71</v>
      </c>
      <c r="C19" s="2" t="s">
        <v>68</v>
      </c>
      <c r="D19" s="2">
        <v>2</v>
      </c>
      <c r="G19" s="2" t="s">
        <v>19</v>
      </c>
      <c r="H19" s="2" t="s">
        <v>67</v>
      </c>
    </row>
    <row r="20" spans="1:8" x14ac:dyDescent="0.2">
      <c r="A20" s="2" t="s">
        <v>77</v>
      </c>
      <c r="C20" s="2" t="s">
        <v>49</v>
      </c>
      <c r="D20" s="2">
        <v>13.2</v>
      </c>
      <c r="G20" s="2" t="s">
        <v>19</v>
      </c>
    </row>
    <row r="21" spans="1:8" x14ac:dyDescent="0.2">
      <c r="A21" s="2" t="s">
        <v>46</v>
      </c>
      <c r="C21" s="2" t="s">
        <v>69</v>
      </c>
      <c r="D21" s="2">
        <v>0.751</v>
      </c>
      <c r="G21" s="2" t="s">
        <v>19</v>
      </c>
    </row>
    <row r="22" spans="1:8" x14ac:dyDescent="0.2">
      <c r="A22" s="2" t="s">
        <v>48</v>
      </c>
      <c r="C22" s="2" t="s">
        <v>70</v>
      </c>
      <c r="D22" s="2">
        <v>2.86</v>
      </c>
      <c r="G22" s="2" t="s">
        <v>19</v>
      </c>
    </row>
    <row r="23" spans="1:8" x14ac:dyDescent="0.2">
      <c r="A23" s="2" t="s">
        <v>50</v>
      </c>
      <c r="C23" s="2" t="s">
        <v>51</v>
      </c>
      <c r="D23" s="2">
        <v>3</v>
      </c>
      <c r="G23" s="2" t="s">
        <v>19</v>
      </c>
    </row>
    <row r="24" spans="1:8" x14ac:dyDescent="0.2">
      <c r="A24" s="2" t="s">
        <v>52</v>
      </c>
      <c r="D24" s="2">
        <v>0.8</v>
      </c>
      <c r="E24" s="2">
        <v>0.68</v>
      </c>
      <c r="F24" s="2">
        <v>0.92</v>
      </c>
      <c r="G24" s="2" t="s">
        <v>15</v>
      </c>
    </row>
    <row r="25" spans="1:8" x14ac:dyDescent="0.2">
      <c r="A25" s="2" t="s">
        <v>53</v>
      </c>
      <c r="D25" s="2">
        <v>0.05</v>
      </c>
      <c r="E25" s="2">
        <v>2.5000000000000001E-2</v>
      </c>
      <c r="F25" s="2">
        <v>7.4999999999999997E-2</v>
      </c>
      <c r="G25" s="2" t="s">
        <v>15</v>
      </c>
    </row>
    <row r="26" spans="1:8" x14ac:dyDescent="0.2">
      <c r="A26" s="2" t="s">
        <v>54</v>
      </c>
      <c r="D26" s="2">
        <v>3.03</v>
      </c>
      <c r="E26" s="2">
        <v>2.02</v>
      </c>
      <c r="F26" s="2">
        <v>4.04</v>
      </c>
      <c r="G26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1F45-D8B1-D944-B3FB-90EC54A0202B}">
  <dimension ref="A1:H27"/>
  <sheetViews>
    <sheetView tabSelected="1" workbookViewId="0">
      <selection activeCell="F18" sqref="F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tr">
        <f>with_MBR!B2</f>
        <v>HRT for Tank 1</v>
      </c>
      <c r="C2" t="str">
        <f>with_MBR!C2</f>
        <v>days</v>
      </c>
      <c r="D2">
        <f>with_MBR!D2</f>
        <v>1</v>
      </c>
      <c r="E2">
        <f>with_MBR!E2</f>
        <v>0.5</v>
      </c>
      <c r="F2">
        <f>with_MBR!F2</f>
        <v>2</v>
      </c>
      <c r="G2" t="str">
        <f>with_MBR!G2</f>
        <v>triangular</v>
      </c>
      <c r="H2" t="str">
        <f>with_MBR!H2</f>
        <v>BMGF Report</v>
      </c>
    </row>
    <row r="3" spans="1:8" x14ac:dyDescent="0.2">
      <c r="A3" t="s">
        <v>13</v>
      </c>
      <c r="C3" t="str">
        <f>with_MBR!C3</f>
        <v>fraction of COD removal</v>
      </c>
      <c r="D3">
        <f>with_MBR!D3</f>
        <v>0.66500000000000004</v>
      </c>
      <c r="E3">
        <f>with_MBR!E3</f>
        <v>0.55000000000000004</v>
      </c>
      <c r="F3">
        <f>with_MBR!F3</f>
        <v>0.78</v>
      </c>
      <c r="G3" t="str">
        <f>with_MBR!G3</f>
        <v>uniform</v>
      </c>
      <c r="H3" t="str">
        <f>with_MBR!H3</f>
        <v>Tchobanoglous et al,. 2014 (EAWAG: 80-85fraction of BOD removal)</v>
      </c>
    </row>
    <row r="4" spans="1:8" x14ac:dyDescent="0.2">
      <c r="A4" t="s">
        <v>17</v>
      </c>
      <c r="C4" t="str">
        <f>with_MBR!C4</f>
        <v>fraction of anaerobic conversion of degraded COD</v>
      </c>
      <c r="D4">
        <f>with_MBR!D4</f>
        <v>1</v>
      </c>
      <c r="G4" t="str">
        <f>with_MBR!G4</f>
        <v>constant</v>
      </c>
      <c r="H4" t="str">
        <f>with_MBR!H4</f>
        <v>IPCC, 2006</v>
      </c>
    </row>
    <row r="5" spans="1:8" x14ac:dyDescent="0.2">
      <c r="A5" t="s">
        <v>21</v>
      </c>
      <c r="C5" t="str">
        <f>with_MBR!C5</f>
        <v>fraction of N removal</v>
      </c>
      <c r="D5">
        <f>with_MBR!D5</f>
        <v>0.23</v>
      </c>
      <c r="E5">
        <f>with_MBR!E5</f>
        <v>0.17249999999999999</v>
      </c>
      <c r="F5">
        <f>with_MBR!F5</f>
        <v>0.28749999999999998</v>
      </c>
      <c r="G5" t="str">
        <f>with_MBR!G5</f>
        <v>constant</v>
      </c>
      <c r="H5" t="str">
        <f>with_MBR!H5</f>
        <v>Orner and Mihelcic, 2017</v>
      </c>
    </row>
    <row r="6" spans="1:8" x14ac:dyDescent="0.2">
      <c r="A6" t="s">
        <v>24</v>
      </c>
      <c r="C6" t="str">
        <f>with_MBR!C6</f>
        <v>fraction of of degraded N emitted as N2O</v>
      </c>
      <c r="D6">
        <f>with_MBR!D6</f>
        <v>5.0000000000000001E-3</v>
      </c>
      <c r="E6">
        <f>with_MBR!E6</f>
        <v>5.0000000000000001E-4</v>
      </c>
      <c r="F6">
        <f>with_MBR!F6</f>
        <v>6.0000000000000001E-3</v>
      </c>
      <c r="G6" t="str">
        <f>with_MBR!G6</f>
        <v>triangular</v>
      </c>
      <c r="H6" t="str">
        <f>with_MBR!H6</f>
        <v>IPCC, 2006; Leeds</v>
      </c>
    </row>
    <row r="7" spans="1:8" x14ac:dyDescent="0.2">
      <c r="A7" s="1" t="s">
        <v>27</v>
      </c>
      <c r="B7" s="1" t="s">
        <v>28</v>
      </c>
      <c r="C7" s="1" t="s">
        <v>29</v>
      </c>
      <c r="D7" s="1">
        <v>1650</v>
      </c>
      <c r="E7" s="1">
        <v>1485</v>
      </c>
      <c r="F7" s="1">
        <v>1815</v>
      </c>
      <c r="G7" s="1" t="s">
        <v>11</v>
      </c>
      <c r="H7" s="1" t="s">
        <v>72</v>
      </c>
    </row>
    <row r="8" spans="1:8" x14ac:dyDescent="0.2">
      <c r="A8" s="1" t="s">
        <v>31</v>
      </c>
      <c r="B8" s="1" t="s">
        <v>32</v>
      </c>
      <c r="C8" s="1" t="s">
        <v>33</v>
      </c>
      <c r="D8" s="1">
        <v>6884.8</v>
      </c>
      <c r="E8" s="1">
        <v>5163.6000000000004</v>
      </c>
      <c r="F8" s="1">
        <v>8606</v>
      </c>
      <c r="G8" s="1" t="s">
        <v>15</v>
      </c>
      <c r="H8" s="1" t="s">
        <v>73</v>
      </c>
    </row>
    <row r="9" spans="1:8" x14ac:dyDescent="0.2">
      <c r="A9" s="1" t="s">
        <v>56</v>
      </c>
      <c r="B9" s="1"/>
      <c r="C9" s="1"/>
      <c r="D9" s="1"/>
      <c r="E9" s="1"/>
      <c r="F9" s="1"/>
      <c r="G9" s="1"/>
      <c r="H9" s="1" t="s">
        <v>75</v>
      </c>
    </row>
    <row r="10" spans="1:8" x14ac:dyDescent="0.2">
      <c r="A10" t="s">
        <v>34</v>
      </c>
      <c r="B10" t="str">
        <f>with_MBR!B10</f>
        <v>collection and primary sedimentaiton tank 1 with coarse screen</v>
      </c>
      <c r="C10" t="str">
        <f>with_MBR!C10</f>
        <v>m^3</v>
      </c>
      <c r="D10">
        <f>with_MBR!D10</f>
        <v>2.02</v>
      </c>
      <c r="G10" t="str">
        <f>with_MBR!G10</f>
        <v>constant</v>
      </c>
      <c r="H10" t="s">
        <v>12</v>
      </c>
    </row>
    <row r="11" spans="1:8" x14ac:dyDescent="0.2">
      <c r="A11" t="s">
        <v>37</v>
      </c>
      <c r="B11" t="str">
        <f>with_MBR!B11</f>
        <v>collection and primary sedimentaiton tank 1 with coarse screen</v>
      </c>
      <c r="C11" t="str">
        <f>with_MBR!C11</f>
        <v>m^3</v>
      </c>
      <c r="D11">
        <f>with_MBR!D11</f>
        <v>3.02</v>
      </c>
      <c r="G11" t="str">
        <f>with_MBR!G11</f>
        <v>constant</v>
      </c>
      <c r="H11" t="s">
        <v>12</v>
      </c>
    </row>
    <row r="12" spans="1:8" x14ac:dyDescent="0.2">
      <c r="A12" t="s">
        <v>38</v>
      </c>
      <c r="B12" t="str">
        <f>with_MBR!B12</f>
        <v>regulating tank volume</v>
      </c>
      <c r="C12" t="str">
        <f>with_MBR!C12</f>
        <v>m^3</v>
      </c>
      <c r="D12">
        <f>with_MBR!D12</f>
        <v>4.04</v>
      </c>
      <c r="G12" t="str">
        <f>with_MBR!G12</f>
        <v>constant</v>
      </c>
      <c r="H12" t="s">
        <v>12</v>
      </c>
    </row>
    <row r="13" spans="1:8" x14ac:dyDescent="0.2">
      <c r="A13" s="1" t="s">
        <v>44</v>
      </c>
      <c r="B13" s="1"/>
      <c r="C13" s="1" t="s">
        <v>45</v>
      </c>
      <c r="D13" s="1">
        <v>0.59599999999999997</v>
      </c>
      <c r="E13" s="1">
        <v>0.44700000000000001</v>
      </c>
      <c r="F13" s="1">
        <v>0.745</v>
      </c>
      <c r="G13" s="1" t="s">
        <v>15</v>
      </c>
      <c r="H13" s="1" t="s">
        <v>74</v>
      </c>
    </row>
    <row r="14" spans="1:8" x14ac:dyDescent="0.2">
      <c r="A14" s="1" t="s">
        <v>61</v>
      </c>
      <c r="B14" s="1"/>
      <c r="C14" s="1"/>
      <c r="D14" s="1"/>
      <c r="E14" s="1"/>
      <c r="F14" s="1"/>
      <c r="G14" s="1"/>
      <c r="H14" s="1" t="s">
        <v>75</v>
      </c>
    </row>
    <row r="15" spans="1:8" x14ac:dyDescent="0.2">
      <c r="A15" s="1" t="s">
        <v>63</v>
      </c>
      <c r="B15" s="1"/>
      <c r="C15" s="1"/>
      <c r="D15" s="1"/>
      <c r="E15" s="1"/>
      <c r="F15" s="1"/>
      <c r="G15" s="1"/>
      <c r="H15" s="1" t="s">
        <v>75</v>
      </c>
    </row>
    <row r="16" spans="1:8" x14ac:dyDescent="0.2">
      <c r="A16" s="1" t="s">
        <v>66</v>
      </c>
      <c r="B16" s="1"/>
      <c r="C16" s="1"/>
      <c r="D16" s="1"/>
      <c r="E16" s="1"/>
      <c r="F16" s="1"/>
      <c r="G16" s="1"/>
      <c r="H16" s="1" t="s">
        <v>75</v>
      </c>
    </row>
    <row r="17" spans="1:8" x14ac:dyDescent="0.2">
      <c r="A17" t="s">
        <v>40</v>
      </c>
      <c r="C17" t="str">
        <f>with_MBR!C17</f>
        <v>USD/day</v>
      </c>
      <c r="D17">
        <f>with_MBR!D17</f>
        <v>29</v>
      </c>
      <c r="E17">
        <f>with_MBR!E17</f>
        <v>5.37</v>
      </c>
      <c r="F17">
        <f>with_MBR!F17</f>
        <v>52.59</v>
      </c>
      <c r="G17" t="str">
        <f>with_MBR!G17</f>
        <v>triangular</v>
      </c>
    </row>
    <row r="18" spans="1:8" x14ac:dyDescent="0.2">
      <c r="A18" t="s">
        <v>42</v>
      </c>
      <c r="C18" t="str">
        <f>with_MBR!C18</f>
        <v>times/year</v>
      </c>
      <c r="D18">
        <f>with_MBR!D18</f>
        <v>5</v>
      </c>
      <c r="E18">
        <f>with_MBR!E18</f>
        <v>4</v>
      </c>
      <c r="F18">
        <f>with_MBR!F18</f>
        <v>6</v>
      </c>
      <c r="G18" t="str">
        <f>with_MBR!G18</f>
        <v>uniform</v>
      </c>
    </row>
    <row r="19" spans="1:8" x14ac:dyDescent="0.2">
      <c r="A19" s="1" t="s">
        <v>71</v>
      </c>
      <c r="B19" s="1"/>
      <c r="C19" s="1"/>
      <c r="D19" s="1"/>
      <c r="E19" s="1"/>
      <c r="F19" s="1"/>
      <c r="G19" s="1"/>
      <c r="H19" s="1" t="s">
        <v>75</v>
      </c>
    </row>
    <row r="20" spans="1:8" x14ac:dyDescent="0.2">
      <c r="A20" s="1" t="s">
        <v>77</v>
      </c>
      <c r="B20" s="1"/>
      <c r="C20" s="1" t="s">
        <v>49</v>
      </c>
      <c r="D20" s="1">
        <v>0</v>
      </c>
      <c r="E20" s="1"/>
      <c r="F20" s="1"/>
      <c r="G20" s="1"/>
      <c r="H20" s="1" t="s">
        <v>75</v>
      </c>
    </row>
    <row r="21" spans="1:8" x14ac:dyDescent="0.2">
      <c r="A21" s="1" t="s">
        <v>46</v>
      </c>
      <c r="B21" s="1"/>
      <c r="C21" s="1" t="s">
        <v>47</v>
      </c>
      <c r="D21" s="1">
        <v>0.9</v>
      </c>
      <c r="E21" s="1"/>
      <c r="F21" s="1"/>
      <c r="G21" s="1" t="s">
        <v>19</v>
      </c>
      <c r="H21" s="1" t="s">
        <v>74</v>
      </c>
    </row>
    <row r="22" spans="1:8" x14ac:dyDescent="0.2">
      <c r="A22" s="1" t="s">
        <v>48</v>
      </c>
      <c r="B22" s="1"/>
      <c r="C22" s="1" t="s">
        <v>49</v>
      </c>
      <c r="D22" s="1">
        <v>22.371378750000002</v>
      </c>
      <c r="E22" s="1"/>
      <c r="F22" s="1"/>
      <c r="G22" s="1" t="s">
        <v>19</v>
      </c>
      <c r="H22" s="1" t="s">
        <v>74</v>
      </c>
    </row>
    <row r="23" spans="1:8" x14ac:dyDescent="0.2">
      <c r="A23" t="s">
        <v>50</v>
      </c>
      <c r="C23" t="str">
        <f>with_MBR!C23</f>
        <v>USD/unit</v>
      </c>
      <c r="D23">
        <f>with_MBR!D23</f>
        <v>3</v>
      </c>
      <c r="G23" t="str">
        <f>with_MBR!G23</f>
        <v>constant</v>
      </c>
    </row>
    <row r="24" spans="1:8" x14ac:dyDescent="0.2">
      <c r="A24" t="s">
        <v>52</v>
      </c>
      <c r="D24">
        <f>with_MBR!D24</f>
        <v>0.8</v>
      </c>
      <c r="E24">
        <f>with_MBR!E24</f>
        <v>0.68</v>
      </c>
      <c r="F24">
        <f>with_MBR!F24</f>
        <v>0.92</v>
      </c>
      <c r="G24" t="str">
        <f>with_MBR!G24</f>
        <v>uniform</v>
      </c>
    </row>
    <row r="25" spans="1:8" x14ac:dyDescent="0.2">
      <c r="A25" t="s">
        <v>53</v>
      </c>
      <c r="D25">
        <f>with_MBR!D25</f>
        <v>0.05</v>
      </c>
      <c r="E25">
        <f>with_MBR!E25</f>
        <v>2.5000000000000001E-2</v>
      </c>
      <c r="F25">
        <f>with_MBR!F25</f>
        <v>7.4999999999999997E-2</v>
      </c>
      <c r="G25" t="str">
        <f>with_MBR!G25</f>
        <v>uniform</v>
      </c>
    </row>
    <row r="26" spans="1:8" x14ac:dyDescent="0.2">
      <c r="A26" t="s">
        <v>54</v>
      </c>
      <c r="D26">
        <f>with_MBR!D26</f>
        <v>3.03</v>
      </c>
      <c r="E26">
        <f>with_MBR!E26</f>
        <v>2.02</v>
      </c>
      <c r="F26">
        <f>with_MBR!F26</f>
        <v>4.04</v>
      </c>
      <c r="G26" t="str">
        <f>with_MBR!G26</f>
        <v>uniform</v>
      </c>
    </row>
    <row r="27" spans="1:8" x14ac:dyDescent="0.2">
      <c r="A27" s="1" t="s">
        <v>55</v>
      </c>
      <c r="B27" s="1"/>
      <c r="C27" s="1" t="s">
        <v>29</v>
      </c>
      <c r="D27" s="1">
        <v>1100</v>
      </c>
      <c r="E27" s="1">
        <v>990</v>
      </c>
      <c r="F27" s="1">
        <v>1210</v>
      </c>
      <c r="G27" s="1" t="s">
        <v>11</v>
      </c>
      <c r="H27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with_MBR</vt:lpstr>
      <vt:lpstr>without_MBR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2022-07-26T21:19:26Z</dcterms:created>
  <dcterms:modified xsi:type="dcterms:W3CDTF">2022-07-27T20:41:20Z</dcterms:modified>
</cp:coreProperties>
</file>