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hoja con SQL" sheetId="2" r:id="rId2"/>
    <sheet name="Maestra de unidades" sheetId="3" r:id="rId3"/>
  </sheets>
  <definedNames>
    <definedName name="_xlnm._FilterDatabase" localSheetId="1" hidden="1">'hoja con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" i="2" l="1"/>
  <c r="J130" i="2"/>
  <c r="A130" i="2"/>
  <c r="L130" i="2" s="1"/>
  <c r="N130" i="2" l="1"/>
  <c r="H127" i="2"/>
  <c r="J127" i="2"/>
  <c r="H128" i="2"/>
  <c r="J128" i="2"/>
  <c r="L128" i="2"/>
  <c r="H129" i="2"/>
  <c r="N129" i="2" s="1"/>
  <c r="J129" i="2"/>
  <c r="L129" i="2"/>
  <c r="A127" i="2"/>
  <c r="L127" i="2" s="1"/>
  <c r="A128" i="2"/>
  <c r="H126" i="2"/>
  <c r="J126" i="2"/>
  <c r="A126" i="2"/>
  <c r="L126" i="2" s="1"/>
  <c r="A129" i="2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8" i="2" l="1"/>
  <c r="N127" i="2"/>
  <c r="N122" i="2"/>
  <c r="N125" i="2"/>
  <c r="N126" i="2"/>
  <c r="N124" i="2"/>
  <c r="N12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N26" i="2" l="1"/>
  <c r="N22" i="2"/>
  <c r="A3" i="2"/>
  <c r="L3" i="2" s="1"/>
  <c r="N3" i="2" s="1"/>
  <c r="A4" i="2"/>
  <c r="L4" i="2" s="1"/>
  <c r="N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N10" i="2" s="1"/>
  <c r="A11" i="2"/>
  <c r="L11" i="2" s="1"/>
  <c r="N11" i="2" s="1"/>
  <c r="A12" i="2"/>
  <c r="L12" i="2" s="1"/>
  <c r="N12" i="2" s="1"/>
  <c r="A13" i="2"/>
  <c r="L13" i="2" s="1"/>
  <c r="N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N18" i="2" s="1"/>
  <c r="A19" i="2"/>
  <c r="L19" i="2" s="1"/>
  <c r="N19" i="2" s="1"/>
  <c r="A20" i="2"/>
  <c r="L20" i="2" s="1"/>
  <c r="N20" i="2" s="1"/>
  <c r="A21" i="2"/>
  <c r="L21" i="2" s="1"/>
  <c r="N21" i="2" s="1"/>
  <c r="A22" i="2"/>
  <c r="L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A27" i="2"/>
  <c r="L27" i="2" s="1"/>
  <c r="N27" i="2" s="1"/>
  <c r="A28" i="2"/>
  <c r="L28" i="2" s="1"/>
  <c r="N28" i="2" s="1"/>
  <c r="A29" i="2"/>
  <c r="L29" i="2" s="1"/>
  <c r="N29" i="2" s="1"/>
  <c r="A30" i="2"/>
  <c r="L30" i="2" s="1"/>
  <c r="N30" i="2" s="1"/>
  <c r="A31" i="2"/>
  <c r="L31" i="2" s="1"/>
  <c r="N31" i="2" s="1"/>
  <c r="A32" i="2"/>
  <c r="L32" i="2" s="1"/>
  <c r="N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N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N42" i="2" s="1"/>
  <c r="A43" i="2"/>
  <c r="L43" i="2" s="1"/>
  <c r="N43" i="2" s="1"/>
  <c r="A44" i="2"/>
  <c r="L44" i="2" s="1"/>
  <c r="N44" i="2" s="1"/>
  <c r="A45" i="2"/>
  <c r="L45" i="2" s="1"/>
  <c r="N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N50" i="2" s="1"/>
  <c r="A51" i="2"/>
  <c r="L51" i="2" s="1"/>
  <c r="N51" i="2" s="1"/>
  <c r="A52" i="2"/>
  <c r="L52" i="2" s="1"/>
  <c r="N52" i="2" s="1"/>
  <c r="A53" i="2"/>
  <c r="L53" i="2" s="1"/>
  <c r="N53" i="2" s="1"/>
  <c r="A54" i="2"/>
  <c r="L54" i="2" s="1"/>
  <c r="N54" i="2" s="1"/>
  <c r="A55" i="2"/>
  <c r="L55" i="2" s="1"/>
  <c r="N55" i="2" s="1"/>
  <c r="A56" i="2"/>
  <c r="L56" i="2" s="1"/>
  <c r="N56" i="2" s="1"/>
  <c r="A57" i="2"/>
  <c r="L57" i="2" s="1"/>
  <c r="N57" i="2" s="1"/>
  <c r="A58" i="2"/>
  <c r="L58" i="2" s="1"/>
  <c r="N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N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N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<sst xmlns="http://schemas.openxmlformats.org/spreadsheetml/2006/main" count="1060" uniqueCount="287">
  <si>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</si>
  <si>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</si>
  <si>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</si>
  <si>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</si>
  <si>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</si>
  <si>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</si>
  <si>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</si>
  <si>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</si>
  <si>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</si>
  <si>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</si>
  <si>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</si>
  <si>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</si>
  <si>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</si>
  <si>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</si>
  <si>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</si>
  <si>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</si>
  <si>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</si>
  <si>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</si>
  <si>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</si>
  <si>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</si>
  <si>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</si>
  <si>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</si>
  <si>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</si>
  <si>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</si>
  <si>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</si>
  <si>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</si>
  <si>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</si>
  <si>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</si>
  <si>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</si>
  <si>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</si>
  <si>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</si>
  <si>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</si>
  <si>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</si>
  <si>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</si>
  <si>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</si>
  <si>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</si>
  <si>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</si>
  <si>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</si>
  <si>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</si>
  <si>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</si>
  <si>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</si>
  <si>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</si>
  <si>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</si>
  <si>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</si>
  <si>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</si>
  <si>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</si>
  <si>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</si>
  <si>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</si>
  <si>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</si>
  <si>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</si>
  <si>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</si>
  <si>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</si>
  <si>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</si>
  <si>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</si>
  <si>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</si>
  <si>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</si>
  <si>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</si>
  <si>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</si>
  <si>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</si>
  <si>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</si>
  <si>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</si>
  <si>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</si>
  <si>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</si>
  <si>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</si>
  <si>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</si>
  <si>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</si>
  <si>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</si>
  <si>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</si>
  <si>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</si>
  <si>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</si>
  <si>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</si>
  <si>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</si>
  <si>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</si>
  <si>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</si>
  <si>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</si>
  <si>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</si>
  <si>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</si>
  <si>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</si>
  <si>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</si>
  <si>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</si>
  <si>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</si>
  <si>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</si>
  <si>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</si>
  <si>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</si>
  <si>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</si>
  <si>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</si>
  <si>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</si>
  <si>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</si>
  <si>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</si>
  <si>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</si>
  <si>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</si>
  <si>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</si>
  <si>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</si>
  <si>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</si>
  <si>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</si>
  <si>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</si>
  <si>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</si>
  <si>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</si>
  <si>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</si>
  <si>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</si>
  <si>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</si>
  <si>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</si>
  <si>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</si>
  <si>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</si>
  <si>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</si>
  <si>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</si>
  <si>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</si>
  <si>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</si>
  <si>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</si>
  <si>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</si>
  <si>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</si>
  <si>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</si>
  <si>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</si>
  <si>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</si>
  <si>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</si>
  <si>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</si>
  <si>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</si>
  <si>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</si>
  <si>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</si>
  <si>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</si>
  <si>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</si>
  <si>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</si>
  <si>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</si>
  <si>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</si>
  <si>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</si>
  <si>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</si>
  <si>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</si>
  <si>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</si>
  <si>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</si>
  <si>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</si>
  <si>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</si>
  <si>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</si>
  <si>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</si>
  <si>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</si>
  <si>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</si>
  <si>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</si>
  <si>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</si>
  <si>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</si>
  <si>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</si>
  <si>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</si>
  <si>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</si>
  <si>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</si>
  <si>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</si>
  <si>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</si>
  <si>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</si>
  <si>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</si>
  <si>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</si>
  <si>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</si>
  <si>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</si>
  <si>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</si>
  <si>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</si>
  <si>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</si>
  <si>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</si>
  <si>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</si>
  <si>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</si>
  <si>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</si>
  <si>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</si>
  <si>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</si>
  <si>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</si>
  <si>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</si>
  <si>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</si>
  <si>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</si>
  <si>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</si>
  <si>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</si>
  <si>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</si>
  <si>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</si>
  <si>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</si>
  <si>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</si>
  <si>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</si>
  <si>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</si>
  <si>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</si>
  <si>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</si>
  <si>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</si>
  <si>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</si>
  <si>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</si>
  <si>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</si>
  <si>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</si>
  <si>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</si>
  <si>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</si>
  <si>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</si>
  <si>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</si>
  <si>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</si>
  <si>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</si>
  <si>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</si>
  <si>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</si>
  <si>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</si>
  <si>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</si>
  <si>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</si>
  <si>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</si>
  <si>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</si>
  <si>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</si>
  <si>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</si>
  <si>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</si>
  <si>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</si>
  <si>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</si>
  <si>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</si>
  <si>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</si>
  <si>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</si>
  <si>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</si>
  <si>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</si>
  <si>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</si>
  <si>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</si>
  <si>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</si>
  <si>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</si>
  <si>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</si>
  <si>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</si>
  <si>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</si>
  <si>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</si>
  <si>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</si>
  <si>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</si>
  <si>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</si>
  <si>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</si>
  <si>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</si>
  <si>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</si>
  <si>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</si>
  <si>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</si>
  <si>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</si>
  <si>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</si>
  <si>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</si>
  <si>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</si>
  <si>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</si>
  <si>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</si>
  <si>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</si>
  <si>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</si>
  <si>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</si>
  <si>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</si>
  <si>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</si>
  <si>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</si>
  <si>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</si>
  <si>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</si>
  <si>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</si>
  <si>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</si>
  <si>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</si>
  <si>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</si>
  <si>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</si>
  <si>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</si>
  <si>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</si>
  <si>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</si>
  <si>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</si>
  <si>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</si>
  <si>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</si>
  <si>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</si>
  <si>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</si>
  <si>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</si>
  <si>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</si>
  <si>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</si>
  <si>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</si>
  <si>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</si>
  <si>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</si>
  <si>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</si>
  <si>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</si>
  <si>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</si>
  <si>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</si>
  <si>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</si>
  <si>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</si>
  <si>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</si>
  <si>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</si>
  <si>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</si>
  <si>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</si>
  <si>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</si>
  <si>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</si>
  <si>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</si>
  <si>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</si>
  <si>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</si>
  <si>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</si>
  <si>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</si>
  <si>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</si>
  <si>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</si>
  <si>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</si>
  <si>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</si>
  <si>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</si>
  <si>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</si>
  <si>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</si>
  <si>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</si>
  <si>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</si>
  <si>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</si>
  <si>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Fierro de 5/8" - siderperu</t>
  </si>
  <si>
    <t>Rectangular</t>
  </si>
  <si>
    <t>Octogonal</t>
  </si>
  <si>
    <t>Llave de paso 1/2" - simbal</t>
  </si>
  <si>
    <t>Codo bronce de 1/2"</t>
  </si>
  <si>
    <t>Aceite 3 en 1</t>
  </si>
  <si>
    <t>Parante 3 metros</t>
  </si>
  <si>
    <t>Liston 3 metros</t>
  </si>
  <si>
    <t>Parante 2.5 metros</t>
  </si>
  <si>
    <t>Liston 2.5 metros</t>
  </si>
  <si>
    <t>Ladrillo de techo 12 x 30 (unidad)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</si>
</sst>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A13" sqref="A13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A108" workbookViewId="0">
      <selection activeCell="C128" sqref="C128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159</v>
      </c>
      <c r="D3" s="3">
        <v>1</v>
      </c>
      <c r="G3" t="s">
        <v>267</v>
      </c>
      <c r="H3" t="str">
        <f t="shared" ref="H3:H66" si="0">C3</f>
        <v>Adaptador de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de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160</v>
      </c>
      <c r="D4" s="3">
        <v>2.5</v>
      </c>
      <c r="G4" t="s">
        <v>267</v>
      </c>
      <c r="H4" t="str">
        <f t="shared" si="0"/>
        <v>Adaptador de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de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162</v>
      </c>
      <c r="D5" s="3">
        <v>1</v>
      </c>
      <c r="G5" t="s">
        <v>267</v>
      </c>
      <c r="H5" t="str">
        <f t="shared" si="0"/>
        <v>Adaptador de agua caliente 1/2"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de agua caliente 1/2"',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195</v>
      </c>
      <c r="D6" s="3">
        <v>4</v>
      </c>
      <c r="G6" t="s">
        <v>267</v>
      </c>
      <c r="H6" t="str">
        <f t="shared" si="0"/>
        <v>Alambre N° 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N° 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194</v>
      </c>
      <c r="D7" s="3">
        <v>4</v>
      </c>
      <c r="G7" t="s">
        <v>267</v>
      </c>
      <c r="H7" t="str">
        <f t="shared" si="0"/>
        <v>Alambre N° 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N° 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197</v>
      </c>
      <c r="D10" s="3">
        <v>145</v>
      </c>
      <c r="G10" t="s">
        <v>267</v>
      </c>
      <c r="H10" t="str">
        <f t="shared" si="0"/>
        <v>Cable de luz N° 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N° 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196</v>
      </c>
      <c r="D11" s="3">
        <v>80</v>
      </c>
      <c r="G11" t="s">
        <v>267</v>
      </c>
      <c r="H11" t="str">
        <f t="shared" si="0"/>
        <v>Cable de luz N° 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N° 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207</v>
      </c>
      <c r="D12" s="3">
        <v>12</v>
      </c>
      <c r="G12" t="s">
        <v>267</v>
      </c>
      <c r="H12" t="str">
        <f t="shared" si="0"/>
        <v>Calamina de 3.0 m</v>
      </c>
      <c r="I12" s="7" t="s">
        <v>266</v>
      </c>
      <c r="J12" s="3">
        <f t="shared" si="1"/>
        <v>12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de 3.0 m', 12,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206</v>
      </c>
      <c r="D13" s="3">
        <v>14</v>
      </c>
      <c r="G13" t="s">
        <v>267</v>
      </c>
      <c r="H13" t="str">
        <f t="shared" si="0"/>
        <v>Calamina de 3.6 m</v>
      </c>
      <c r="I13" s="7" t="s">
        <v>266</v>
      </c>
      <c r="J13" s="3">
        <f t="shared" si="1"/>
        <v>14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de 3.6 m', 14,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23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23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23,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27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27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27,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22.5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22.5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22.5,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20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20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20,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21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21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21,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182</v>
      </c>
      <c r="D20" s="3">
        <v>8</v>
      </c>
      <c r="G20" t="s">
        <v>267</v>
      </c>
      <c r="H20" t="str">
        <f t="shared" si="0"/>
        <v>Clavo de 1 y 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de 1 y 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181</v>
      </c>
      <c r="D21" s="3">
        <v>8</v>
      </c>
      <c r="G21" t="s">
        <v>267</v>
      </c>
      <c r="H21" t="str">
        <f t="shared" si="0"/>
        <v>Clavo de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de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180</v>
      </c>
      <c r="D22" s="3">
        <v>4.5</v>
      </c>
      <c r="G22" t="s">
        <v>267</v>
      </c>
      <c r="H22" t="str">
        <f t="shared" si="0"/>
        <v>Clavo de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de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179</v>
      </c>
      <c r="D23" s="3">
        <v>4.5</v>
      </c>
      <c r="G23" t="s">
        <v>267</v>
      </c>
      <c r="H23" t="str">
        <f t="shared" si="0"/>
        <v>Clavo de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de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178</v>
      </c>
      <c r="D24" s="3">
        <v>4.5</v>
      </c>
      <c r="G24" t="s">
        <v>267</v>
      </c>
      <c r="H24" t="str">
        <f t="shared" si="0"/>
        <v>Clavo de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de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184</v>
      </c>
      <c r="D25" s="3">
        <v>9</v>
      </c>
      <c r="G25" t="s">
        <v>267</v>
      </c>
      <c r="H25" t="str">
        <f t="shared" si="0"/>
        <v>Clavo de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de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185</v>
      </c>
      <c r="D26" s="3">
        <v>9</v>
      </c>
      <c r="G26" t="s">
        <v>267</v>
      </c>
      <c r="H26" t="str">
        <f t="shared" si="0"/>
        <v>Clavo de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de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186</v>
      </c>
      <c r="D27" s="3">
        <v>9</v>
      </c>
      <c r="G27" t="s">
        <v>267</v>
      </c>
      <c r="H27" t="str">
        <f t="shared" si="0"/>
        <v>Clavo de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de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183</v>
      </c>
      <c r="D28" s="3">
        <v>8</v>
      </c>
      <c r="G28" t="s">
        <v>267</v>
      </c>
      <c r="H28" t="str">
        <f t="shared" si="0"/>
        <v>Clavo de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de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280</v>
      </c>
      <c r="D29" s="3">
        <v>4.5</v>
      </c>
      <c r="G29" t="s">
        <v>267</v>
      </c>
      <c r="H29" t="str">
        <f t="shared" si="0"/>
        <v>Codo bronce de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de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143</v>
      </c>
      <c r="D30" s="3">
        <v>1</v>
      </c>
      <c r="G30" t="s">
        <v>267</v>
      </c>
      <c r="H30" t="str">
        <f t="shared" si="0"/>
        <v>Codo de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de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139</v>
      </c>
      <c r="D31" s="3">
        <v>2.5</v>
      </c>
      <c r="G31" t="s">
        <v>267</v>
      </c>
      <c r="H31" t="str">
        <f t="shared" si="0"/>
        <v>Codo de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de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142</v>
      </c>
      <c r="D32" s="3">
        <v>2.5</v>
      </c>
      <c r="G32" t="s">
        <v>267</v>
      </c>
      <c r="H32" t="str">
        <f t="shared" si="0"/>
        <v>Codo de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de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161</v>
      </c>
      <c r="D33" s="3">
        <v>1</v>
      </c>
      <c r="G33" t="s">
        <v>267</v>
      </c>
      <c r="H33" t="str">
        <f t="shared" si="0"/>
        <v>Codo de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de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141</v>
      </c>
      <c r="D34" s="3">
        <v>1.5</v>
      </c>
      <c r="G34" t="s">
        <v>267</v>
      </c>
      <c r="H34" t="str">
        <f t="shared" si="0"/>
        <v>Codo de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140</v>
      </c>
      <c r="D35" s="3">
        <v>1.5</v>
      </c>
      <c r="G35" t="s">
        <v>267</v>
      </c>
      <c r="H35" t="str">
        <f t="shared" si="0"/>
        <v>Codo de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138</v>
      </c>
      <c r="D36" s="3">
        <v>5</v>
      </c>
      <c r="G36" t="s">
        <v>267</v>
      </c>
      <c r="H36" t="str">
        <f t="shared" si="0"/>
        <v>Codo de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137</v>
      </c>
      <c r="D37" s="3">
        <v>5</v>
      </c>
      <c r="G37" t="s">
        <v>267</v>
      </c>
      <c r="H37" t="str">
        <f t="shared" si="0"/>
        <v>Codo de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144</v>
      </c>
      <c r="D38" s="3">
        <v>7</v>
      </c>
      <c r="G38" t="s">
        <v>267</v>
      </c>
      <c r="H38" t="str">
        <f t="shared" si="0"/>
        <v>Codo de desague 4" a 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 desague 4" a 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145</v>
      </c>
      <c r="D39" s="3">
        <v>1</v>
      </c>
      <c r="G39" t="s">
        <v>267</v>
      </c>
      <c r="H39" t="str">
        <f t="shared" si="0"/>
        <v>Codo de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de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146</v>
      </c>
      <c r="D40" s="3">
        <v>0.5</v>
      </c>
      <c r="G40" t="s">
        <v>267</v>
      </c>
      <c r="H40" t="str">
        <f t="shared" si="0"/>
        <v>Codo de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de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165</v>
      </c>
      <c r="D41" s="3">
        <v>1.5</v>
      </c>
      <c r="G41" t="s">
        <v>267</v>
      </c>
      <c r="H41" t="str">
        <f t="shared" si="0"/>
        <v>Codo galvanizado de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de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235</v>
      </c>
      <c r="D42" s="3">
        <v>20</v>
      </c>
      <c r="G42" t="s">
        <v>267</v>
      </c>
      <c r="H42" t="str">
        <f t="shared" si="0"/>
        <v>Disco corte fierro de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de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232</v>
      </c>
      <c r="D43" s="3">
        <v>5</v>
      </c>
      <c r="G43" t="s">
        <v>267</v>
      </c>
      <c r="H43" t="str">
        <f t="shared" si="0"/>
        <v>Disco corte fierro de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de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233</v>
      </c>
      <c r="D44" s="3">
        <v>8</v>
      </c>
      <c r="G44" t="s">
        <v>267</v>
      </c>
      <c r="H44" t="str">
        <f t="shared" si="0"/>
        <v>Disco corte fierro de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de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234</v>
      </c>
      <c r="D45" s="3">
        <v>12</v>
      </c>
      <c r="G45" t="s">
        <v>267</v>
      </c>
      <c r="H45" t="str">
        <f t="shared" si="0"/>
        <v>Disco corte fierro de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de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237</v>
      </c>
      <c r="D46" s="3">
        <v>15</v>
      </c>
      <c r="G46" t="s">
        <v>267</v>
      </c>
      <c r="H46" t="str">
        <f t="shared" si="0"/>
        <v>Disco para concreto de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de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240</v>
      </c>
      <c r="D47" s="3">
        <v>22</v>
      </c>
      <c r="G47" t="s">
        <v>267</v>
      </c>
      <c r="H47" t="str">
        <f t="shared" si="0"/>
        <v>Disco para concreto de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de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238</v>
      </c>
      <c r="D48" s="3">
        <v>30</v>
      </c>
      <c r="G48" t="s">
        <v>267</v>
      </c>
      <c r="H48" t="str">
        <f t="shared" si="0"/>
        <v>Disco para concreto de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de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236</v>
      </c>
      <c r="D49" s="3">
        <v>8</v>
      </c>
      <c r="G49" t="s">
        <v>267</v>
      </c>
      <c r="H49" t="str">
        <f t="shared" si="0"/>
        <v>Disco para concreto de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de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239</v>
      </c>
      <c r="D50" s="3">
        <v>9</v>
      </c>
      <c r="G50" t="s">
        <v>267</v>
      </c>
      <c r="H50" t="str">
        <f t="shared" si="0"/>
        <v>Disco para concreto de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de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222</v>
      </c>
      <c r="D54" s="3">
        <v>25.5</v>
      </c>
      <c r="G54" t="s">
        <v>267</v>
      </c>
      <c r="H54" t="str">
        <f t="shared" si="0"/>
        <v>Fierro de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de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225</v>
      </c>
      <c r="D55" s="3">
        <v>6.5</v>
      </c>
      <c r="G55" t="s">
        <v>267</v>
      </c>
      <c r="H55" t="str">
        <f t="shared" si="0"/>
        <v>Fierro de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de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220</v>
      </c>
      <c r="D56" s="3">
        <v>58</v>
      </c>
      <c r="G56" t="s">
        <v>267</v>
      </c>
      <c r="H56" t="str">
        <f t="shared" si="0"/>
        <v>Fierro de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de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223</v>
      </c>
      <c r="D57" s="3">
        <v>15</v>
      </c>
      <c r="G57" t="s">
        <v>267</v>
      </c>
      <c r="H57" t="str">
        <f t="shared" si="0"/>
        <v>Fierro de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de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276</v>
      </c>
      <c r="D58" s="3">
        <v>39.5</v>
      </c>
      <c r="G58" t="s">
        <v>267</v>
      </c>
      <c r="H58" t="str">
        <f t="shared" si="0"/>
        <v>Fierro de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de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224</v>
      </c>
      <c r="D59" s="3">
        <v>11</v>
      </c>
      <c r="G59" t="s">
        <v>267</v>
      </c>
      <c r="H59" t="str">
        <f t="shared" si="0"/>
        <v>Fierro de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de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230</v>
      </c>
      <c r="D60" s="3">
        <v>5</v>
      </c>
      <c r="G60" t="s">
        <v>267</v>
      </c>
      <c r="H60" t="str">
        <f t="shared" si="0"/>
        <v>Foco de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de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229</v>
      </c>
      <c r="D61" s="3">
        <v>6.5</v>
      </c>
      <c r="G61" t="s">
        <v>267</v>
      </c>
      <c r="H61" t="str">
        <f t="shared" si="0"/>
        <v>Foco de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de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228</v>
      </c>
      <c r="D62" s="3">
        <v>7</v>
      </c>
      <c r="G62" t="s">
        <v>267</v>
      </c>
      <c r="H62" t="str">
        <f t="shared" si="0"/>
        <v>Foco de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de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227</v>
      </c>
      <c r="D63" s="3">
        <v>14</v>
      </c>
      <c r="G63" t="s">
        <v>267</v>
      </c>
      <c r="H63" t="str">
        <f t="shared" si="0"/>
        <v>Foco de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de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231</v>
      </c>
      <c r="D64" s="3">
        <v>13</v>
      </c>
      <c r="G64" t="s">
        <v>267</v>
      </c>
      <c r="H64" t="str">
        <f t="shared" si="0"/>
        <v>Foco LED de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de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202</v>
      </c>
      <c r="D65" s="3">
        <v>670</v>
      </c>
      <c r="G65" t="s">
        <v>267</v>
      </c>
      <c r="H65" t="str">
        <f t="shared" si="0"/>
        <v>Ladrillo de 18 huecos limpio (millar)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de 18 huecos limpio (millar)',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203</v>
      </c>
      <c r="D66" s="3">
        <v>560</v>
      </c>
      <c r="G66" t="s">
        <v>267</v>
      </c>
      <c r="H66" t="str">
        <f t="shared" si="0"/>
        <v>Ladrillo de 18 huecos semi limpio (millar)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de 18 huecos semi limpio (millar)',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200</v>
      </c>
      <c r="D67" s="3">
        <v>2100</v>
      </c>
      <c r="G67" t="s">
        <v>267</v>
      </c>
      <c r="H67" t="str">
        <f t="shared" ref="H67:H121" si="4">C67</f>
        <v>Ladrillo de techo 12 x 30 (millar)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de techo 12 x 30 (millar)',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199</v>
      </c>
      <c r="D68" s="3">
        <v>2100</v>
      </c>
      <c r="G68" t="s">
        <v>267</v>
      </c>
      <c r="H68" t="str">
        <f t="shared" si="4"/>
        <v>Ladrillo de techo 15 x 30 (millar)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de techo 15 x 30 (millar)',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201</v>
      </c>
      <c r="D69" s="3">
        <v>2000</v>
      </c>
      <c r="G69" t="s">
        <v>267</v>
      </c>
      <c r="H69" t="str">
        <f t="shared" si="4"/>
        <v>Ladrillo de techo 8 x 30 (millar)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de techo 8 x 30 (millar)',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204</v>
      </c>
      <c r="D70" s="3">
        <v>410</v>
      </c>
      <c r="G70" t="s">
        <v>267</v>
      </c>
      <c r="H70" t="str">
        <f t="shared" si="4"/>
        <v>Ladrillo pandereta (millar)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 (millar)',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189</v>
      </c>
      <c r="D72" s="3">
        <v>38</v>
      </c>
      <c r="G72" t="s">
        <v>267</v>
      </c>
      <c r="H72" t="str">
        <f t="shared" si="4"/>
        <v>Llave termica bticino 16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bticino 16',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188</v>
      </c>
      <c r="D73" s="3">
        <v>38</v>
      </c>
      <c r="G73" t="s">
        <v>267</v>
      </c>
      <c r="H73" t="str">
        <f t="shared" si="4"/>
        <v>Llave termica bticino 20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bticino 20',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187</v>
      </c>
      <c r="D74" s="3">
        <v>38</v>
      </c>
      <c r="G74" t="s">
        <v>267</v>
      </c>
      <c r="H74" t="str">
        <f t="shared" si="4"/>
        <v>Llave termica bticino 32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bticino 32',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190</v>
      </c>
      <c r="D75" s="3">
        <v>50</v>
      </c>
      <c r="G75" t="s">
        <v>267</v>
      </c>
      <c r="H75" t="str">
        <f t="shared" si="4"/>
        <v>Llave termica bticino 60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bticino 60',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191</v>
      </c>
      <c r="D76" s="3">
        <v>18</v>
      </c>
      <c r="G76" t="s">
        <v>267</v>
      </c>
      <c r="H76" t="str">
        <f t="shared" si="4"/>
        <v>Llave termica stronger 60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stronger 60',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168</v>
      </c>
      <c r="D78" s="3">
        <v>4</v>
      </c>
      <c r="G78" t="s">
        <v>267</v>
      </c>
      <c r="H78" t="str">
        <f t="shared" si="4"/>
        <v>Niple bronce de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de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164</v>
      </c>
      <c r="D79" s="3">
        <v>1</v>
      </c>
      <c r="G79" t="s">
        <v>267</v>
      </c>
      <c r="H79" t="str">
        <f t="shared" si="4"/>
        <v>Niple de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de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174</v>
      </c>
      <c r="D80" s="3">
        <v>11</v>
      </c>
      <c r="G80" t="s">
        <v>267</v>
      </c>
      <c r="H80" t="str">
        <f t="shared" si="4"/>
        <v>Pegamento de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de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173</v>
      </c>
      <c r="D81" s="3">
        <v>10</v>
      </c>
      <c r="G81" t="s">
        <v>267</v>
      </c>
      <c r="H81" t="str">
        <f t="shared" si="4"/>
        <v>Pegamento de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de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176</v>
      </c>
      <c r="D82" s="3">
        <v>8</v>
      </c>
      <c r="G82" t="s">
        <v>267</v>
      </c>
      <c r="H82" t="str">
        <f t="shared" si="4"/>
        <v>Pegamento de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de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175</v>
      </c>
      <c r="D83" s="3">
        <v>7</v>
      </c>
      <c r="G83" t="s">
        <v>267</v>
      </c>
      <c r="H83" t="str">
        <f t="shared" si="4"/>
        <v>Pegamento de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de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170</v>
      </c>
      <c r="D84" s="3">
        <v>28</v>
      </c>
      <c r="G84" t="s">
        <v>267</v>
      </c>
      <c r="H84" t="str">
        <f t="shared" si="4"/>
        <v>Pegamento de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de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172</v>
      </c>
      <c r="D85" s="3">
        <v>25</v>
      </c>
      <c r="G85" t="s">
        <v>267</v>
      </c>
      <c r="H85" t="str">
        <f t="shared" si="4"/>
        <v>Pegamento de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de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171</v>
      </c>
      <c r="D86" s="3">
        <v>15</v>
      </c>
      <c r="G86" t="s">
        <v>267</v>
      </c>
      <c r="H86" t="str">
        <f t="shared" si="4"/>
        <v>Pegamento de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de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177</v>
      </c>
      <c r="D87" s="3">
        <v>6.5</v>
      </c>
      <c r="G87" t="s">
        <v>267</v>
      </c>
      <c r="H87" t="str">
        <f t="shared" si="4"/>
        <v>Pegamento de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de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214</v>
      </c>
      <c r="D88" s="3">
        <v>14</v>
      </c>
      <c r="G88" t="s">
        <v>267</v>
      </c>
      <c r="H88" t="str">
        <f t="shared" si="4"/>
        <v>Pegamento en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en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156</v>
      </c>
      <c r="D92" s="3">
        <v>3.5</v>
      </c>
      <c r="G92" t="s">
        <v>267</v>
      </c>
      <c r="H92" t="str">
        <f t="shared" si="4"/>
        <v>Reduccion de desague 4" a 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 desague 4" a 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218</v>
      </c>
      <c r="D93" s="3">
        <v>14</v>
      </c>
      <c r="G93" t="s">
        <v>267</v>
      </c>
      <c r="H93" t="str">
        <f t="shared" si="4"/>
        <v>Rodillo de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de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219</v>
      </c>
      <c r="D94" s="3">
        <v>12</v>
      </c>
      <c r="G94" t="s">
        <v>267</v>
      </c>
      <c r="H94" t="str">
        <f t="shared" si="4"/>
        <v>Rodillo de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de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169</v>
      </c>
      <c r="D95" s="3">
        <v>5</v>
      </c>
      <c r="G95" t="s">
        <v>267</v>
      </c>
      <c r="H95" t="str">
        <f t="shared" si="4"/>
        <v>Tee bronce de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de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152</v>
      </c>
      <c r="D96" s="3">
        <v>1.5</v>
      </c>
      <c r="G96" t="s">
        <v>267</v>
      </c>
      <c r="H96" t="str">
        <f t="shared" si="4"/>
        <v>Tee de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de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151</v>
      </c>
      <c r="D97" s="3">
        <v>3</v>
      </c>
      <c r="G97" t="s">
        <v>267</v>
      </c>
      <c r="H97" t="str">
        <f t="shared" si="4"/>
        <v>Tee de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de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163</v>
      </c>
      <c r="D98" s="3">
        <v>1.5</v>
      </c>
      <c r="G98" t="s">
        <v>267</v>
      </c>
      <c r="H98" t="str">
        <f t="shared" si="4"/>
        <v>Tee de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de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149</v>
      </c>
      <c r="D99" s="3">
        <v>6</v>
      </c>
      <c r="G99" t="s">
        <v>267</v>
      </c>
      <c r="H99" t="str">
        <f t="shared" si="4"/>
        <v>Tee de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147</v>
      </c>
      <c r="D100" s="3">
        <v>7</v>
      </c>
      <c r="G100" t="s">
        <v>267</v>
      </c>
      <c r="H100" t="str">
        <f t="shared" si="4"/>
        <v>Tee de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150</v>
      </c>
      <c r="D101" s="3">
        <v>3.5</v>
      </c>
      <c r="G101" t="s">
        <v>267</v>
      </c>
      <c r="H101" t="str">
        <f t="shared" si="4"/>
        <v>Tee de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24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24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24,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130</v>
      </c>
      <c r="D103" s="4">
        <v>10</v>
      </c>
      <c r="G103" t="s">
        <v>267</v>
      </c>
      <c r="H103" t="str">
        <f t="shared" si="4"/>
        <v>Tubo de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de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131</v>
      </c>
      <c r="D104" s="3">
        <v>18</v>
      </c>
      <c r="G104" t="s">
        <v>267</v>
      </c>
      <c r="H104" t="str">
        <f t="shared" si="4"/>
        <v>Tubo de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de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132</v>
      </c>
      <c r="D105" s="3">
        <v>18</v>
      </c>
      <c r="G105" t="s">
        <v>267</v>
      </c>
      <c r="H105" t="str">
        <f t="shared" si="4"/>
        <v>Tubo de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de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128</v>
      </c>
      <c r="D106" s="3">
        <v>10</v>
      </c>
      <c r="G106" t="s">
        <v>267</v>
      </c>
      <c r="H106" t="str">
        <f t="shared" si="4"/>
        <v>Tubo de agua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 agua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129</v>
      </c>
      <c r="D107" s="3">
        <v>17</v>
      </c>
      <c r="G107" t="s">
        <v>267</v>
      </c>
      <c r="H107" t="str">
        <f t="shared" si="4"/>
        <v>Tubo de agua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 agua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127</v>
      </c>
      <c r="D108" s="3">
        <v>20</v>
      </c>
      <c r="G108" t="s">
        <v>267</v>
      </c>
      <c r="H108" t="str">
        <f t="shared" si="4"/>
        <v>Tubo de agua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 agua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133</v>
      </c>
      <c r="D109" s="3">
        <v>6</v>
      </c>
      <c r="G109" t="s">
        <v>267</v>
      </c>
      <c r="H109" t="str">
        <f t="shared" si="4"/>
        <v>Tubo de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de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134</v>
      </c>
      <c r="D110" s="3">
        <v>3</v>
      </c>
      <c r="G110" t="s">
        <v>267</v>
      </c>
      <c r="H110" t="str">
        <f t="shared" si="4"/>
        <v>Tubo de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de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167</v>
      </c>
      <c r="D111" s="3">
        <v>4</v>
      </c>
      <c r="G111" t="s">
        <v>267</v>
      </c>
      <c r="H111" t="str">
        <f t="shared" si="4"/>
        <v>Union bronce de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de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157</v>
      </c>
      <c r="D112" s="3">
        <v>1</v>
      </c>
      <c r="G112" t="s">
        <v>267</v>
      </c>
      <c r="H112" t="str">
        <f t="shared" si="4"/>
        <v>Union de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de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158</v>
      </c>
      <c r="D113" s="3">
        <v>2.5</v>
      </c>
      <c r="G113" t="s">
        <v>267</v>
      </c>
      <c r="H113" t="str">
        <f t="shared" si="4"/>
        <v>Union de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de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193</v>
      </c>
      <c r="D114" s="3">
        <v>3</v>
      </c>
      <c r="G114" t="s">
        <v>267</v>
      </c>
      <c r="H114" t="str">
        <f t="shared" si="4"/>
        <v>Visagra de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de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192</v>
      </c>
      <c r="D115" s="3">
        <v>3.5</v>
      </c>
      <c r="G115" t="s">
        <v>267</v>
      </c>
      <c r="H115" t="str">
        <f t="shared" si="4"/>
        <v>Visagra de 3"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de 3"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155</v>
      </c>
      <c r="D116" s="3">
        <v>3</v>
      </c>
      <c r="G116" t="s">
        <v>267</v>
      </c>
      <c r="H116" t="str">
        <f t="shared" si="4"/>
        <v>Yee de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154</v>
      </c>
      <c r="D117" s="3">
        <v>6</v>
      </c>
      <c r="G117" t="s">
        <v>267</v>
      </c>
      <c r="H117" t="str">
        <f t="shared" si="4"/>
        <v>Yee de desague 4" x 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 desague 4" x 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153</v>
      </c>
      <c r="D118" s="3">
        <v>10</v>
      </c>
      <c r="G118" t="s">
        <v>267</v>
      </c>
      <c r="H118" t="str">
        <f t="shared" si="4"/>
        <v>Yee de desague 4" x 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 desague 4" x 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136</v>
      </c>
      <c r="D119" s="3">
        <v>3.5</v>
      </c>
      <c r="G119" t="s">
        <v>267</v>
      </c>
      <c r="H119" t="str">
        <f t="shared" si="4"/>
        <v>Yee sanitario de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de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135</v>
      </c>
      <c r="D120" s="3">
        <v>12</v>
      </c>
      <c r="G120" t="s">
        <v>267</v>
      </c>
      <c r="H120" t="str">
        <f t="shared" si="4"/>
        <v>Yee sanitario de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de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148</v>
      </c>
      <c r="D121" s="3">
        <v>7</v>
      </c>
      <c r="G121" t="s">
        <v>267</v>
      </c>
      <c r="H121" t="str">
        <f t="shared" si="4"/>
        <v>Yee sanitario de 4" x 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de 4" x 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277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278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279</v>
      </c>
      <c r="D124" s="3">
        <v>22</v>
      </c>
      <c r="G124" t="s">
        <v>267</v>
      </c>
      <c r="H124" t="str">
        <f t="shared" ref="H124" si="16">C124</f>
        <v>Llave de paso 1/2" - simbal</v>
      </c>
      <c r="I124" s="7" t="s">
        <v>266</v>
      </c>
      <c r="J124" s="3">
        <f t="shared" ref="J124" si="17">D124</f>
        <v>22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'Llave de paso 1/2" - simbal', 22, 'Activo', 0, 0, 3 ) ; </v>
      </c>
    </row>
    <row r="125" spans="1:14" x14ac:dyDescent="0.25">
      <c r="A125">
        <f>VLOOKUP(B125,'Maestra de unidades'!$B:$C,2,0)</f>
        <v>7</v>
      </c>
      <c r="B125" t="s">
        <v>249</v>
      </c>
      <c r="C125" s="2" t="s">
        <v>281</v>
      </c>
      <c r="D125" s="3">
        <v>3.5</v>
      </c>
      <c r="G125" t="s">
        <v>267</v>
      </c>
      <c r="H125" t="str">
        <f t="shared" ref="H125" si="20">C125</f>
        <v>Aceite 3 en 1</v>
      </c>
      <c r="I125" s="7" t="s">
        <v>266</v>
      </c>
      <c r="J125" s="3">
        <f t="shared" ref="J125" si="21">D125</f>
        <v>3.5</v>
      </c>
      <c r="K125" t="s">
        <v>269</v>
      </c>
      <c r="L125">
        <f t="shared" ref="L125" si="22">A125</f>
        <v>7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'Aceite 3 en 1', 3.5, 'Activo', 0, 0, 7 ) ; </v>
      </c>
    </row>
    <row r="126" spans="1:14" x14ac:dyDescent="0.25">
      <c r="A126">
        <f>VLOOKUP(B126,'Maestra de unidades'!$B:$C,2,0)</f>
        <v>3</v>
      </c>
      <c r="B126" t="s">
        <v>241</v>
      </c>
      <c r="C126" s="2" t="s">
        <v>282</v>
      </c>
      <c r="D126" s="3">
        <v>8</v>
      </c>
      <c r="G126" t="s">
        <v>267</v>
      </c>
      <c r="H126" t="str">
        <f t="shared" ref="H126" si="24">C126</f>
        <v>Parante 3 metros</v>
      </c>
      <c r="I126" s="7" t="s">
        <v>266</v>
      </c>
      <c r="J126" s="3">
        <f t="shared" ref="J126" si="25">D126</f>
        <v>8</v>
      </c>
      <c r="K126" t="s">
        <v>269</v>
      </c>
      <c r="L126">
        <f t="shared" ref="L126" si="26">A126</f>
        <v>3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'Parante 3 metros', 8, 'Activo', 0, 0, 3 )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284</v>
      </c>
      <c r="D127" s="3">
        <v>7</v>
      </c>
      <c r="G127" t="s">
        <v>267</v>
      </c>
      <c r="H127" t="str">
        <f t="shared" ref="H127:H129" si="28">C127</f>
        <v>Parante 2.5 metros</v>
      </c>
      <c r="I127" s="7" t="s">
        <v>266</v>
      </c>
      <c r="J127" s="3">
        <f t="shared" ref="J127:J129" si="29">D127</f>
        <v>7</v>
      </c>
      <c r="K127" t="s">
        <v>269</v>
      </c>
      <c r="L127">
        <f t="shared" ref="L127:L129" si="30">A127</f>
        <v>3</v>
      </c>
      <c r="M127" t="s">
        <v>268</v>
      </c>
      <c r="N127" t="str">
        <f t="shared" ref="N127:N129" si="31">CONCATENATE(G127,H127,I127,J127,K127,L127,M127)</f>
        <v xml:space="preserve">INSERT INTO item ( name, price, state, realStock, availableStock, idUnit) VALUES ( 'Parante 2.5 metros', 7,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283</v>
      </c>
      <c r="D128" s="3">
        <v>4.5</v>
      </c>
      <c r="G128" t="s">
        <v>267</v>
      </c>
      <c r="H128" t="str">
        <f t="shared" si="28"/>
        <v>Liston 3 metros</v>
      </c>
      <c r="I128" s="7" t="s">
        <v>266</v>
      </c>
      <c r="J128" s="3">
        <f t="shared" si="29"/>
        <v>4.5</v>
      </c>
      <c r="K128" t="s">
        <v>269</v>
      </c>
      <c r="L128">
        <f t="shared" si="30"/>
        <v>3</v>
      </c>
      <c r="M128" t="s">
        <v>268</v>
      </c>
      <c r="N128" t="str">
        <f t="shared" si="31"/>
        <v xml:space="preserve">INSERT INTO item ( name, price, state, realStock, availableStock, idUnit) VALUES ( 'Liston 3 metros', 4.5,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285</v>
      </c>
      <c r="D129" s="3">
        <v>4</v>
      </c>
      <c r="G129" t="s">
        <v>267</v>
      </c>
      <c r="H129" t="str">
        <f t="shared" si="28"/>
        <v>Liston 2.5 metros</v>
      </c>
      <c r="I129" s="7" t="s">
        <v>266</v>
      </c>
      <c r="J129" s="3">
        <f t="shared" si="29"/>
        <v>4</v>
      </c>
      <c r="K129" t="s">
        <v>269</v>
      </c>
      <c r="L129">
        <f t="shared" si="30"/>
        <v>3</v>
      </c>
      <c r="M129" t="s">
        <v>268</v>
      </c>
      <c r="N129" t="str">
        <f t="shared" si="31"/>
        <v xml:space="preserve">INSERT INTO item ( name, price, state, realStock, availableStock, idUnit) VALUES ( 'Liston 2.5 metros', 4, 'Activo', 0, 0, 3 ) ; </v>
      </c>
    </row>
    <row r="130" spans="1:14" x14ac:dyDescent="0.25">
      <c r="A130">
        <f>VLOOKUP(B130,'Maestra de unidades'!$B:$C,2,0)</f>
        <v>3</v>
      </c>
      <c r="B130" t="s">
        <v>241</v>
      </c>
      <c r="C130" s="2" t="s">
        <v>286</v>
      </c>
      <c r="D130" s="3">
        <v>2.1</v>
      </c>
      <c r="G130" t="s">
        <v>267</v>
      </c>
      <c r="H130" t="str">
        <f t="shared" ref="H130" si="32">C130</f>
        <v>Ladrillo de techo 12 x 30 (unidad)</v>
      </c>
      <c r="I130" s="7" t="s">
        <v>266</v>
      </c>
      <c r="J130" s="3">
        <f t="shared" ref="J130" si="33">D130</f>
        <v>2.1</v>
      </c>
      <c r="K130" t="s">
        <v>269</v>
      </c>
      <c r="L130">
        <f t="shared" ref="L130" si="34">A130</f>
        <v>3</v>
      </c>
      <c r="M130" t="s">
        <v>268</v>
      </c>
      <c r="N130" t="str">
        <f t="shared" ref="N130" si="35">CONCATENATE(G130,H130,I130,J130,K130,L130,M130)</f>
        <v xml:space="preserve">INSERT INTO item ( name, price, state, realStock, availableStock, idUnit) VALUES ( 'Ladrillo de techo 12 x 30 (unidad)', 2.1, 'Activo', 0, 0, 3 )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 con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Antonio Espinoza Torres</cp:lastModifiedBy>
  <dcterms:created xsi:type="dcterms:W3CDTF">2016-12-30T21:20:08Z</dcterms:created>
  <dcterms:modified xsi:type="dcterms:W3CDTF">2017-01-13T00:08:12Z</dcterms:modified>
</cp:coreProperties>
</file>