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3" i="2" l="1"/>
  <c r="J143" i="2"/>
  <c r="L143" i="2"/>
  <c r="N143" i="2"/>
  <c r="A143" i="2"/>
  <c r="H142" i="2"/>
  <c r="J142" i="2"/>
  <c r="L142" i="2"/>
  <c r="N142" i="2"/>
  <c r="A142" i="2"/>
  <c r="H141" i="2"/>
  <c r="J141" i="2"/>
  <c r="L141" i="2"/>
  <c r="N141" i="2"/>
  <c r="A141" i="2"/>
  <c r="H139" i="2"/>
  <c r="J139" i="2"/>
  <c r="L139" i="2"/>
  <c r="N139" i="2"/>
  <c r="H140" i="2"/>
  <c r="J140" i="2"/>
  <c r="L140" i="2"/>
  <c r="N140" i="2"/>
  <c r="A140" i="2"/>
  <c r="A139" i="2"/>
  <c r="H137" i="2"/>
  <c r="J137" i="2"/>
  <c r="L137" i="2"/>
  <c r="N137" i="2"/>
  <c r="H138" i="2"/>
  <c r="J138" i="2"/>
  <c r="N138" i="2" s="1"/>
  <c r="L138" i="2"/>
  <c r="A138" i="2"/>
  <c r="A137" i="2"/>
  <c r="H136" i="2"/>
  <c r="N136" i="2" s="1"/>
  <c r="J136" i="2"/>
  <c r="L136" i="2"/>
  <c r="A136" i="2"/>
  <c r="H135" i="2"/>
  <c r="J135" i="2"/>
  <c r="N135" i="2" s="1"/>
  <c r="L135" i="2"/>
  <c r="A135" i="2"/>
  <c r="H133" i="2"/>
  <c r="N133" i="2" s="1"/>
  <c r="J133" i="2"/>
  <c r="L133" i="2"/>
  <c r="H134" i="2"/>
  <c r="N134" i="2" s="1"/>
  <c r="J134" i="2"/>
  <c r="L134" i="2"/>
  <c r="A133" i="2"/>
  <c r="A134" i="2"/>
  <c r="H132" i="2"/>
  <c r="N132" i="2" s="1"/>
  <c r="J132" i="2"/>
  <c r="L132" i="2"/>
  <c r="A132" i="2"/>
  <c r="H131" i="2"/>
  <c r="N131" i="2" s="1"/>
  <c r="J131" i="2"/>
  <c r="L131" i="2"/>
  <c r="A131" i="2"/>
  <c r="J130" i="2" l="1"/>
  <c r="H130" i="2"/>
  <c r="A130" i="2"/>
  <c r="L130" i="2" s="1"/>
  <c r="N130" i="2" l="1"/>
  <c r="H127" i="2"/>
  <c r="J127" i="2"/>
  <c r="H128" i="2"/>
  <c r="J128" i="2"/>
  <c r="H129" i="2"/>
  <c r="J129" i="2"/>
  <c r="A127" i="2"/>
  <c r="L127" i="2" s="1"/>
  <c r="A128" i="2"/>
  <c r="L128" i="2" s="1"/>
  <c r="H126" i="2"/>
  <c r="J126" i="2"/>
  <c r="A126" i="2"/>
  <c r="L126" i="2" s="1"/>
  <c r="A129" i="2"/>
  <c r="L129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9" i="2" l="1"/>
  <c r="N128" i="2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3" i="2" l="1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N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N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<sst xmlns="http://schemas.openxmlformats.org/spreadsheetml/2006/main" count="1139" uniqueCount="401">
  <si>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</si>
  <si>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</si>
  <si>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</si>
  <si>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</si>
  <si>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</si>
  <si>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</si>
  <si>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</si>
  <si>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</si>
  <si>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</si>
  <si>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</si>
  <si>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</si>
  <si>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</si>
  <si>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</si>
  <si>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</si>
  <si>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</si>
  <si>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</si>
  <si>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</si>
  <si>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</si>
  <si>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</si>
  <si>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</si>
  <si>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</si>
  <si>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</si>
  <si>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</si>
  <si>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</si>
  <si>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</si>
  <si>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</si>
  <si>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</si>
  <si>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</si>
  <si>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</si>
  <si>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</si>
  <si>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</si>
  <si>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</si>
  <si>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</si>
  <si>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</si>
  <si>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</si>
  <si>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</si>
  <si>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</si>
  <si>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</si>
  <si>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</si>
  <si>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</si>
  <si>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</si>
  <si>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</si>
  <si>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</si>
  <si>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</si>
  <si>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</si>
  <si>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</si>
  <si>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</si>
  <si>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</si>
  <si>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</si>
  <si>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</si>
  <si>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</si>
  <si>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</si>
  <si>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</si>
  <si>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</si>
  <si>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</si>
  <si>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</si>
  <si>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</si>
  <si>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</si>
  <si>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</si>
  <si>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</si>
  <si>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</si>
  <si>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</si>
  <si>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</si>
  <si>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</si>
  <si>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</si>
  <si>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</si>
  <si>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</si>
  <si>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</si>
  <si>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</si>
  <si>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</si>
  <si>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</si>
  <si>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</si>
  <si>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</si>
  <si>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</si>
  <si>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</si>
  <si>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</si>
  <si>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</si>
  <si>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</si>
  <si>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</si>
  <si>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</si>
  <si>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</si>
  <si>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</si>
  <si>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</si>
  <si>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</si>
  <si>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</si>
  <si>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</si>
  <si>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</si>
  <si>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</si>
  <si>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</si>
  <si>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</si>
  <si>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</si>
  <si>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</si>
  <si>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</si>
  <si>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</si>
  <si>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</si>
  <si>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</si>
  <si>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</si>
  <si>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</si>
  <si>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</si>
  <si>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</si>
  <si>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</si>
  <si>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</si>
  <si>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</si>
  <si>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</si>
  <si>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</si>
  <si>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</si>
  <si>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</si>
  <si>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</si>
  <si>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</si>
  <si>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</si>
  <si>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</si>
  <si>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</si>
  <si>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</si>
  <si>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</si>
  <si>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</si>
  <si>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</si>
  <si>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</si>
  <si>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</si>
  <si>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</si>
  <si>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</si>
  <si>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</si>
  <si>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</si>
  <si>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</si>
  <si>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</si>
  <si>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</si>
  <si>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</si>
  <si>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</si>
  <si>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</si>
  <si>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</si>
  <si>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</si>
  <si>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</si>
  <si>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</si>
  <si>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</si>
  <si>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</si>
  <si>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</si>
  <si>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</si>
  <si>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</si>
  <si>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</si>
  <si>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</si>
  <si>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</si>
  <si>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</si>
  <si>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</si>
  <si>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</si>
  <si>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</si>
  <si>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</si>
  <si>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</si>
  <si>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</si>
  <si>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</si>
  <si>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</si>
  <si>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</si>
  <si>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</si>
  <si>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</si>
  <si>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</si>
  <si>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</si>
  <si>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</si>
  <si>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</si>
  <si>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</si>
  <si>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</si>
  <si>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</si>
  <si>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</si>
  <si>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</si>
  <si>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</si>
  <si>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</si>
  <si>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</si>
  <si>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</si>
  <si>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</si>
  <si>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</si>
  <si>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</si>
  <si>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</si>
  <si>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</si>
  <si>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</si>
  <si>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</si>
  <si>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</si>
  <si>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</si>
  <si>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</si>
  <si>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</si>
  <si>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</si>
  <si>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</si>
  <si>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</si>
  <si>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</si>
  <si>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</si>
  <si>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</si>
  <si>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</si>
  <si>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</si>
  <si>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</si>
  <si>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</si>
  <si>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</si>
  <si>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</si>
  <si>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</si>
  <si>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</si>
  <si>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</si>
  <si>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</si>
  <si>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</si>
  <si>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</si>
  <si>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</si>
  <si>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</si>
  <si>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</si>
  <si>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</si>
  <si>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</si>
  <si>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</si>
  <si>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</si>
  <si>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</si>
  <si>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</si>
  <si>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</si>
  <si>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</si>
  <si>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</si>
  <si>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</si>
  <si>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</si>
  <si>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</si>
  <si>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</si>
  <si>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</si>
  <si>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</si>
  <si>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</si>
  <si>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</si>
  <si>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</si>
  <si>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</si>
  <si>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</si>
  <si>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</si>
  <si>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</si>
  <si>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</si>
  <si>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</si>
  <si>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</si>
  <si>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</si>
  <si>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</si>
  <si>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</si>
  <si>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</si>
  <si>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</si>
  <si>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</si>
  <si>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</si>
  <si>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</si>
  <si>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</si>
  <si>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</si>
  <si>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</si>
  <si>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</si>
  <si>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</si>
  <si>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</si>
  <si>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</si>
  <si>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</si>
  <si>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</si>
  <si>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</si>
  <si>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</si>
  <si>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</si>
  <si>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</si>
  <si>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</si>
  <si>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</si>
  <si>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</si>
  <si>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</si>
  <si>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</si>
  <si>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</si>
  <si>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</si>
  <si>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</si>
  <si>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</si>
  <si>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</si>
  <si>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</si>
  <si>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</si>
  <si>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</si>
  <si>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</si>
  <si>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</si>
  <si>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</si>
  <si>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</si>
  <si>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</si>
  <si>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</si>
  <si>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</si>
  <si>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</si>
  <si>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</si>
  <si>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</si>
  <si>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</si>
  <si>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</si>
  <si>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</si>
  <si>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</si>
  <si>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</si>
  <si>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</si>
  <si>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</si>
  <si>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</si>
  <si>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</si>
  <si>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</si>
  <si>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</si>
  <si>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</si>
  <si>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</si>
  <si>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</si>
  <si>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</si>
  <si>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</si>
  <si>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</si>
  <si>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Adaptador agua 1/2" caliente</t>
  </si>
  <si>
    <t>Alambre N16</t>
  </si>
  <si>
    <t>Alambre N8</t>
  </si>
  <si>
    <t>Cable de luz N12</t>
  </si>
  <si>
    <t>Cable de luz N14</t>
  </si>
  <si>
    <t>Calamina 3.0m</t>
  </si>
  <si>
    <t>Calamina 3.6m</t>
  </si>
  <si>
    <t>Clavo 1y1/2"</t>
  </si>
  <si>
    <t>Clavo 1"</t>
  </si>
  <si>
    <t>Clavo 2"</t>
  </si>
  <si>
    <t>Clavo 3"</t>
  </si>
  <si>
    <t>Clavo 4"</t>
  </si>
  <si>
    <t>Clavo acero 2"</t>
  </si>
  <si>
    <t>Clavo acero 3"</t>
  </si>
  <si>
    <t>Clavo acero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</si>
  <si>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</si>
  <si>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</si>
  <si>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</si>
  <si>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</si>
  <si>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</si>
  <si>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</si>
  <si>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</si>
  <si>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</si>
  <si>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agua caliente 1/2"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</si>
  <si>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</si>
  <si>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</si>
  <si>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</si>
  <si>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</si>
  <si>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</si>
  <si>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</si>
  <si>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</si>
  <si>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</si>
  <si>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</si>
  <si>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</si>
  <si>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</si>
  <si>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</si>
  <si>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</si>
  <si>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</si>
  <si>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</si>
  <si>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</si>
  <si>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</si>
  <si>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</si>
  <si>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</si>
  <si>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</si>
  <si>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</si>
  <si>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</si>
  <si>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</si>
  <si>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</si>
  <si>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</si>
  <si>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18 huecos limpio</t>
  </si>
  <si>
    <t>Ladrillo 18 huecos semi limpio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</si>
  <si>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</si>
  <si>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</si>
  <si>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</si>
  <si>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</si>
  <si>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</si>
  <si>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</si>
  <si>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</si>
  <si>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</si>
  <si>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</si>
  <si>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</si>
  <si>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</si>
  <si>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</si>
  <si>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</si>
  <si>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</si>
  <si>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</si>
  <si>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</si>
  <si>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</si>
  <si>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</si>
  <si>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</si>
  <si>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</si>
  <si>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</si>
  <si>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</si>
  <si>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</si>
  <si>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</si>
  <si>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</si>
  <si>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agua caliente 1/2"</t>
  </si>
  <si>
    <t>Tee desague 4" x 2"</t>
  </si>
  <si>
    <t>Tee desague 4" x 4"</t>
  </si>
  <si>
    <t>Tee desague sanitaria 2"</t>
  </si>
  <si>
    <t>Tubo agua 1/2"</t>
  </si>
  <si>
    <t>Tubo agua 3/4"</t>
  </si>
  <si>
    <t>Tubo agua caliente 1/2"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</si>
  <si>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</si>
  <si>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</si>
  <si>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</si>
  <si>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</si>
  <si>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</si>
  <si>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</si>
  <si>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</si>
  <si>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</si>
  <si>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</si>
  <si>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Visagra 3" - capuchino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</si>
  <si>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</si>
  <si>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</si>
  <si>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</si>
  <si>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</si>
  <si>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</si>
  <si>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</si>
  <si>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</si>
  <si>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</si>
  <si>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</si>
  <si>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</si>
  <si>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Clavo 2"y1/2"</t>
  </si>
  <si>
    <t>Arena gruesa (Carretilla)</t>
  </si>
  <si>
    <t>carretilla</t>
  </si>
  <si>
    <t>Sumidero</t>
  </si>
  <si>
    <t>Arena gruesa (bolsa)</t>
  </si>
  <si>
    <t>Arena fina (bolsa)</t>
  </si>
  <si>
    <t>Tanque 1100L</t>
  </si>
  <si>
    <t>Cemento (kilo)</t>
  </si>
  <si>
    <t>yeso (kilo)</t>
  </si>
  <si>
    <t>Espor Lay</t>
  </si>
  <si>
    <t>Tiner 1/2L</t>
  </si>
  <si>
    <t>Tiner 1L</t>
  </si>
  <si>
    <t>Sika</t>
  </si>
  <si>
    <t>Tee desague 2"</t>
  </si>
  <si>
    <t>Teflon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</si>
</sst>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zoomScale="85" zoomScaleNormal="85" workbookViewId="0">
      <selection activeCell="D18" sqref="D18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281</v>
      </c>
      <c r="D3" s="3">
        <v>1</v>
      </c>
      <c r="G3" t="s">
        <v>267</v>
      </c>
      <c r="H3" t="str">
        <f t="shared" ref="H3:H66" si="0">C3</f>
        <v>Adaptador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282</v>
      </c>
      <c r="D4" s="3">
        <v>2.5</v>
      </c>
      <c r="G4" t="s">
        <v>267</v>
      </c>
      <c r="H4" t="str">
        <f t="shared" si="0"/>
        <v>Adaptador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283</v>
      </c>
      <c r="D5" s="3">
        <v>1</v>
      </c>
      <c r="G5" t="s">
        <v>267</v>
      </c>
      <c r="H5" t="str">
        <f t="shared" si="0"/>
        <v>Adaptador agua 1/2" caliente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agua 1/2" caliente',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284</v>
      </c>
      <c r="D6" s="3">
        <v>4</v>
      </c>
      <c r="G6" t="s">
        <v>267</v>
      </c>
      <c r="H6" t="str">
        <f t="shared" si="0"/>
        <v>Alambre N16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285</v>
      </c>
      <c r="D7" s="3">
        <v>4</v>
      </c>
      <c r="G7" t="s">
        <v>267</v>
      </c>
      <c r="H7" t="str">
        <f t="shared" si="0"/>
        <v>Alambre N8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286</v>
      </c>
      <c r="D10" s="3">
        <v>145</v>
      </c>
      <c r="G10" t="s">
        <v>267</v>
      </c>
      <c r="H10" t="str">
        <f t="shared" si="0"/>
        <v>Cable de luz N12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287</v>
      </c>
      <c r="D11" s="3">
        <v>80</v>
      </c>
      <c r="G11" t="s">
        <v>267</v>
      </c>
      <c r="H11" t="str">
        <f t="shared" si="0"/>
        <v>Cable de luz N14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288</v>
      </c>
      <c r="D12" s="3">
        <v>13</v>
      </c>
      <c r="G12" t="s">
        <v>267</v>
      </c>
      <c r="H12" t="str">
        <f t="shared" si="0"/>
        <v>Calamina 3.0m</v>
      </c>
      <c r="I12" s="7" t="s">
        <v>266</v>
      </c>
      <c r="J12" s="3">
        <f t="shared" si="1"/>
        <v>13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3.0m', 13,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289</v>
      </c>
      <c r="D13" s="3">
        <v>15</v>
      </c>
      <c r="G13" t="s">
        <v>267</v>
      </c>
      <c r="H13" t="str">
        <f t="shared" si="0"/>
        <v>Calamina 3.6m</v>
      </c>
      <c r="I13" s="7" t="s">
        <v>266</v>
      </c>
      <c r="J13" s="3">
        <f t="shared" si="1"/>
        <v>15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3.6m', 15,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24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24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24,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28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28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28,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23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23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23,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21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21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21,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22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22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22,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290</v>
      </c>
      <c r="D20" s="3">
        <v>8</v>
      </c>
      <c r="G20" t="s">
        <v>267</v>
      </c>
      <c r="H20" t="str">
        <f t="shared" si="0"/>
        <v>Clavo 1y1/2"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1y1/2"',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291</v>
      </c>
      <c r="D21" s="3">
        <v>8</v>
      </c>
      <c r="G21" t="s">
        <v>267</v>
      </c>
      <c r="H21" t="str">
        <f t="shared" si="0"/>
        <v>Clavo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292</v>
      </c>
      <c r="D22" s="3">
        <v>4.5</v>
      </c>
      <c r="G22" t="s">
        <v>267</v>
      </c>
      <c r="H22" t="str">
        <f t="shared" si="0"/>
        <v>Clavo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293</v>
      </c>
      <c r="D23" s="3">
        <v>4.5</v>
      </c>
      <c r="G23" t="s">
        <v>267</v>
      </c>
      <c r="H23" t="str">
        <f t="shared" si="0"/>
        <v>Clavo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294</v>
      </c>
      <c r="D24" s="3">
        <v>4.5</v>
      </c>
      <c r="G24" t="s">
        <v>267</v>
      </c>
      <c r="H24" t="str">
        <f t="shared" si="0"/>
        <v>Clavo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295</v>
      </c>
      <c r="D25" s="3">
        <v>9</v>
      </c>
      <c r="G25" t="s">
        <v>267</v>
      </c>
      <c r="H25" t="str">
        <f t="shared" si="0"/>
        <v>Clavo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296</v>
      </c>
      <c r="D26" s="3">
        <v>9</v>
      </c>
      <c r="G26" t="s">
        <v>267</v>
      </c>
      <c r="H26" t="str">
        <f t="shared" si="0"/>
        <v>Clavo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297</v>
      </c>
      <c r="D27" s="3">
        <v>9</v>
      </c>
      <c r="G27" t="s">
        <v>267</v>
      </c>
      <c r="H27" t="str">
        <f t="shared" si="0"/>
        <v>Clavo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298</v>
      </c>
      <c r="D28" s="3">
        <v>8</v>
      </c>
      <c r="G28" t="s">
        <v>267</v>
      </c>
      <c r="H28" t="str">
        <f t="shared" si="0"/>
        <v>Clavo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299</v>
      </c>
      <c r="D29" s="3">
        <v>4.5</v>
      </c>
      <c r="G29" t="s">
        <v>267</v>
      </c>
      <c r="H29" t="str">
        <f t="shared" si="0"/>
        <v>Codo bronce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300</v>
      </c>
      <c r="D30" s="3">
        <v>1</v>
      </c>
      <c r="G30" t="s">
        <v>267</v>
      </c>
      <c r="H30" t="str">
        <f t="shared" si="0"/>
        <v>Codo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301</v>
      </c>
      <c r="D31" s="3">
        <v>2.5</v>
      </c>
      <c r="G31" t="s">
        <v>267</v>
      </c>
      <c r="H31" t="str">
        <f t="shared" si="0"/>
        <v>Codo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302</v>
      </c>
      <c r="D32" s="3">
        <v>2.5</v>
      </c>
      <c r="G32" t="s">
        <v>267</v>
      </c>
      <c r="H32" t="str">
        <f t="shared" si="0"/>
        <v>Codo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306</v>
      </c>
      <c r="D33" s="3">
        <v>1</v>
      </c>
      <c r="G33" t="s">
        <v>267</v>
      </c>
      <c r="H33" t="str">
        <f t="shared" si="0"/>
        <v>Codo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303</v>
      </c>
      <c r="D34" s="3">
        <v>1.5</v>
      </c>
      <c r="G34" t="s">
        <v>267</v>
      </c>
      <c r="H34" t="str">
        <f t="shared" si="0"/>
        <v>Codo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304</v>
      </c>
      <c r="D35" s="3">
        <v>1.5</v>
      </c>
      <c r="G35" t="s">
        <v>267</v>
      </c>
      <c r="H35" t="str">
        <f t="shared" si="0"/>
        <v>Codo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305</v>
      </c>
      <c r="D36" s="3">
        <v>5</v>
      </c>
      <c r="G36" t="s">
        <v>267</v>
      </c>
      <c r="H36" t="str">
        <f t="shared" si="0"/>
        <v>Codo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307</v>
      </c>
      <c r="D37" s="3">
        <v>5</v>
      </c>
      <c r="G37" t="s">
        <v>267</v>
      </c>
      <c r="H37" t="str">
        <f t="shared" si="0"/>
        <v>Codo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308</v>
      </c>
      <c r="D38" s="3">
        <v>7</v>
      </c>
      <c r="G38" t="s">
        <v>267</v>
      </c>
      <c r="H38" t="str">
        <f t="shared" si="0"/>
        <v>Codo desague 4"a2"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desague 4"a2"',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309</v>
      </c>
      <c r="D39" s="3">
        <v>1</v>
      </c>
      <c r="G39" t="s">
        <v>267</v>
      </c>
      <c r="H39" t="str">
        <f t="shared" si="0"/>
        <v>Codo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310</v>
      </c>
      <c r="D40" s="3">
        <v>0.5</v>
      </c>
      <c r="G40" t="s">
        <v>267</v>
      </c>
      <c r="H40" t="str">
        <f t="shared" si="0"/>
        <v>Codo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311</v>
      </c>
      <c r="D41" s="3">
        <v>1.5</v>
      </c>
      <c r="G41" t="s">
        <v>267</v>
      </c>
      <c r="H41" t="str">
        <f t="shared" si="0"/>
        <v>Codo galvanizado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312</v>
      </c>
      <c r="D42" s="3">
        <v>20</v>
      </c>
      <c r="G42" t="s">
        <v>267</v>
      </c>
      <c r="H42" t="str">
        <f t="shared" si="0"/>
        <v>Disco corte fierro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313</v>
      </c>
      <c r="D43" s="3">
        <v>5</v>
      </c>
      <c r="G43" t="s">
        <v>267</v>
      </c>
      <c r="H43" t="str">
        <f t="shared" si="0"/>
        <v>Disco corte fierro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314</v>
      </c>
      <c r="D44" s="3">
        <v>8</v>
      </c>
      <c r="G44" t="s">
        <v>267</v>
      </c>
      <c r="H44" t="str">
        <f t="shared" si="0"/>
        <v>Disco corte fierro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315</v>
      </c>
      <c r="D45" s="3">
        <v>12</v>
      </c>
      <c r="G45" t="s">
        <v>267</v>
      </c>
      <c r="H45" t="str">
        <f t="shared" si="0"/>
        <v>Disco corte fierro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316</v>
      </c>
      <c r="D46" s="3">
        <v>15</v>
      </c>
      <c r="G46" t="s">
        <v>267</v>
      </c>
      <c r="H46" t="str">
        <f t="shared" si="0"/>
        <v>Disco para concreto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317</v>
      </c>
      <c r="D47" s="3">
        <v>22</v>
      </c>
      <c r="G47" t="s">
        <v>267</v>
      </c>
      <c r="H47" t="str">
        <f t="shared" si="0"/>
        <v>Disco para concreto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318</v>
      </c>
      <c r="D48" s="3">
        <v>30</v>
      </c>
      <c r="G48" t="s">
        <v>267</v>
      </c>
      <c r="H48" t="str">
        <f t="shared" si="0"/>
        <v>Disco para concreto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319</v>
      </c>
      <c r="D49" s="3">
        <v>8</v>
      </c>
      <c r="G49" t="s">
        <v>267</v>
      </c>
      <c r="H49" t="str">
        <f t="shared" si="0"/>
        <v>Disco para concreto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320</v>
      </c>
      <c r="D50" s="3">
        <v>9</v>
      </c>
      <c r="G50" t="s">
        <v>267</v>
      </c>
      <c r="H50" t="str">
        <f t="shared" si="0"/>
        <v>Disco para concreto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321</v>
      </c>
      <c r="D54" s="3">
        <v>25.5</v>
      </c>
      <c r="G54" t="s">
        <v>267</v>
      </c>
      <c r="H54" t="str">
        <f t="shared" si="0"/>
        <v>Fierro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322</v>
      </c>
      <c r="D55" s="3">
        <v>6.5</v>
      </c>
      <c r="G55" t="s">
        <v>267</v>
      </c>
      <c r="H55" t="str">
        <f t="shared" si="0"/>
        <v>Fierro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323</v>
      </c>
      <c r="D56" s="3">
        <v>58</v>
      </c>
      <c r="G56" t="s">
        <v>267</v>
      </c>
      <c r="H56" t="str">
        <f t="shared" si="0"/>
        <v>Fierro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324</v>
      </c>
      <c r="D57" s="3">
        <v>15</v>
      </c>
      <c r="G57" t="s">
        <v>267</v>
      </c>
      <c r="H57" t="str">
        <f t="shared" si="0"/>
        <v>Fierro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325</v>
      </c>
      <c r="D58" s="3">
        <v>39.5</v>
      </c>
      <c r="G58" t="s">
        <v>267</v>
      </c>
      <c r="H58" t="str">
        <f t="shared" si="0"/>
        <v>Fierro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326</v>
      </c>
      <c r="D59" s="3">
        <v>11</v>
      </c>
      <c r="G59" t="s">
        <v>267</v>
      </c>
      <c r="H59" t="str">
        <f t="shared" si="0"/>
        <v>Fierro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327</v>
      </c>
      <c r="D60" s="3">
        <v>5</v>
      </c>
      <c r="G60" t="s">
        <v>267</v>
      </c>
      <c r="H60" t="str">
        <f t="shared" si="0"/>
        <v>Foco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328</v>
      </c>
      <c r="D61" s="3">
        <v>6.5</v>
      </c>
      <c r="G61" t="s">
        <v>267</v>
      </c>
      <c r="H61" t="str">
        <f t="shared" si="0"/>
        <v>Foco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329</v>
      </c>
      <c r="D62" s="3">
        <v>7</v>
      </c>
      <c r="G62" t="s">
        <v>267</v>
      </c>
      <c r="H62" t="str">
        <f t="shared" si="0"/>
        <v>Foco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330</v>
      </c>
      <c r="D63" s="3">
        <v>14</v>
      </c>
      <c r="G63" t="s">
        <v>267</v>
      </c>
      <c r="H63" t="str">
        <f t="shared" si="0"/>
        <v>Foco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331</v>
      </c>
      <c r="D64" s="3">
        <v>13</v>
      </c>
      <c r="G64" t="s">
        <v>267</v>
      </c>
      <c r="H64" t="str">
        <f t="shared" si="0"/>
        <v>Foco LED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332</v>
      </c>
      <c r="D65" s="3">
        <v>670</v>
      </c>
      <c r="G65" t="s">
        <v>267</v>
      </c>
      <c r="H65" t="str">
        <f t="shared" si="0"/>
        <v>Ladrillo 18 huecos limpio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18 huecos limpio',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333</v>
      </c>
      <c r="D66" s="3">
        <v>560</v>
      </c>
      <c r="G66" t="s">
        <v>267</v>
      </c>
      <c r="H66" t="str">
        <f t="shared" si="0"/>
        <v>Ladrillo 18 huecos semi limpio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18 huecos semi limpio',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334</v>
      </c>
      <c r="D67" s="3">
        <v>2100</v>
      </c>
      <c r="G67" t="s">
        <v>267</v>
      </c>
      <c r="H67" t="str">
        <f t="shared" ref="H67:H121" si="4">C67</f>
        <v>Ladrillo techo 12x30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techo 12x30',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335</v>
      </c>
      <c r="D68" s="3">
        <v>2100</v>
      </c>
      <c r="G68" t="s">
        <v>267</v>
      </c>
      <c r="H68" t="str">
        <f t="shared" si="4"/>
        <v>Ladrillo techo 15x30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techo 15x30',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336</v>
      </c>
      <c r="D69" s="3">
        <v>2000</v>
      </c>
      <c r="G69" t="s">
        <v>267</v>
      </c>
      <c r="H69" t="str">
        <f t="shared" si="4"/>
        <v>Ladrillo techo 8x30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techo 8x30',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280</v>
      </c>
      <c r="D70" s="3">
        <v>410</v>
      </c>
      <c r="G70" t="s">
        <v>267</v>
      </c>
      <c r="H70" t="str">
        <f t="shared" si="4"/>
        <v>Ladrillo pandereta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337</v>
      </c>
      <c r="D72" s="3">
        <v>38</v>
      </c>
      <c r="G72" t="s">
        <v>267</v>
      </c>
      <c r="H72" t="str">
        <f t="shared" si="4"/>
        <v>Llave termica 16 - bticino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16 - bticino',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338</v>
      </c>
      <c r="D73" s="3">
        <v>38</v>
      </c>
      <c r="G73" t="s">
        <v>267</v>
      </c>
      <c r="H73" t="str">
        <f t="shared" si="4"/>
        <v>Llave termica 20 - bticino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20 - bticino',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339</v>
      </c>
      <c r="D74" s="3">
        <v>38</v>
      </c>
      <c r="G74" t="s">
        <v>267</v>
      </c>
      <c r="H74" t="str">
        <f t="shared" si="4"/>
        <v>Llave termica 32 - bticino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32 - bticino',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340</v>
      </c>
      <c r="D75" s="3">
        <v>50</v>
      </c>
      <c r="G75" t="s">
        <v>267</v>
      </c>
      <c r="H75" t="str">
        <f t="shared" si="4"/>
        <v>Llave termica 60 - bticino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60 - bticino',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341</v>
      </c>
      <c r="D76" s="3">
        <v>18</v>
      </c>
      <c r="G76" t="s">
        <v>267</v>
      </c>
      <c r="H76" t="str">
        <f t="shared" si="4"/>
        <v>Llave termica 60 - stronger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60 - stronger',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343</v>
      </c>
      <c r="D78" s="3">
        <v>4</v>
      </c>
      <c r="G78" t="s">
        <v>267</v>
      </c>
      <c r="H78" t="str">
        <f t="shared" si="4"/>
        <v>Niple bronce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342</v>
      </c>
      <c r="D79" s="3">
        <v>1</v>
      </c>
      <c r="G79" t="s">
        <v>267</v>
      </c>
      <c r="H79" t="str">
        <f t="shared" si="4"/>
        <v>Niple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344</v>
      </c>
      <c r="D80" s="3">
        <v>11</v>
      </c>
      <c r="G80" t="s">
        <v>267</v>
      </c>
      <c r="H80" t="str">
        <f t="shared" si="4"/>
        <v>Pegamento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345</v>
      </c>
      <c r="D81" s="3">
        <v>10</v>
      </c>
      <c r="G81" t="s">
        <v>267</v>
      </c>
      <c r="H81" t="str">
        <f t="shared" si="4"/>
        <v>Pegamento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346</v>
      </c>
      <c r="D82" s="3">
        <v>8</v>
      </c>
      <c r="G82" t="s">
        <v>267</v>
      </c>
      <c r="H82" t="str">
        <f t="shared" si="4"/>
        <v>Pegamento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347</v>
      </c>
      <c r="D83" s="3">
        <v>7</v>
      </c>
      <c r="G83" t="s">
        <v>267</v>
      </c>
      <c r="H83" t="str">
        <f t="shared" si="4"/>
        <v>Pegamento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348</v>
      </c>
      <c r="D84" s="3">
        <v>28</v>
      </c>
      <c r="G84" t="s">
        <v>267</v>
      </c>
      <c r="H84" t="str">
        <f t="shared" si="4"/>
        <v>Pegamento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349</v>
      </c>
      <c r="D85" s="3">
        <v>25</v>
      </c>
      <c r="G85" t="s">
        <v>267</v>
      </c>
      <c r="H85" t="str">
        <f t="shared" si="4"/>
        <v>Pegamento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350</v>
      </c>
      <c r="D86" s="3">
        <v>15</v>
      </c>
      <c r="G86" t="s">
        <v>267</v>
      </c>
      <c r="H86" t="str">
        <f t="shared" si="4"/>
        <v>Pegamento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351</v>
      </c>
      <c r="D87" s="3">
        <v>6.5</v>
      </c>
      <c r="G87" t="s">
        <v>267</v>
      </c>
      <c r="H87" t="str">
        <f t="shared" si="4"/>
        <v>Pegamento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352</v>
      </c>
      <c r="D88" s="3">
        <v>14</v>
      </c>
      <c r="G88" t="s">
        <v>267</v>
      </c>
      <c r="H88" t="str">
        <f t="shared" si="4"/>
        <v>Pegamento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353</v>
      </c>
      <c r="D92" s="3">
        <v>3.5</v>
      </c>
      <c r="G92" t="s">
        <v>267</v>
      </c>
      <c r="H92" t="str">
        <f t="shared" si="4"/>
        <v>Reduccion desague 4"a2"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desague 4"a2"',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354</v>
      </c>
      <c r="D93" s="3">
        <v>14</v>
      </c>
      <c r="G93" t="s">
        <v>267</v>
      </c>
      <c r="H93" t="str">
        <f t="shared" si="4"/>
        <v>Rodillo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355</v>
      </c>
      <c r="D94" s="3">
        <v>12</v>
      </c>
      <c r="G94" t="s">
        <v>267</v>
      </c>
      <c r="H94" t="str">
        <f t="shared" si="4"/>
        <v>Rodillo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356</v>
      </c>
      <c r="D95" s="3">
        <v>5</v>
      </c>
      <c r="G95" t="s">
        <v>267</v>
      </c>
      <c r="H95" t="str">
        <f t="shared" si="4"/>
        <v>Tee bronce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357</v>
      </c>
      <c r="D96" s="3">
        <v>1.5</v>
      </c>
      <c r="G96" t="s">
        <v>267</v>
      </c>
      <c r="H96" t="str">
        <f t="shared" si="4"/>
        <v>Tee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358</v>
      </c>
      <c r="D97" s="3">
        <v>3</v>
      </c>
      <c r="G97" t="s">
        <v>267</v>
      </c>
      <c r="H97" t="str">
        <f t="shared" si="4"/>
        <v>Tee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359</v>
      </c>
      <c r="D98" s="3">
        <v>1.5</v>
      </c>
      <c r="G98" t="s">
        <v>267</v>
      </c>
      <c r="H98" t="str">
        <f t="shared" si="4"/>
        <v>Tee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360</v>
      </c>
      <c r="D99" s="3">
        <v>6</v>
      </c>
      <c r="G99" t="s">
        <v>267</v>
      </c>
      <c r="H99" t="str">
        <f t="shared" si="4"/>
        <v>Tee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361</v>
      </c>
      <c r="D100" s="3">
        <v>7</v>
      </c>
      <c r="G100" t="s">
        <v>267</v>
      </c>
      <c r="H100" t="str">
        <f t="shared" si="4"/>
        <v>Tee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362</v>
      </c>
      <c r="D101" s="3">
        <v>3.5</v>
      </c>
      <c r="G101" t="s">
        <v>267</v>
      </c>
      <c r="H101" t="str">
        <f t="shared" si="4"/>
        <v>Tee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363</v>
      </c>
      <c r="D103" s="4">
        <v>10</v>
      </c>
      <c r="G103" t="s">
        <v>267</v>
      </c>
      <c r="H103" t="str">
        <f t="shared" si="4"/>
        <v>Tubo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364</v>
      </c>
      <c r="D104" s="3">
        <v>18</v>
      </c>
      <c r="G104" t="s">
        <v>267</v>
      </c>
      <c r="H104" t="str">
        <f t="shared" si="4"/>
        <v>Tubo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365</v>
      </c>
      <c r="D105" s="3">
        <v>18</v>
      </c>
      <c r="G105" t="s">
        <v>267</v>
      </c>
      <c r="H105" t="str">
        <f t="shared" si="4"/>
        <v>Tubo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366</v>
      </c>
      <c r="D106" s="3">
        <v>10</v>
      </c>
      <c r="G106" t="s">
        <v>267</v>
      </c>
      <c r="H106" t="str">
        <f t="shared" si="4"/>
        <v>Tubo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367</v>
      </c>
      <c r="D107" s="3">
        <v>17</v>
      </c>
      <c r="G107" t="s">
        <v>267</v>
      </c>
      <c r="H107" t="str">
        <f t="shared" si="4"/>
        <v>Tubo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368</v>
      </c>
      <c r="D108" s="3">
        <v>20</v>
      </c>
      <c r="G108" t="s">
        <v>267</v>
      </c>
      <c r="H108" t="str">
        <f t="shared" si="4"/>
        <v>Tubo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369</v>
      </c>
      <c r="D109" s="3">
        <v>6</v>
      </c>
      <c r="G109" t="s">
        <v>267</v>
      </c>
      <c r="H109" t="str">
        <f t="shared" si="4"/>
        <v>Tubo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370</v>
      </c>
      <c r="D110" s="3">
        <v>3</v>
      </c>
      <c r="G110" t="s">
        <v>267</v>
      </c>
      <c r="H110" t="str">
        <f t="shared" si="4"/>
        <v>Tubo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371</v>
      </c>
      <c r="D111" s="3">
        <v>4</v>
      </c>
      <c r="G111" t="s">
        <v>267</v>
      </c>
      <c r="H111" t="str">
        <f t="shared" si="4"/>
        <v>Union bronce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372</v>
      </c>
      <c r="D112" s="3">
        <v>1</v>
      </c>
      <c r="G112" t="s">
        <v>267</v>
      </c>
      <c r="H112" t="str">
        <f t="shared" si="4"/>
        <v>Union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373</v>
      </c>
      <c r="D113" s="3">
        <v>2.5</v>
      </c>
      <c r="G113" t="s">
        <v>267</v>
      </c>
      <c r="H113" t="str">
        <f t="shared" si="4"/>
        <v>Union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374</v>
      </c>
      <c r="D114" s="3">
        <v>3</v>
      </c>
      <c r="G114" t="s">
        <v>267</v>
      </c>
      <c r="H114" t="str">
        <f t="shared" si="4"/>
        <v>Visagra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375</v>
      </c>
      <c r="D115" s="3">
        <v>3.5</v>
      </c>
      <c r="G115" t="s">
        <v>267</v>
      </c>
      <c r="H115" t="str">
        <f t="shared" si="4"/>
        <v>Visagra 3" -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3" -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376</v>
      </c>
      <c r="D116" s="3">
        <v>3</v>
      </c>
      <c r="G116" t="s">
        <v>267</v>
      </c>
      <c r="H116" t="str">
        <f t="shared" si="4"/>
        <v>Yee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379</v>
      </c>
      <c r="D117" s="3">
        <v>6</v>
      </c>
      <c r="G117" t="s">
        <v>267</v>
      </c>
      <c r="H117" t="str">
        <f t="shared" si="4"/>
        <v>Yee desague 4"x2"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desague 4"x2"',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380</v>
      </c>
      <c r="D118" s="3">
        <v>10</v>
      </c>
      <c r="G118" t="s">
        <v>267</v>
      </c>
      <c r="H118" t="str">
        <f t="shared" si="4"/>
        <v>Yee desague 4"x4"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desague 4"x4"',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377</v>
      </c>
      <c r="D119" s="3">
        <v>3.5</v>
      </c>
      <c r="G119" t="s">
        <v>267</v>
      </c>
      <c r="H119" t="str">
        <f t="shared" si="4"/>
        <v>Yee sanitario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378</v>
      </c>
      <c r="D120" s="3">
        <v>12</v>
      </c>
      <c r="G120" t="s">
        <v>267</v>
      </c>
      <c r="H120" t="str">
        <f t="shared" si="4"/>
        <v>Yee sanitario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381</v>
      </c>
      <c r="D121" s="3">
        <v>7</v>
      </c>
      <c r="G121" t="s">
        <v>267</v>
      </c>
      <c r="H121" t="str">
        <f t="shared" si="4"/>
        <v>Yee sanitario 4"x2"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4"x2"',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276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277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278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279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382</v>
      </c>
      <c r="D126" s="3">
        <v>8</v>
      </c>
      <c r="G126" t="s">
        <v>267</v>
      </c>
      <c r="H126" t="str">
        <f t="shared" ref="H126" si="24">C126</f>
        <v>Parante 3m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3m',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383</v>
      </c>
      <c r="D127" s="3">
        <v>7</v>
      </c>
      <c r="G127" t="s">
        <v>267</v>
      </c>
      <c r="H127" t="str">
        <f t="shared" ref="H127:H129" si="28">C127</f>
        <v>Parante 2.5m</v>
      </c>
      <c r="I127" s="7" t="s">
        <v>266</v>
      </c>
      <c r="J127" s="3">
        <f t="shared" ref="J127:J129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2.5m',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384</v>
      </c>
      <c r="D128" s="3">
        <v>4.5</v>
      </c>
      <c r="G128" t="s">
        <v>267</v>
      </c>
      <c r="H128" t="str">
        <f t="shared" si="28"/>
        <v>Liston 3m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3m',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385</v>
      </c>
      <c r="D129" s="3">
        <v>4</v>
      </c>
      <c r="G129" t="s">
        <v>267</v>
      </c>
      <c r="H129" t="str">
        <f t="shared" si="28"/>
        <v>Liston 2.5m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2.5m', 4,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386</v>
      </c>
      <c r="D130" s="3">
        <v>4.5</v>
      </c>
      <c r="G130" t="s">
        <v>267</v>
      </c>
      <c r="H130" t="str">
        <f t="shared" ref="H130" si="32">C130</f>
        <v>Clavo 2"y1/2"</v>
      </c>
      <c r="I130" s="7" t="s">
        <v>266</v>
      </c>
      <c r="J130" s="3">
        <f t="shared" ref="J130" si="33">D130</f>
        <v>4.5</v>
      </c>
      <c r="K130" t="s">
        <v>269</v>
      </c>
      <c r="L130">
        <f t="shared" ref="L130" si="34">A130</f>
        <v>3</v>
      </c>
      <c r="M130" t="s">
        <v>268</v>
      </c>
      <c r="N130" t="str">
        <f t="shared" ref="N130" si="35">CONCATENATE(G130,H130,I130,J130,K130,L130,M130)</f>
        <v xml:space="preserve">INSERT INTO item ( name, price, state, realStock, availableStock, idUnit) VALUES ( 'Clavo 2"y1/2"', 4.5, 'Activo', 0, 0, 3 ) ; </v>
      </c>
    </row>
    <row r="131" spans="1:14" x14ac:dyDescent="0.25">
      <c r="A131">
        <f>VLOOKUP(B131,'Maestra de unidades'!$B:$C,2,0)</f>
        <v>13</v>
      </c>
      <c r="B131" t="s">
        <v>388</v>
      </c>
      <c r="C131" s="2" t="s">
        <v>387</v>
      </c>
      <c r="D131" s="3">
        <v>5</v>
      </c>
      <c r="G131" t="s">
        <v>267</v>
      </c>
      <c r="H131" t="str">
        <f t="shared" ref="H131" si="36">C131</f>
        <v>Arena gruesa (Carretilla)</v>
      </c>
      <c r="I131" s="7" t="s">
        <v>266</v>
      </c>
      <c r="J131" s="3">
        <f t="shared" ref="J131" si="37">D131</f>
        <v>5</v>
      </c>
      <c r="K131" t="s">
        <v>269</v>
      </c>
      <c r="L131">
        <f t="shared" ref="L131" si="38">A131</f>
        <v>13</v>
      </c>
      <c r="M131" t="s">
        <v>268</v>
      </c>
      <c r="N131" t="str">
        <f t="shared" ref="N131" si="39">CONCATENATE(G131,H131,I131,J131,K131,L131,M131)</f>
        <v xml:space="preserve">INSERT INTO item ( name, price, state, realStock, availableStock, idUnit) VALUES ( 'Arena gruesa (Carretilla)', 5, 'Activo', 0, 0, 13 ) ; </v>
      </c>
    </row>
    <row r="132" spans="1:14" x14ac:dyDescent="0.25">
      <c r="A132">
        <f>VLOOKUP(B132,'Maestra de unidades'!$B:$C,2,0)</f>
        <v>3</v>
      </c>
      <c r="B132" t="s">
        <v>241</v>
      </c>
      <c r="C132" s="2" t="s">
        <v>389</v>
      </c>
      <c r="D132" s="3">
        <v>4</v>
      </c>
      <c r="G132" t="s">
        <v>267</v>
      </c>
      <c r="H132" t="str">
        <f t="shared" ref="H132" si="40">C132</f>
        <v>Sumidero</v>
      </c>
      <c r="I132" s="7" t="s">
        <v>266</v>
      </c>
      <c r="J132" s="3">
        <f t="shared" ref="J132" si="41">D132</f>
        <v>4</v>
      </c>
      <c r="K132" t="s">
        <v>269</v>
      </c>
      <c r="L132">
        <f t="shared" ref="L132" si="42">A132</f>
        <v>3</v>
      </c>
      <c r="M132" t="s">
        <v>268</v>
      </c>
      <c r="N132" t="str">
        <f t="shared" ref="N132" si="43">CONCATENATE(G132,H132,I132,J132,K132,L132,M132)</f>
        <v xml:space="preserve">INSERT INTO item ( name, price, state, realStock, availableStock, idUnit) VALUES ( 'Sumidero', 4, 'Activo', 0, 0, 3 ) ; </v>
      </c>
    </row>
    <row r="133" spans="1:14" x14ac:dyDescent="0.25">
      <c r="A133">
        <f>VLOOKUP(B133,'Maestra de unidades'!$B:$C,2,0)</f>
        <v>1</v>
      </c>
      <c r="B133" t="s">
        <v>244</v>
      </c>
      <c r="C133" s="2" t="s">
        <v>390</v>
      </c>
      <c r="D133" s="3">
        <v>3</v>
      </c>
      <c r="G133" t="s">
        <v>267</v>
      </c>
      <c r="H133" t="str">
        <f t="shared" ref="H133:H134" si="44">C133</f>
        <v>Arena gruesa (bolsa)</v>
      </c>
      <c r="I133" s="7" t="s">
        <v>266</v>
      </c>
      <c r="J133" s="3">
        <f t="shared" ref="J133:J134" si="45">D133</f>
        <v>3</v>
      </c>
      <c r="K133" t="s">
        <v>269</v>
      </c>
      <c r="L133">
        <f t="shared" ref="L133:L134" si="46">A133</f>
        <v>1</v>
      </c>
      <c r="M133" t="s">
        <v>268</v>
      </c>
      <c r="N133" t="str">
        <f t="shared" ref="N133:N134" si="47">CONCATENATE(G133,H133,I133,J133,K133,L133,M133)</f>
        <v xml:space="preserve">INSERT INTO item ( name, price, state, realStock, availableStock, idUnit) VALUES ( 'Arena gruesa (bolsa)', 3, 'Activo', 0, 0, 1 ) ; </v>
      </c>
    </row>
    <row r="134" spans="1:14" x14ac:dyDescent="0.25">
      <c r="A134">
        <f>VLOOKUP(B134,'Maestra de unidades'!$B:$C,2,0)</f>
        <v>1</v>
      </c>
      <c r="B134" t="s">
        <v>244</v>
      </c>
      <c r="C134" s="2" t="s">
        <v>391</v>
      </c>
      <c r="D134" s="3">
        <v>3</v>
      </c>
      <c r="G134" t="s">
        <v>267</v>
      </c>
      <c r="H134" t="str">
        <f t="shared" si="44"/>
        <v>Arena fina (bolsa)</v>
      </c>
      <c r="I134" s="7" t="s">
        <v>266</v>
      </c>
      <c r="J134" s="3">
        <f t="shared" si="45"/>
        <v>3</v>
      </c>
      <c r="K134" t="s">
        <v>269</v>
      </c>
      <c r="L134">
        <f t="shared" si="46"/>
        <v>1</v>
      </c>
      <c r="M134" t="s">
        <v>268</v>
      </c>
      <c r="N134" t="str">
        <f t="shared" si="47"/>
        <v xml:space="preserve">INSERT INTO item ( name, price, state, realStock, availableStock, idUnit) VALUES ( 'Arena fina (bolsa)', 3, 'Activo', 0, 0, 1 ) ; </v>
      </c>
    </row>
    <row r="135" spans="1:14" x14ac:dyDescent="0.25">
      <c r="A135">
        <f>VLOOKUP(B135,'Maestra de unidades'!$B:$C,2,0)</f>
        <v>3</v>
      </c>
      <c r="B135" t="s">
        <v>241</v>
      </c>
      <c r="C135" s="2" t="s">
        <v>392</v>
      </c>
      <c r="D135" s="3">
        <v>410</v>
      </c>
      <c r="G135" t="s">
        <v>267</v>
      </c>
      <c r="H135" t="str">
        <f t="shared" ref="H135" si="48">C135</f>
        <v>Tanque 1100L</v>
      </c>
      <c r="I135" s="7" t="s">
        <v>266</v>
      </c>
      <c r="J135" s="3">
        <f t="shared" ref="J135" si="49">D135</f>
        <v>410</v>
      </c>
      <c r="K135" t="s">
        <v>269</v>
      </c>
      <c r="L135">
        <f t="shared" ref="L135" si="50">A135</f>
        <v>3</v>
      </c>
      <c r="M135" t="s">
        <v>268</v>
      </c>
      <c r="N135" t="str">
        <f t="shared" ref="N135" si="51">CONCATENATE(G135,H135,I135,J135,K135,L135,M135)</f>
        <v xml:space="preserve">INSERT INTO item ( name, price, state, realStock, availableStock, idUnit) VALUES ( 'Tanque 1100L', 410, 'Activo', 0, 0, 3 ) ; </v>
      </c>
    </row>
    <row r="136" spans="1:14" x14ac:dyDescent="0.25">
      <c r="A136">
        <f>VLOOKUP(B136,'Maestra de unidades'!$B:$C,2,0)</f>
        <v>3</v>
      </c>
      <c r="B136" t="s">
        <v>241</v>
      </c>
      <c r="C136" s="2" t="s">
        <v>395</v>
      </c>
      <c r="D136" s="3">
        <v>2.5</v>
      </c>
      <c r="G136" t="s">
        <v>267</v>
      </c>
      <c r="H136" t="str">
        <f t="shared" ref="H136" si="52">C136</f>
        <v>Espor Lay</v>
      </c>
      <c r="I136" s="7" t="s">
        <v>266</v>
      </c>
      <c r="J136" s="3">
        <f t="shared" ref="J136" si="53">D136</f>
        <v>2.5</v>
      </c>
      <c r="K136" t="s">
        <v>269</v>
      </c>
      <c r="L136">
        <f t="shared" ref="L136" si="54">A136</f>
        <v>3</v>
      </c>
      <c r="M136" t="s">
        <v>268</v>
      </c>
      <c r="N136" t="str">
        <f t="shared" ref="N136" si="55">CONCATENATE(G136,H136,I136,J136,K136,L136,M136)</f>
        <v xml:space="preserve">INSERT INTO item ( name, price, state, realStock, availableStock, idUnit) VALUES ( 'Espor Lay', 2.5, 'Activo', 0, 0, 3 ) ; </v>
      </c>
    </row>
    <row r="137" spans="1:14" x14ac:dyDescent="0.25">
      <c r="A137">
        <f>VLOOKUP(B137,'Maestra de unidades'!$B:$C,2,0)</f>
        <v>6</v>
      </c>
      <c r="B137" t="s">
        <v>242</v>
      </c>
      <c r="C137" s="2" t="s">
        <v>393</v>
      </c>
      <c r="D137" s="3">
        <v>0.7</v>
      </c>
      <c r="G137" t="s">
        <v>267</v>
      </c>
      <c r="H137" t="str">
        <f t="shared" ref="H137:H138" si="56">C137</f>
        <v>Cemento (kilo)</v>
      </c>
      <c r="I137" s="7" t="s">
        <v>266</v>
      </c>
      <c r="J137" s="3">
        <f t="shared" ref="J137:J138" si="57">D137</f>
        <v>0.7</v>
      </c>
      <c r="K137" t="s">
        <v>269</v>
      </c>
      <c r="L137">
        <f t="shared" ref="L137:L138" si="58">A137</f>
        <v>6</v>
      </c>
      <c r="M137" t="s">
        <v>268</v>
      </c>
      <c r="N137" t="str">
        <f t="shared" ref="N137:N138" si="59">CONCATENATE(G137,H137,I137,J137,K137,L137,M137)</f>
        <v xml:space="preserve">INSERT INTO item ( name, price, state, realStock, availableStock, idUnit) VALUES ( 'Cemento (kilo)', 0.7, 'Activo', 0, 0, 6 ) ; </v>
      </c>
    </row>
    <row r="138" spans="1:14" x14ac:dyDescent="0.25">
      <c r="A138">
        <f>VLOOKUP(B138,'Maestra de unidades'!$B:$C,2,0)</f>
        <v>6</v>
      </c>
      <c r="B138" t="s">
        <v>242</v>
      </c>
      <c r="C138" s="2" t="s">
        <v>394</v>
      </c>
      <c r="D138" s="3">
        <v>0.7</v>
      </c>
      <c r="G138" t="s">
        <v>267</v>
      </c>
      <c r="H138" t="str">
        <f t="shared" si="56"/>
        <v>yeso (kilo)</v>
      </c>
      <c r="I138" s="7" t="s">
        <v>266</v>
      </c>
      <c r="J138" s="3">
        <f t="shared" si="57"/>
        <v>0.7</v>
      </c>
      <c r="K138" t="s">
        <v>269</v>
      </c>
      <c r="L138">
        <f t="shared" si="58"/>
        <v>6</v>
      </c>
      <c r="M138" t="s">
        <v>268</v>
      </c>
      <c r="N138" t="str">
        <f t="shared" si="59"/>
        <v xml:space="preserve">INSERT INTO item ( name, price, state, realStock, availableStock, idUnit) VALUES ( 'yeso (kilo)', 0.7, 'Activo', 0, 0, 6 ) ; </v>
      </c>
    </row>
    <row r="139" spans="1:14" x14ac:dyDescent="0.25">
      <c r="A139">
        <f>VLOOKUP(B139,'Maestra de unidades'!$B:$C,2,0)</f>
        <v>7</v>
      </c>
      <c r="B139" t="s">
        <v>249</v>
      </c>
      <c r="C139" s="2" t="s">
        <v>396</v>
      </c>
      <c r="D139" s="3">
        <v>3</v>
      </c>
      <c r="G139" t="s">
        <v>267</v>
      </c>
      <c r="H139" t="str">
        <f t="shared" ref="H139:H140" si="60">C139</f>
        <v>Tiner 1/2L</v>
      </c>
      <c r="I139" s="7" t="s">
        <v>266</v>
      </c>
      <c r="J139" s="3">
        <f t="shared" ref="J139:J140" si="61">D139</f>
        <v>3</v>
      </c>
      <c r="K139" t="s">
        <v>269</v>
      </c>
      <c r="L139">
        <f t="shared" ref="L139:L140" si="62">A139</f>
        <v>7</v>
      </c>
      <c r="M139" t="s">
        <v>268</v>
      </c>
      <c r="N139" t="str">
        <f t="shared" ref="N139:N140" si="63">CONCATENATE(G139,H139,I139,J139,K139,L139,M139)</f>
        <v xml:space="preserve">INSERT INTO item ( name, price, state, realStock, availableStock, idUnit) VALUES ( 'Tiner 1/2L', 3, 'Activo', 0, 0, 7 ) ; </v>
      </c>
    </row>
    <row r="140" spans="1:14" x14ac:dyDescent="0.25">
      <c r="A140">
        <f>VLOOKUP(B140,'Maestra de unidades'!$B:$C,2,0)</f>
        <v>7</v>
      </c>
      <c r="B140" t="s">
        <v>249</v>
      </c>
      <c r="C140" s="2" t="s">
        <v>397</v>
      </c>
      <c r="D140" s="3">
        <v>6</v>
      </c>
      <c r="G140" t="s">
        <v>267</v>
      </c>
      <c r="H140" t="str">
        <f t="shared" si="60"/>
        <v>Tiner 1L</v>
      </c>
      <c r="I140" s="7" t="s">
        <v>266</v>
      </c>
      <c r="J140" s="3">
        <f t="shared" si="61"/>
        <v>6</v>
      </c>
      <c r="K140" t="s">
        <v>269</v>
      </c>
      <c r="L140">
        <f t="shared" si="62"/>
        <v>7</v>
      </c>
      <c r="M140" t="s">
        <v>268</v>
      </c>
      <c r="N140" t="str">
        <f t="shared" si="63"/>
        <v xml:space="preserve">INSERT INTO item ( name, price, state, realStock, availableStock, idUnit) VALUES ( 'Tiner 1L', 6, 'Activo', 0, 0, 7 ) ; </v>
      </c>
    </row>
    <row r="141" spans="1:14" x14ac:dyDescent="0.25">
      <c r="A141">
        <f>VLOOKUP(B141,'Maestra de unidades'!$B:$C,2,0)</f>
        <v>1</v>
      </c>
      <c r="B141" t="s">
        <v>244</v>
      </c>
      <c r="C141" s="2" t="s">
        <v>398</v>
      </c>
      <c r="D141" s="3">
        <v>4.5</v>
      </c>
      <c r="G141" t="s">
        <v>267</v>
      </c>
      <c r="H141" t="str">
        <f t="shared" ref="H141" si="64">C141</f>
        <v>Sika</v>
      </c>
      <c r="I141" s="7" t="s">
        <v>266</v>
      </c>
      <c r="J141" s="3">
        <f t="shared" ref="J141" si="65">D141</f>
        <v>4.5</v>
      </c>
      <c r="K141" t="s">
        <v>269</v>
      </c>
      <c r="L141">
        <f t="shared" ref="L141" si="66">A141</f>
        <v>1</v>
      </c>
      <c r="M141" t="s">
        <v>268</v>
      </c>
      <c r="N141" t="str">
        <f t="shared" ref="N141" si="67">CONCATENATE(G141,H141,I141,J141,K141,L141,M141)</f>
        <v xml:space="preserve">INSERT INTO item ( name, price, state, realStock, availableStock, idUnit) VALUES ( 'Sika', 4.5, 'Activo', 0, 0, 1 ) ; </v>
      </c>
    </row>
    <row r="142" spans="1:14" x14ac:dyDescent="0.25">
      <c r="A142">
        <f>VLOOKUP(B142,'Maestra de unidades'!$B:$C,2,0)</f>
        <v>3</v>
      </c>
      <c r="B142" t="s">
        <v>241</v>
      </c>
      <c r="C142" s="2" t="s">
        <v>399</v>
      </c>
      <c r="D142" s="3">
        <v>3</v>
      </c>
      <c r="G142" t="s">
        <v>267</v>
      </c>
      <c r="H142" t="str">
        <f t="shared" ref="H142" si="68">C142</f>
        <v>Tee desague 2"</v>
      </c>
      <c r="I142" s="7" t="s">
        <v>266</v>
      </c>
      <c r="J142" s="3">
        <f t="shared" ref="J142" si="69">D142</f>
        <v>3</v>
      </c>
      <c r="K142" t="s">
        <v>269</v>
      </c>
      <c r="L142">
        <f t="shared" ref="L142" si="70">A142</f>
        <v>3</v>
      </c>
      <c r="M142" t="s">
        <v>268</v>
      </c>
      <c r="N142" t="str">
        <f t="shared" ref="N142" si="71">CONCATENATE(G142,H142,I142,J142,K142,L142,M142)</f>
        <v xml:space="preserve">INSERT INTO item ( name, price, state, realStock, availableStock, idUnit) VALUES ( 'Tee desague 2"', 3, 'Activo', 0, 0, 3 ) ; </v>
      </c>
    </row>
    <row r="143" spans="1:14" x14ac:dyDescent="0.25">
      <c r="A143">
        <f>VLOOKUP(B143,'Maestra de unidades'!$B:$C,2,0)</f>
        <v>3</v>
      </c>
      <c r="B143" t="s">
        <v>241</v>
      </c>
      <c r="C143" s="2" t="s">
        <v>400</v>
      </c>
      <c r="D143" s="3">
        <v>2</v>
      </c>
      <c r="G143" t="s">
        <v>267</v>
      </c>
      <c r="H143" t="str">
        <f t="shared" ref="H143" si="72">C143</f>
        <v>Teflon</v>
      </c>
      <c r="I143" s="7" t="s">
        <v>266</v>
      </c>
      <c r="J143" s="3">
        <f t="shared" ref="J143" si="73">D143</f>
        <v>2</v>
      </c>
      <c r="K143" t="s">
        <v>269</v>
      </c>
      <c r="L143">
        <f t="shared" ref="L143" si="74">A143</f>
        <v>3</v>
      </c>
      <c r="M143" t="s">
        <v>268</v>
      </c>
      <c r="N143" t="str">
        <f t="shared" ref="N143" si="75">CONCATENATE(G143,H143,I143,J143,K143,L143,M143)</f>
        <v xml:space="preserve">INSERT INTO item ( name, price, state, realStock, availableStock, idUnit) VALUES ( 'Teflon', 2,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  <row r="14" spans="1:3" x14ac:dyDescent="0.25">
      <c r="A14">
        <v>13</v>
      </c>
      <c r="B14" t="s">
        <v>388</v>
      </c>
      <c r="C1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Espinoza Torres</cp:lastModifiedBy>
  <dcterms:created xsi:type="dcterms:W3CDTF">2016-12-30T21:20:08Z</dcterms:created>
  <dcterms:modified xsi:type="dcterms:W3CDTF">2017-02-07T18:25:39Z</dcterms:modified>
</cp:coreProperties>
</file>