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Sheet 1" sheetId="1" r:id="rId4"/>
  </sheets>
</workbook>
</file>

<file path=xl/sharedStrings.xml><?xml version="1.0" encoding="utf-8"?>
<sst xmlns="http://schemas.openxmlformats.org/spreadsheetml/2006/main" uniqueCount="477">
  <si>
    <t>Table 1</t>
  </si>
  <si>
    <t>Main Title</t>
  </si>
  <si>
    <t># of people</t>
  </si>
  <si>
    <t>Person-N</t>
  </si>
  <si>
    <t># Person-N</t>
  </si>
  <si>
    <t>Org-N</t>
  </si>
  <si>
    <t>Loc-N</t>
  </si>
  <si>
    <t>Gpe-N</t>
  </si>
  <si>
    <t>Person-S</t>
  </si>
  <si>
    <t># Person-S</t>
  </si>
  <si>
    <t>Org-S</t>
  </si>
  <si>
    <t>Loc-S</t>
  </si>
  <si>
    <t>Difference between N and S in # of people</t>
  </si>
  <si>
    <t>Difference b/w truth and N</t>
  </si>
  <si>
    <t xml:space="preserve">Abs diff truth and n </t>
  </si>
  <si>
    <t>Difference b/w truth and s</t>
  </si>
  <si>
    <t>Abs diff truth and S</t>
  </si>
  <si>
    <t>Wrong or Right</t>
  </si>
  <si>
    <t>Why FAIL</t>
  </si>
  <si>
    <t>Pittsburgh Lions Little League baseball team, kneeling from left: Robert Dalley, John King, James Dunmore, William Smith, Stanley Edward, Lessie Washington; standing: Bridder Pearson, Levi Williams, Willie Millender, Fred Wynn, Robert Sneed, Donald Primus, Tommy Wallace, Charles McKay and Raymond Woods, on Kennard Field with Terrace Village in background</t>
  </si>
  <si>
    <t>Pittsburgh, Robert Dalley, John King, James Dunmore, William Smith, Stanley Edward, Lessie Washington, Bridder Pearson, Levi Williams, Willie Millender, Fred Wynn, Robert Sneed, Donald Primus, Tommy Wallace, Charles McKay, Raymond Woods, Kennard Field, Terrace Village</t>
  </si>
  <si>
    <t>Lions Little League</t>
  </si>
  <si>
    <t>Robert Dalley, John King, James Dunmore, William Smith, Stanley Edward, Lessie Washington, Bridder Pearson, Levi Williams, Willie Millender, Fred Wynn, Robert Sneed, Donald Primus, Tommy Wallace, Charles McKay, Raymond Woods</t>
  </si>
  <si>
    <t>Pittsburgh Lions Little League</t>
  </si>
  <si>
    <t>Kennard Field</t>
  </si>
  <si>
    <t>Group portrait of Addison Giants baseball team, front row from left: James Crutchfield, Peter Gibson, Cleveland Edwards, Larry Tarploy; second row: manager William A. Rawls, Anthony Austin, Charles Robinson, Joseph Looney, and co-manager James Newton, posed on grandstand of Kennard Field with Terrace Village in background</t>
  </si>
  <si>
    <t>Addison Giants, James Crutchfield, Peter Gibson, Cleveland Edwards, Larry Tarploy, William, Rawls, Anthony Austin, Charles Robinson, Joseph Looney, James Newton, Kennard Field, Terrace Village</t>
  </si>
  <si>
    <t>Group</t>
  </si>
  <si>
    <t>James Crutchfield, Peter Gibson, Cleveland Edwards, Larry Tarploy, William A. Rawls, Anthony Austin, Charles Robinson, Joseph Looney, James Newton</t>
  </si>
  <si>
    <t>Addison Giants</t>
  </si>
  <si>
    <t>Davis Athletic Club sandlot baseball team wearing "Davis A. C." uniforms, standing from left: manager Finley T. Davis, Eugene Sanford, Donald Trent, Richard Carter, Joseph Weaver, George Parker; kneeling: Jerry Joyner, Isaac Brown, Melvin Sanford, Elzy Wilson, Timothy Joyner, Charles Parker, and mascot Charles Patton seated in front, on Ammon Recreation Center field</t>
  </si>
  <si>
    <t>Davis, Davis, Finley T. Davis, Eugene Sanford, Donald Trent, Richard Carter, Joseph Weaver, George Parker, Jerry Joyner, Isaac Brown, Melvin Sanford, Elzy Wilson, Timothy Joyner, Charles Parker, Charles Patton, Ammon Recreation Center</t>
  </si>
  <si>
    <t>Athletic Club</t>
  </si>
  <si>
    <t>Finley T. Davis, Eugene Sanford, Donald Trent, Richard Carter, Joseph Weaver, George Parker, Jerry Joyner, Isaac Brown, Melvin Sanford, Elzy Wilson, Timothy Joyner, Charles Parker, Charles Patton</t>
  </si>
  <si>
    <t>Davis Athletic Club, Ammon Recreation Center</t>
  </si>
  <si>
    <t>Ammon Pony League baseball team, first row from left: co-captain Ronald Jackson, Michael Simms, Kenneth Blackwell, Alan Taylor; second row: co-captain Robert Ryan, Ronald Broadway, Ralph Greene, John Jackson, Robert Marshall, George Weston, manager Edward Dean; third row: coach David Boggus and Rennard Braxton posed on field</t>
  </si>
  <si>
    <t>Ammon, Pony League, Ronald Jackson, Michael Simms, Kenneth Blackwell, Alan Taylor, Robert Ryan, Ronald Broadway, Ralph Greene, John Jackson, Robert Marshall, George Weston, Edward Dean, David Boggus, Rennard Braxton</t>
  </si>
  <si>
    <t>Ronald Jackson, Michael Simms, Kenneth Blackwell, Alan Taylor, Robert Ryan, Ronald Broadway, Ralph Greene, John Jackson, Robert Marshall, George Weston, Edward Dean, David Boggus, Rennard Braxton</t>
  </si>
  <si>
    <t>Ammon Pony League</t>
  </si>
  <si>
    <t>Group portrait of fifteen South Hills High School basketball players, kneeling, left to right: John Bolla, Ray Sineway, John Carr, Henry Hemphill, Paul Rue and John Patterson; standing: Harry Guldatti, Tony Jeffries, Ken wade, Cal Jones, Paul Dorsett, Coach Bruce J. Weston, Carl Wade, Ulna Calloway, Jack Kress, and Andy Dick</t>
  </si>
  <si>
    <t>John Bolla, Ray Sineway, John Carr, Henry Hemphill, Paul Rue, John Patterson, Harry Guldatti, Tony Jeffries, Ken, Cal Jones, Paul Dorsett, Coach Bruce J. Weston, Carl Wade, Ulna Calloway, Jack Kress, Andy Dick</t>
  </si>
  <si>
    <t>South Hills</t>
  </si>
  <si>
    <t>John Bolla, Ray Sineway, John Carr, Henry Hemphill, Paul Rue, John Patterson, Harry Guldatti, Tony Jeffries, Ken, Cal Jones, Paul Dorsett, Bruce J. Weston, Carl Wade, Ulna Calloway, Jack Kress, Andy Dick</t>
  </si>
  <si>
    <t>South Hills High School</t>
  </si>
  <si>
    <t>Eight members of Ebenezer Little Rens basketball team posed in gymnasium</t>
  </si>
  <si>
    <t>Ebenezer Little Rens</t>
  </si>
  <si>
    <t>Group portrait of Grace Memorial Presbyterian Church basketball players, front row from left: David Cook, William Hicks, Alfred Hunt, Joe Baber and Crocker; back row: coach Joe Baber, Nolan, Ronald Moon, C. Paige, and  Walter Boon, posed in Herron Hill gym</t>
  </si>
  <si>
    <t>Grace Memorial Presbyterian Church, David Cook, William Hicks, Alfred Hunt, Joe Baber, Joe Baber, Nolan, Ronald Moon, Walter Boon, Herron Hill</t>
  </si>
  <si>
    <t>Group, Crocker</t>
  </si>
  <si>
    <t>David Cook, William Hicks, Alfred Hunt, Joe Baber, Crocker, Joe Baber, Ronald Moon, C. Paige, Walter Boon</t>
  </si>
  <si>
    <t>Grace Memorial Presbyterian Church</t>
  </si>
  <si>
    <t>Nolan, Herron Hill</t>
  </si>
  <si>
    <t>Group portrait of Westinghouse High School basketball team members, front row from left: Pat Wade, coach Williard Fisher, and captain Billy Peatross; back row: John Miller, Charles Hefflin, Rip Nixon, Bill Wilkenson, and Jim Vita</t>
  </si>
  <si>
    <t>Pat Wade, Williard Fisher, Billy Peatross, John Miller, Charles Hefflin, Rip Nixon, Bill Wilkenson, Jim Vita</t>
  </si>
  <si>
    <t>Westinghouse High School</t>
  </si>
  <si>
    <t>Prospective University of Pittsburgh football players no. 78 Jimmy Jones and no. 31 Eric Crabtree with coach Louis "Bimbo" Cecconi in locker room</t>
  </si>
  <si>
    <t>University</t>
  </si>
  <si>
    <t>Pittsburgh</t>
  </si>
  <si>
    <t>Jimmy Jones, Eric Crabtree, Louis, Cecconi</t>
  </si>
  <si>
    <t>Prospective University of Pittsburgh</t>
  </si>
  <si>
    <t xml:space="preserve">Nickname problem - so over estimate </t>
  </si>
  <si>
    <t>Portrait of Selma Burke posing with sculpture of bird, in interior, another version</t>
  </si>
  <si>
    <t>Selma Burke</t>
  </si>
  <si>
    <t>Portrait</t>
  </si>
  <si>
    <t>Group portrait of artists William Palmer, Mrs. C. McKenzie Lewis, Thaddeus "Thad" Mosley, Mrs. John K. Tabor, Mrs. David M. Weill, and Mrs. Robert Freeman, posed with sculpture at Three Rivers Arts Festival, Gateway Center, Downtown</t>
  </si>
  <si>
    <t>William Palmer, Lewis, John K. Tabor, David M. Weill, Robert Freeman, Gateway Center, Downtown</t>
  </si>
  <si>
    <t>Three Rivers Arts Festival</t>
  </si>
  <si>
    <t>Group, Thaddeus, Mosley</t>
  </si>
  <si>
    <t>William Palmer, C. McKenzie Lewis, Thaddeus, Mosley, John K. Tabor, David M. Weill, Robert Freeman</t>
  </si>
  <si>
    <t>Portrait of Raymond "Ray" Saunders holding prize winning pastel street scape, at Western Pennsylvania Scholastic Art competition</t>
  </si>
  <si>
    <t>Scholastic Art</t>
  </si>
  <si>
    <t>Western Pennsylvania</t>
  </si>
  <si>
    <t>Portrait, Raymond</t>
  </si>
  <si>
    <t>Raymond `` Ray '' Saunders</t>
  </si>
  <si>
    <t>Coach "Buddy" Parker handing football to Pittsburgh Steelers football player, on athletic field at Slippery Rock State Teachers College</t>
  </si>
  <si>
    <t>Pittsburgh Steelers</t>
  </si>
  <si>
    <t>Slippery Rock</t>
  </si>
  <si>
    <t>Coach</t>
  </si>
  <si>
    <t>Parker</t>
  </si>
  <si>
    <t>Pittsburgh Steelers, Slippery Rock State Teachers College</t>
  </si>
  <si>
    <t>Pittsburgh Pirates baseball team manager Fred Haney posing with Birmingham Black Barons player Dwight Smallwood, at Forbes Field</t>
  </si>
  <si>
    <t>Pittsburgh, Fred Haney, Birmingham Black Barons, Dwight Smallwood</t>
  </si>
  <si>
    <t>Pirates, Forbes Field</t>
  </si>
  <si>
    <t>Fred Haney, Dwight Smallwood</t>
  </si>
  <si>
    <t>Pittsburgh Pirates, Birmingham Black Barons</t>
  </si>
  <si>
    <t>Forbes Field</t>
  </si>
  <si>
    <t>Cab driver Alvin E. Grace covering face and walking through doorway marked "Docket Room," in Saw Mill Run Boulevard armory</t>
  </si>
  <si>
    <t>Alvin E. Grace, Docket Room, Mill Run Boulevard</t>
  </si>
  <si>
    <t>Cab, Saw</t>
  </si>
  <si>
    <t>Alvin E. Grace</t>
  </si>
  <si>
    <t>Saw Mill Run Boulevard</t>
  </si>
  <si>
    <t>Centenarian Lucy Slater grinding coffee in her kitchen, Ben Avon</t>
  </si>
  <si>
    <t>Ben Avon</t>
  </si>
  <si>
    <t>Lucy</t>
  </si>
  <si>
    <t>Centenarian</t>
  </si>
  <si>
    <t>Lucy Slater, Ben Avon</t>
  </si>
  <si>
    <t>Young man standing beside boxer Ezzard Charles, in Uptown Gym</t>
  </si>
  <si>
    <t>Ezzard Charles</t>
  </si>
  <si>
    <t>Young, Uptown</t>
  </si>
  <si>
    <t>Uptown Gym</t>
  </si>
  <si>
    <t>William "Gus" Greenlee with his arm around woman wearing herringbone coat and head scarf, in booth at Crawford Grill No. 1</t>
  </si>
  <si>
    <t>William</t>
  </si>
  <si>
    <t>Crawford Grill No</t>
  </si>
  <si>
    <t>William `` Gus '' Greenlee</t>
  </si>
  <si>
    <t>Elder W. J. Jerry with congregation, in front of New Covenant United Holy Church, Chauncey Street, Hill District</t>
  </si>
  <si>
    <t>Elder, Jerry, United Holy Church, Chauncey Street, Hill District</t>
  </si>
  <si>
    <t>New</t>
  </si>
  <si>
    <t>W. J. Jerry, Hill District</t>
  </si>
  <si>
    <t>New Covenant United Holy Church</t>
  </si>
  <si>
    <t>Chauncey Street</t>
  </si>
  <si>
    <t xml:space="preserve">Missed first name, Hill district </t>
  </si>
  <si>
    <t>Children, some in bathing suits, possibly including Rebecca Tab in center, Vernon Vaughn in light colored top, and Sara Mae Allen in back, standing on Webster Avenue under spray from fire hose, near Webster Avenue firehouse at Wandless Street, Hill District</t>
  </si>
  <si>
    <t>Rebecca Tab, Vernon Vaughn, Sara Mae Allen, Webster Avenue, Webster Avenue, Hill District</t>
  </si>
  <si>
    <t>Wandless Street</t>
  </si>
  <si>
    <t>Children</t>
  </si>
  <si>
    <t>Rebecca Tab, Vernon Vaughn, Sara Mae Allen, Hill District</t>
  </si>
  <si>
    <t>Webster Avenue, Webster Avenue, Wandless Street</t>
  </si>
  <si>
    <t>Hill District</t>
  </si>
  <si>
    <t>Police officer Oliver Mason, badge no. 287, surrounded by children of Rideout family, including two girls holding looms, on front steps, Beltzhoover, another version</t>
  </si>
  <si>
    <t>Oliver Mason</t>
  </si>
  <si>
    <t>Oliver Mason, Rideout</t>
  </si>
  <si>
    <t>New York Cubans baseball player with Homestead Grays baseball pitcher Ray Brown, at Forbes Field</t>
  </si>
  <si>
    <t>Homestead Grays, Ray Brown</t>
  </si>
  <si>
    <t>New York</t>
  </si>
  <si>
    <t>Ray Brown</t>
  </si>
  <si>
    <t>New York, Homestead Grays</t>
  </si>
  <si>
    <t>Group portrait of the Lady Evelyn Childress Organ Trio, including Clarence Oden on saxophone, Fred Pryor on drums, and Evelyn Childress on organ, posed in club with mirror in background</t>
  </si>
  <si>
    <t>Clarence Oden, Fred Pryor, Evelyn Childress</t>
  </si>
  <si>
    <t>Lady Evelyn Childress Organ Trio</t>
  </si>
  <si>
    <t>Nurses leading boxer Joe Louis and other men through corridor in Butler Veterans' Hospital</t>
  </si>
  <si>
    <t>Joe Louis</t>
  </si>
  <si>
    <t>Hospital</t>
  </si>
  <si>
    <t>Butler</t>
  </si>
  <si>
    <t>Duquesne University baseball team player no. 36 Dick Ricketts, in base running pose on field</t>
  </si>
  <si>
    <t>Duquesne</t>
  </si>
  <si>
    <t>Dick Ricketts</t>
  </si>
  <si>
    <t>Duquesne University</t>
  </si>
  <si>
    <t>Pittsburgh Rens basketball players Jim McCoy, Walt Kennedy, and Hank Whitney surrounding Connie Hawkins lying in hospital bed after eye injury, Montefiore Hospital</t>
  </si>
  <si>
    <t>Pittsburgh, Jim McCoy, Walt Kennedy, Hank Whitney, Connie Hawkins, Montefiore Hospital</t>
  </si>
  <si>
    <t>Rens</t>
  </si>
  <si>
    <t>Jim McCoy, Walt Kennedy, Hank Whitney, Connie Hawkins</t>
  </si>
  <si>
    <t>Pittsburgh Rens, Montefiore Hospital</t>
  </si>
  <si>
    <t>HIlda Laverne Logan modeling light colored short sleeved dress, walking down runway at Fashion Show Extravaganza in Sumpter Hall</t>
  </si>
  <si>
    <t>Laverne Logan</t>
  </si>
  <si>
    <t>HIlda, Fashion Show Extravaganza</t>
  </si>
  <si>
    <t>HIlda Laverne Logan</t>
  </si>
  <si>
    <t>Sumpter Hall</t>
  </si>
  <si>
    <t>Wanda Jackson, Mrs. John Hicks, Elmer Taylor, and police officer John Hicks, standing in hallway</t>
  </si>
  <si>
    <t>Wanda, Jackson, John Hicks, Elmer Taylor, John Hicks</t>
  </si>
  <si>
    <t>Wanda Jackson, John Hicks, Elmer Taylor, John Hicks</t>
  </si>
  <si>
    <t>Demolition of Bethel AME Church with crane on left, Wylie Avenue and Elm Street, Hill District</t>
  </si>
  <si>
    <t>Bethel AME Church, Wylie Avenue, Elm Street, Hill District</t>
  </si>
  <si>
    <t>Bethel AME Church</t>
  </si>
  <si>
    <t>Wylie Avenue, Elm Street</t>
  </si>
  <si>
    <t>Rev. J. A. Williams touching cornerstone of Baptist Temple Church with group of girls and boys, Frankstown Avenue at Collier Street, Homewood</t>
  </si>
  <si>
    <t>A. Williams</t>
  </si>
  <si>
    <t>Baptist Temple Church</t>
  </si>
  <si>
    <t>Frankstown Avenue, Collier Street</t>
  </si>
  <si>
    <t>Bishop Robert B. Appleyard, Rev. Henry B. William, and Bishop William S. Thomas, posed on altar in Trinity Episcopal Cathedral</t>
  </si>
  <si>
    <t>Bishop, Robert B. Appleyard, Rev</t>
  </si>
  <si>
    <t>Robert B. Appleyard, Henry B. William, Bishop William S. Thomas</t>
  </si>
  <si>
    <t>Reverend Harold Tolliver reading from book on lectern in Grace Memorial Presbyterian Church</t>
  </si>
  <si>
    <t>Reverend, Harold Tolliver</t>
  </si>
  <si>
    <t>Grace</t>
  </si>
  <si>
    <t>Harold Tolliver</t>
  </si>
  <si>
    <t>Nedra Miller posing with her painting of John F. Kennedy with ribbon for second prize at 30th Allegheny County Fair, in her Beechview home with sunburst clock</t>
  </si>
  <si>
    <t>Nedra, Miller, John F. Kennedy</t>
  </si>
  <si>
    <t>Beechview</t>
  </si>
  <si>
    <t>Nedra Miller, John F. Kennedy</t>
  </si>
  <si>
    <t>Five girls in matching outfits followed by five boys in matching outfits marching in parade on Homewood Avenue at Finance Street intersection, for Black Arts Festival, Homewood</t>
  </si>
  <si>
    <t>Homewood Avenue, Black Arts Festival, Homewood</t>
  </si>
  <si>
    <t>Homewood Avenue, Finance Street</t>
  </si>
  <si>
    <t>Group portrait of Senator John F. Kennedy, Jackie Kennedy with closed eyes, congressman Thomas E. Morgan, and District Attorney Michael A. Hanna, in interior</t>
  </si>
  <si>
    <t>John F. Kennedy, Jackie Kennedy, Thomas E. Morgan, District Attorney Michael, Hanna</t>
  </si>
  <si>
    <t>John F. Kennedy, Jackie Kennedy, Thomas E. Morgan, Michael A. Hanna</t>
  </si>
  <si>
    <t>Men and women protesting with signs reading "Join the fight against segregation, join the fight for human rights," and "Make Woolworth serve everyone everywhere" outside Woolworth's, Smithfield Street and Sixth Avenue, Downtown</t>
  </si>
  <si>
    <t>Make Woolworth, Woolworth, Smithfield Street, Sixth Avenue, Downtown</t>
  </si>
  <si>
    <t>Men</t>
  </si>
  <si>
    <t>Woolworth</t>
  </si>
  <si>
    <t>Smithfield Street</t>
  </si>
  <si>
    <t>Name for organization</t>
  </si>
  <si>
    <t>Group portrait of Ninth Cavalry mounted troop, with two men in front, in park</t>
  </si>
  <si>
    <t>Ninth Cavalry</t>
  </si>
  <si>
    <t>Fire fighters from Wilkins Township No.3, Dravosburg, and Forest Hills departments, help to fight house fire on Second St., Rankin</t>
  </si>
  <si>
    <t>Wilkins Township, Rankin</t>
  </si>
  <si>
    <t>Forest Hills</t>
  </si>
  <si>
    <t>Fire, Dravosburg</t>
  </si>
  <si>
    <t>Rankin</t>
  </si>
  <si>
    <t>Wilkins Township No.3, Dravosburg, Forest Hills</t>
  </si>
  <si>
    <t>Rankin - place name</t>
  </si>
  <si>
    <t>Motorcycle police officers escorting motorcade out of shopping center parking lot for demonstration, Frankstown Avenue and Gerritt Street</t>
  </si>
  <si>
    <t>Frankstown Avenue, Gerritt Street</t>
  </si>
  <si>
    <t>Motorcycle</t>
  </si>
  <si>
    <t>Gerritt Street</t>
  </si>
  <si>
    <t>Frankstown Avenue</t>
  </si>
  <si>
    <t>Gerritt Street - last name</t>
  </si>
  <si>
    <t>Boys holding up signs reading "Give for the life of a child / March of Dimes," from left, front row: Tyler Thompson, Paul Sheard, Gary Gilmore, William Scott, and Gary Stevens; second row: Clifford Nicholson, James Bright, Ronald Peters, Howard Humphries, Calvin Humphries, Ronald Sheard, Robert Dawin, and Ernest Pollard; back row: Tyrone Scott and Jerry Tate, posed in interior, possibly Hill City</t>
  </si>
  <si>
    <t>Tyler Thompson, Paul Sheard, Gary Gilmore, William Scott, Gary Stevens, Clifford Nicholson, James Bright, Ronald Peters, Howard Humphries, Calvin Humphries, Ronald Sheard, Robert Dawin, Ernest Pollard, Tyrone Scott, Jerry Tate, Hill City</t>
  </si>
  <si>
    <t>Dimes</t>
  </si>
  <si>
    <t>Tyler Thompson, Paul Sheard, Gary Gilmore, William Scott, Gary Stevens, Clifford Nicholson, James Bright, Ronald Peters, Howard Humphries, Calvin Humphries, Ronald Sheard, Robert Dawin, Ernest Pollard, Tyrone Scott, Jerry Tate</t>
  </si>
  <si>
    <t>Hill City</t>
  </si>
  <si>
    <t>Marilyn Ware Parker modeling two piece satin bathing suit, reclining on chaise lounge in furniture department, for benefit fashion show in May - Stern furniture store</t>
  </si>
  <si>
    <t>Marilyn</t>
  </si>
  <si>
    <t>Ware Parker</t>
  </si>
  <si>
    <t>May, Stern</t>
  </si>
  <si>
    <t>Marilyn Ware Parker</t>
  </si>
  <si>
    <t>Members of Chesterfield Girls, front row from left: Charlene Coles, Kathleen Holloway, Arnetta S. Green wearing monkey fur; back row: Ann Mays, Jeanette Paige, and Mary Palmer, posed in Herron Hill Park (Robert E. "Pappy" Williams Park), with Milwaukee Street in background, Hill District</t>
  </si>
  <si>
    <t>Charlene Coles, Kathleen Holloway, Arnetta S. Green, Ann Mays, Jeanette Paige, Mary Palmer, Herron Hill Park, Robert E., Williams Park, Milwaukee Street, Hill District</t>
  </si>
  <si>
    <t>Chesterfield Girls</t>
  </si>
  <si>
    <t>Charlene Coles, Kathleen Holloway, Arnetta S. Green, Ann Mays, Jeanette Paige, Mary Palmer, Robert E., Hill District</t>
  </si>
  <si>
    <t>Herron Hill Park, Milwaukee Street</t>
  </si>
  <si>
    <t>Hill District, nick name</t>
  </si>
  <si>
    <t>Emily King, E. Bernice Coleman, Helen Delany, Sarah Moore, and Gladys Beverly, standing in front of painted stone backdrop, for Beauty Shop Owners' Fashion Review in Schenley High School</t>
  </si>
  <si>
    <t>Helen Delany, Sarah Moore, Gladys Beverly, Beauty Shop Owners, Fashion Review</t>
  </si>
  <si>
    <t>Schenley</t>
  </si>
  <si>
    <t>Emily King, E. Bernice Coleman, Helen Delany, Sarah Moore, Gladys Beverly</t>
  </si>
  <si>
    <t>Beauty Shop Owners ' Fashion Review in Schenley High School</t>
  </si>
  <si>
    <t>Men, including Ed Link and Dave Luck, gathered around Cadillac car with dead deer and two bears tied to hood, Wylie Avenue, Hill District</t>
  </si>
  <si>
    <t>Ed Link, Dave Luck, Wylie Avenue, Hill District</t>
  </si>
  <si>
    <t>Men, Cadillac</t>
  </si>
  <si>
    <t>Ed Link, Dave Luck, Hill District</t>
  </si>
  <si>
    <t>Cadillac</t>
  </si>
  <si>
    <t>Wylie Avenue</t>
  </si>
  <si>
    <t>J. W. Hicks standing next to Chrysler in Syria Mosque for the 1958 Pittsburgh Courier Home Service Fair</t>
  </si>
  <si>
    <t>Chrysler</t>
  </si>
  <si>
    <t>J. W. Hicks</t>
  </si>
  <si>
    <t>Chrysler, Pittsburgh Courier Home Service Fair</t>
  </si>
  <si>
    <t>Syria Mosque</t>
  </si>
  <si>
    <t>Boxer Ezzard Charles posed with children wearing "Cheers for Charles" sashes, including Ethel Holt, Jacqueline Holyfield, Chestina Mallory, Barbara Jackson, Ernestine Allen, Johnnie Allen, Donald Smith, and possibly Carl Redwood Jr. on left, in Ligonier High School gymnasium</t>
  </si>
  <si>
    <t>Boxer, Ezzard Charles, Charles, Ethel Holt, Jacqueline Holyfield, Barbara Jackson, Ernestine Allen, Johnnie Allen, Donald Smith, Carl Redwood</t>
  </si>
  <si>
    <t>Chestina Mallory, Ligonier</t>
  </si>
  <si>
    <t>Boxer Ezzard Charles, Ethel Holt, Jacqueline Holyfield, Chestina Mallory, Barbara Jackson, Ernestine Allen, Johnnie Allen, Donald Smith, Carl Redwood Jr.</t>
  </si>
  <si>
    <t>Ligonier High School</t>
  </si>
  <si>
    <t>Large crowd of men and women seated on folding chairs in Syria Mosque for the 1959 Pittsburgh Courier Home Service Fair</t>
  </si>
  <si>
    <t>Large</t>
  </si>
  <si>
    <t>Pittsburgh Courier Home Service Fair</t>
  </si>
  <si>
    <t>Audience seated on folding chairs in Hunt Armory for the 1954 Pittsburgh Courier Home Service Fair</t>
  </si>
  <si>
    <t>Audience, Hunt</t>
  </si>
  <si>
    <t>Police officers loading body of murder victim George Howard into ambulance, near his apartment at 708 Junilla Street, Hill District</t>
  </si>
  <si>
    <t>George Howard, Hill District</t>
  </si>
  <si>
    <t>Junilla Street</t>
  </si>
  <si>
    <t>Soldiers from 372nd Infantry standing with rifles at their sides, in formation on Kennard Field</t>
  </si>
  <si>
    <t>372nd Infantry</t>
  </si>
  <si>
    <t>Brick wall of Pittsburgh Railways Company Shops with graffiti reading "Dirty White Folk," "White Ass," and "Poor White Hunky Bitch," Homewood and Frankstown Avenues, Homewood</t>
  </si>
  <si>
    <t>Dirty, Poor, Frankstown Avenues, Homewood</t>
  </si>
  <si>
    <t>Pittsburgh Railways Company Shops</t>
  </si>
  <si>
    <t>Brick</t>
  </si>
  <si>
    <t>Homewood</t>
  </si>
  <si>
    <t>Brick wall of Pittsburgh Railways Company Shops</t>
  </si>
  <si>
    <t xml:space="preserve">Home wood place </t>
  </si>
  <si>
    <t>Boxer "Jersey" Joe Walcott with baby on lap getting haircut from barber Clarence "Speedy" Williams in Crystal Barber Shop</t>
  </si>
  <si>
    <t>Jersey, Joe Walcott, Williams</t>
  </si>
  <si>
    <t>Crystal</t>
  </si>
  <si>
    <t>Boxer</t>
  </si>
  <si>
    <t>Boxer, Joe Walcott, Clarence, Williams</t>
  </si>
  <si>
    <t>Crystal Barber Shop</t>
  </si>
  <si>
    <t>Nicknames! Clarence "Speedy" Williams</t>
  </si>
  <si>
    <t>Soldiers in parade formation marching on street at intersection of Centre Avenue, in front of Thomas DeLuxe Ice Cream Bar, Centre Builders' Supply, Fifth Ward Honor Roll, and A. Leo Weil School, for fourth of July celebration by Soho Community Association, Centre Avenue, Hill District</t>
  </si>
  <si>
    <t>Thomas DeLuxe Ice Cream Bar, Centre Builders, Supply, Fifth Ward Honor Roll, Soho Community Association, Centre Avenue, Hill District</t>
  </si>
  <si>
    <t>Centre Avenue</t>
  </si>
  <si>
    <t>A. Leo Weil, Hill District</t>
  </si>
  <si>
    <t>Thomas DeLuxe Ice Cream Bar, Fifth Ward Honor Roll, Soho Community Association</t>
  </si>
  <si>
    <t>Centre Avenue, Centre Avenue</t>
  </si>
  <si>
    <t>Hill District again, and school named after a person</t>
  </si>
  <si>
    <t>Soldiers from 372nd Infantry marching in parade, Fifth Avenue, Downtown</t>
  </si>
  <si>
    <t>Fifth Avenue, Downtown</t>
  </si>
  <si>
    <t>Fifth Avenue</t>
  </si>
  <si>
    <t>Stokely Carmichael (Kwame Ture) speaking in Ebenezer Baptist Church</t>
  </si>
  <si>
    <t>Kwame Ture</t>
  </si>
  <si>
    <t>Carmichael, Ebenezer</t>
  </si>
  <si>
    <t>Stokely Carmichael, Kwame Ture</t>
  </si>
  <si>
    <t>Ebenezer Baptist Church</t>
  </si>
  <si>
    <t>Nick name registered as two names</t>
  </si>
  <si>
    <t>Annual Elks parade, with Elks drill team from Cleveland marching in uniform and holding canes, in front of Northside Elks Lodge No. 124, Wylie Avenue, Hill District</t>
  </si>
  <si>
    <t>Annual, Elks</t>
  </si>
  <si>
    <t>Elks</t>
  </si>
  <si>
    <t>Cleveland, Northside</t>
  </si>
  <si>
    <t>Cleveland, Wylie Avenue</t>
  </si>
  <si>
    <t>Winners of high school cake baking contest, from left: Peggy Daniels, Clara Tucciaione, Norma Lee, James Gay, Elaine Butler, and Betty Smith posed in front of Westinghouse home appliance display in Syria Mosque for the 1958 Pittsburgh Courier Home Service Fair</t>
  </si>
  <si>
    <t>Peggy Daniels, Clara Tucciaione, Norma Lee, James Gay, Elaine Butler, Betty Smith</t>
  </si>
  <si>
    <t>Westinghouse</t>
  </si>
  <si>
    <t>Westinghouse, Pittsburgh Courier Home Service Fair</t>
  </si>
  <si>
    <t>Centenarian David Wilson walking through curtains of voting booth</t>
  </si>
  <si>
    <t>David Wilson</t>
  </si>
  <si>
    <t>Group portrait, left to right: Otto Wendel, adviser; Albert Hamel, John Krug, Kay Crawford, Ruth Arnold, and Virginia Butler, operating machinery in Junior Achievement shop</t>
  </si>
  <si>
    <t>Otto Wendel, Albert Hamel, John Krug, Kay Crawford, Ruth Arnold</t>
  </si>
  <si>
    <t>Virginia Butler</t>
  </si>
  <si>
    <t>Group, Junior</t>
  </si>
  <si>
    <t>Otto Wendel, Albert Hamel, John Krug, Kay Crawford, Ruth Arnold, Virginia Butler</t>
  </si>
  <si>
    <t>Nat King Cole, Harold Keith, George Pitts, and Gulf Oil executive Roy Kohler, posed in Carlton House for Capitol Records press party</t>
  </si>
  <si>
    <t>Nat, Harold Keith, George Pitts, Gulf Oil, Roy Kohler, Capitol Records</t>
  </si>
  <si>
    <t>House</t>
  </si>
  <si>
    <t>Carlton</t>
  </si>
  <si>
    <t>Harold Keith, George Pitts, Roy Kohler</t>
  </si>
  <si>
    <t>Gulf Oil, Capitol Records</t>
  </si>
  <si>
    <t>Carlton House</t>
  </si>
  <si>
    <t>Totally missed Nat King Cole</t>
  </si>
  <si>
    <t>Children, including Cub Scouts and Brownies, posing on grandstand with television personalities Lolo and Marty Wolfson, with sign for TV Safety Rangers, at WTAE studio</t>
  </si>
  <si>
    <t>Cub Scouts, Lolo, Marty Wolfson, Safety Rangers</t>
  </si>
  <si>
    <t>WTAE</t>
  </si>
  <si>
    <t>Children, Brownies</t>
  </si>
  <si>
    <t>Lolo, Marty Wolfson</t>
  </si>
  <si>
    <t>Horace Henderson and Lena Horne holding sheet music in Stanley Theatre, another version</t>
  </si>
  <si>
    <t>Horace, Henderson, Lena Horne</t>
  </si>
  <si>
    <t>Horace Henderson, Lena Horne</t>
  </si>
  <si>
    <t>Protesters, including man holding sign reading "This Company is Unfair to the Negro Community, Baptist Ministers Conference," woman with sign "The Company Practices Token Employment, UNPC," and Matthew Moore in background, near Horne's and Gimbels department stores, Sixth Avenue, Downtown</t>
  </si>
  <si>
    <t>Unfair, Baptist Ministers Conference, Matthew Moore, Horne, Sixth Avenue, Downtown</t>
  </si>
  <si>
    <t>Negro Community, Company Practices Token Employment, UNPC, Gimbels</t>
  </si>
  <si>
    <t>Matthew Moore</t>
  </si>
  <si>
    <t>Negro Community, UNPC</t>
  </si>
  <si>
    <t>Horne, Gimbels</t>
  </si>
  <si>
    <t>Car, driven by Robert Ziegler, with extensive front end damage and broken windshield, from accident with trailer truck, another version</t>
  </si>
  <si>
    <t>Robert Ziegler</t>
  </si>
  <si>
    <t>Car</t>
  </si>
  <si>
    <t>Mal Goode, and woman posing beside Dodge car, at 1959 Pittsburgh Courier Home Service Fair, Syria Mosque</t>
  </si>
  <si>
    <t>Mal</t>
  </si>
  <si>
    <t>Goode</t>
  </si>
  <si>
    <t>Mal Goode</t>
  </si>
  <si>
    <t>Dodge, Pittsburgh Courier Home Service Fair</t>
  </si>
  <si>
    <t>Syria</t>
  </si>
  <si>
    <t>Boy standing along Batavia Street in muddy lot with parked cars with building with sign reading "Bennett Dist. Co." and Sunoco gas station in background</t>
  </si>
  <si>
    <t>Batavia Street, Bennett Dist</t>
  </si>
  <si>
    <t>Sunoco</t>
  </si>
  <si>
    <t>Batavia Street</t>
  </si>
  <si>
    <t>Centre Avenue with Wash-A-Teria, and Chas. W. Lutz Choice Meats at 2145 Centre Avenue, at intersection of Elmore Street, with Crawford Grill no. 2 on Wylie Avenue, in background, Hill District</t>
  </si>
  <si>
    <t>Centre, Chas</t>
  </si>
  <si>
    <t>Avenue</t>
  </si>
  <si>
    <t>Wash-A-Teria</t>
  </si>
  <si>
    <t>Chas, W. Lutz, Crawford Grill, Hill District</t>
  </si>
  <si>
    <t>Centre Avenue, Wash-A-Teria, Centre Avenue, Elmore Street, Wylie Avenue</t>
  </si>
  <si>
    <t>Hill district, Meats store named after someone</t>
  </si>
  <si>
    <t>Portrait of beauty shop owner Lillian Allen wearing suit with contrasting trim and mink fur stole, standing beside fence in front of Falk School</t>
  </si>
  <si>
    <t>Lillian Allen, Falk School</t>
  </si>
  <si>
    <t>Lillian Allen</t>
  </si>
  <si>
    <t>Falk School</t>
  </si>
  <si>
    <t>Leona Worthington wearing evening dress with diamond patterned tunic and sheer skirt under fur coat, on stage with floral curtain, feathers, and hat boxes, for the Beauty Shop Owners' Fashion Review in Schenley High School</t>
  </si>
  <si>
    <t>Leona, Fashion Review</t>
  </si>
  <si>
    <t>Worthington, Beauty Shop Owners</t>
  </si>
  <si>
    <t>Leona Worthington</t>
  </si>
  <si>
    <t>Two women, one seated in armchair, modeling day dresses, hats, and fur stole, on stage with floral curtain and potted hydrangeas, for the Beauty Shop Owners' Fashion Review in Schenley High School</t>
  </si>
  <si>
    <t>Fashion Review</t>
  </si>
  <si>
    <t>Beauty Shop Owners</t>
  </si>
  <si>
    <t>State liquor store clerks Lillian Asaf and Charles Coleman behind counter, in state store with advertisement for March of Dimes, Sixth and Wylie Avenues</t>
  </si>
  <si>
    <t>Lillian Asaf, Charles Coleman, Sixth, Wylie Avenues</t>
  </si>
  <si>
    <t>Lillian Asaf, Charles Coleman, Wylie Avenues</t>
  </si>
  <si>
    <t>Avenues is not a name</t>
  </si>
  <si>
    <t>Lucille Welsch, Ethel W. Brooks, wearing polka dot dress, Theresa Fay, wearing eyeglasses, Marie M. Tompel, Irene Maroney, and Anna M. Foley, gathered in office with large ledgers, in Allegheny County Prothonotary office</t>
  </si>
  <si>
    <t>Lucille, Ethel W. Brooks, Theresa Fay, Marie M. Tompel, Irene Maroney, Anna M. Foley</t>
  </si>
  <si>
    <t>Welsch</t>
  </si>
  <si>
    <t>Allegheny</t>
  </si>
  <si>
    <t>Lucille Welsch, Ethel W. Brooks, Theresa Fay, Marie M. Tompel, Irene Maroney, Anna M. Foley</t>
  </si>
  <si>
    <t>Allegheny County Prothonotary</t>
  </si>
  <si>
    <t>Man speaking at podium with Jesse Jackson beside him</t>
  </si>
  <si>
    <t>Jesse Jackson</t>
  </si>
  <si>
    <t>Nancy Lee wearing glasses on left, with Shirley Chisholm wearing floral dress and holding bouquet, standing with three women and minister, possibly in Loendi Club, for presidential campaign rally</t>
  </si>
  <si>
    <t>Nancy, Lee, Shirley Chisholm</t>
  </si>
  <si>
    <t>Loendi Club</t>
  </si>
  <si>
    <t>Nancy Lee, Shirley Chisholm</t>
  </si>
  <si>
    <t>Display of three caskets and palm trees in viewing room at Gaines Funeral Home</t>
  </si>
  <si>
    <t>Gaines Funeral Home</t>
  </si>
  <si>
    <t>Display</t>
  </si>
  <si>
    <t>Dr. Merze Tate at microphone, behind banquet table including, from left: Rabbi Benjamin A. Lichter, Pittsburgh Mayor David L. Lawrence, Alma Illery, Evans W. Engram, and Rev. J. C. Hairston, for Carver Day Luncheon in ballroom of Penn Sheraton Hotel</t>
  </si>
  <si>
    <t>Rabbi Benjamin, Lichter, Pittsburgh, David L. Lawrence, Alma Illery, Evans W. Engram</t>
  </si>
  <si>
    <t>Merze Tate, Benjamin A. Lichter, David L. Lawrence, Alma Illery, Evans W. Engram, J. C. Hairston</t>
  </si>
  <si>
    <t>Penn Sheraton Hotel</t>
  </si>
  <si>
    <t>Sequoias club members, from left: Frances Parr, Yvonne Hall, Betty Hord (Jones), Alma Rector, Imogene Perrin, Virginia Jackson, and Maxine Wright posed with hands on knees in front of Pittsburgh Courier newspaper billboard with image of soldier on stretcher</t>
  </si>
  <si>
    <t>Parr, Yvonne Hall, Betty Hord, Jones, Alma Rector, Imogene Perrin, Virginia Jackson, Maxine Wright</t>
  </si>
  <si>
    <t>Pittsburgh Courier</t>
  </si>
  <si>
    <t>Sequoias</t>
  </si>
  <si>
    <t>Frances Parr, Yvonne Hall, Betty Hord, Alma Rector, Imogene Perrin, Virginia Jackson, Maxine Wright</t>
  </si>
  <si>
    <t>Vice President Richard Milhous Nixon waving to crowd, with Hugh Scott standing on right, on stage in Syria Mosque for 1958 Republican campaign</t>
  </si>
  <si>
    <t>Richard Milhous Nixon, Hugh Scott</t>
  </si>
  <si>
    <t>Republican</t>
  </si>
  <si>
    <t>Julian Black, Mrs. Black, Blanche Morris, Eve Lynn Reynolds, and Mr. Reynolds, standing on pier for christening ceremony for SS Robert L. Vann, Portland, Maine</t>
  </si>
  <si>
    <t>Black, Blanche Morris, Eve Lynn Reynolds, Mr. Reynolds, Robert L. Vann, Maine</t>
  </si>
  <si>
    <t>SS</t>
  </si>
  <si>
    <t>Julian, Portland</t>
  </si>
  <si>
    <t>Julian Black, Black, Blanche Morris, Eve Lynn Reynolds, Reynolds, Robert L. Vann</t>
  </si>
  <si>
    <t>Portland, Maine</t>
  </si>
  <si>
    <t>Ship Name??</t>
  </si>
  <si>
    <t>Eddie Cooper and Wilhelmina handing out samples to women carrying basket style purses, behind Pepsi and Teem booth, at 1963 Pittsburgh Courier - WAMO, Home-A-Rama fair, Syria Mosque</t>
  </si>
  <si>
    <t>Eddie, Pepsi, Teem</t>
  </si>
  <si>
    <t>Cooper, WAMO</t>
  </si>
  <si>
    <t>Wilhelmina</t>
  </si>
  <si>
    <t>Eddie Cooper, Wilhelmina, Home-A-Rama</t>
  </si>
  <si>
    <t>Pepsi</t>
  </si>
  <si>
    <t>Pittsburgh Courier - WAMO, Syria</t>
  </si>
  <si>
    <t>Home-a-rama</t>
  </si>
  <si>
    <t>Two women and man behind rope of Philip Morris, Inc. booth, with Tip Top Bakers booth on right, at 1963 Pittsburgh Courier - WAMO, Home-A-Rama fair, Syria Mosque, another version</t>
  </si>
  <si>
    <t>Philip Morris, Inc., Tip Top Bakers</t>
  </si>
  <si>
    <t>WAMO</t>
  </si>
  <si>
    <t>Home-A-Rama</t>
  </si>
  <si>
    <t>Philip Morris , Inc., Tip Top Bakers</t>
  </si>
  <si>
    <t>Herb Wright and Frances Nunn standing behind rope in Philip Morris booth in Syria Mosque for 1955 Pittsburgh Courier Home Service Fair</t>
  </si>
  <si>
    <t>Herb, Frances Nunn</t>
  </si>
  <si>
    <t>Wright</t>
  </si>
  <si>
    <t>Philip</t>
  </si>
  <si>
    <t>Herb Wright, Frances Nunn</t>
  </si>
  <si>
    <t>Philip Morris</t>
  </si>
  <si>
    <t>Syria Mosque, Pittsburgh</t>
  </si>
  <si>
    <t>Temple 22 Restaurant and Joe's Tavern, 800 block of Brushton Avenue lined with cars, Homewood</t>
  </si>
  <si>
    <t>Joe, Brushton Avenue, Homewood</t>
  </si>
  <si>
    <t>Tavern</t>
  </si>
  <si>
    <t>Joe, Homewood</t>
  </si>
  <si>
    <t>Brushton Avenue</t>
  </si>
  <si>
    <t>Place name (Homewood), place named after a person</t>
  </si>
  <si>
    <t>Man and woman standing with 1960 Chevrolet Impala convertible in Don Allen Chevrolet Company booth in Syria Mosque for the 1960 Courier-WAMO Home-A-Rama</t>
  </si>
  <si>
    <t>Chevrolet Impala, Don Allen Chevrolet Company</t>
  </si>
  <si>
    <t>C.J. Evans Jr. standing in Foremost Dairy booth advertising peach ice cream, in Hunt Armory for the 1954 Pittsburgh Courier Home Service Fair</t>
  </si>
  <si>
    <t>C.J, Evans Jr.</t>
  </si>
  <si>
    <t>Confused by C.R. Something</t>
  </si>
  <si>
    <t>James Fitzsimmons and Laura Doerzbacker standing in Bell telephone booth in Syria Mosque for the 1958 Pittsburgh Courier Home Service Fair</t>
  </si>
  <si>
    <t>James, Laura Doerzbacker</t>
  </si>
  <si>
    <t>Fitzsimmons</t>
  </si>
  <si>
    <t>Bell</t>
  </si>
  <si>
    <t>James Fitzsimmons, Laura Doerzbacker</t>
  </si>
  <si>
    <t>Bell, Pittsburgh Courier Home Service Fair</t>
  </si>
  <si>
    <t>William Porter standing in Budweiser Beer booth, in Syria Mosque for the 1957 Pittsburgh Courier Home Service Fair</t>
  </si>
  <si>
    <t>Budweiser Beer</t>
  </si>
  <si>
    <t>William Porter</t>
  </si>
  <si>
    <t>Sales representative Robert "Bob" P. French Jr., holding bottle of Seagram's Crown Royal, and regional sales manager Frank Cepits, posed with display of Seagram's products in interior with bold block print patterned curtain, another version</t>
  </si>
  <si>
    <t>Robert, Bob, French Jr., Crown Royal, Frank Cepits</t>
  </si>
  <si>
    <t>Seagram, Seagram</t>
  </si>
  <si>
    <t>Robert `` Bob, Frank Cepits</t>
  </si>
  <si>
    <t>Group portrait of three women, possibly waitresses, standing in front of Centre News restaurant, 2167 Centre Avenue, Hill District</t>
  </si>
  <si>
    <t>Centre News, Centre Avenue</t>
  </si>
  <si>
    <t>Centre News</t>
  </si>
  <si>
    <t>2167 Centre Avenue</t>
  </si>
  <si>
    <t>Democrat K. Leroy Irvis and Republican David Thompkins, candidates for State Legislature in First Legislative District, standing in front of Fifth Ward's 18th District polling place, Hill District</t>
  </si>
  <si>
    <t>Democrat, Leroy Irvis, David Thompkins, Fifth Ward, Hill District</t>
  </si>
  <si>
    <t>Republican, State Legislature</t>
  </si>
  <si>
    <t>District</t>
  </si>
  <si>
    <t>K. Leroy Irvis, David Thompkins, Hill District</t>
  </si>
  <si>
    <t>State Legislature, First Legislative District, 18th District</t>
  </si>
  <si>
    <t>Fifth Ward</t>
  </si>
  <si>
    <t>Herman Brontz, Jack Baumgartner and Jack Miller, standing in Top Value Stamp Company booth with two people wearing plaid elephant costumes, in Syria Mosque for the 1956 Pittsburgh Courier Home Service Fair</t>
  </si>
  <si>
    <t>Herman, Jack Baumgartner, Jack Miller, Value Stamp Company</t>
  </si>
  <si>
    <t>Brontz</t>
  </si>
  <si>
    <t>Herman Brontz, Jack Baumgartner, Jack Miller</t>
  </si>
  <si>
    <t>Top Value Stamp Company</t>
  </si>
  <si>
    <t>Vincent "Roots' Wilson protesting in front of Allegheny County Courthouse with placard reading "Where is justice for the Negro - Heard gets 9 to 18 mos. White - McBeth goes free"</t>
  </si>
  <si>
    <t>Roots, Wilson, Allegheny County Courthouse, Heard</t>
  </si>
  <si>
    <t>Negro</t>
  </si>
  <si>
    <t>Vincent `` Roots, Wilson, McBeth</t>
  </si>
  <si>
    <t>Allegheny County Courthouse</t>
  </si>
  <si>
    <t>Nic Name. Something in a sign</t>
  </si>
  <si>
    <t>Crowd of people gathered around Ruby Young playing organ next to Pepsi-Cola booth in Syria Mosque for the 1955 Pittsburgh Courier Home Service Fair, another version</t>
  </si>
  <si>
    <t>Ruby Young</t>
  </si>
  <si>
    <t>Crowd</t>
  </si>
  <si>
    <t>Pepsi-Cola</t>
  </si>
  <si>
    <t>Boy eating sample wiener on a toothpick with men and women standing behind him at Oswald &amp; Hess Company booth in Syria Mosque for the 1957 Pittsburgh Courier Home Service Fair</t>
  </si>
  <si>
    <t>Oswald, Hess Company</t>
  </si>
  <si>
    <t>Oswald &amp; Hess Company, Pittsburgh Courier Home Service Fair</t>
  </si>
  <si>
    <t>Director of public and industrial relations for Peoples Cab Company Curtis B. Haines, presenting Westinghouse Electric Roaster to Mr. and Mrs. Alfred Carl Sr., standing by Alfred Carl Jr. seated in cab, in front of People's Cab building with banner inscribed "Arrest accidents, reward: safety"</t>
  </si>
  <si>
    <t>Peoples Cab Company Curtis, Haines, Mr., Carl Sr., Alfred Carl</t>
  </si>
  <si>
    <t>Westinghouse Electric, Cab</t>
  </si>
  <si>
    <t>People, Arrest</t>
  </si>
  <si>
    <t>Curtis B. Haines, Alfred Carl Sr., Alfred Carl Jr.</t>
  </si>
  <si>
    <t>Peoples Cab Company, Westinghouse Electric Roaster, People 's Cab</t>
  </si>
  <si>
    <t>Portrait of Helen Phillips posed with hand on hip, in front of scalloped background, in Harris Studio</t>
  </si>
  <si>
    <t>Helen Phillips</t>
  </si>
  <si>
    <t>Portrait, Harris</t>
  </si>
  <si>
    <t>Harris Studio</t>
  </si>
  <si>
    <t>Mrs. Berry wearing large corsage, unknown man, and Edwin C. "Bill" Berry seated behind dining table with bread rolls in Centre Avenue YMCA</t>
  </si>
  <si>
    <t>Berry, Edwin C., Bill, Berry</t>
  </si>
  <si>
    <t>Centre</t>
  </si>
  <si>
    <t>Berry, Edwin C. `` Bill '' Berry</t>
  </si>
  <si>
    <t>Centre Avenue YMCA</t>
  </si>
  <si>
    <t>Lionel Hampton, Marva Louis, and George Brown posed behind microphone in Loendi Club</t>
  </si>
  <si>
    <t>Lionel, Marva Louis, George Brown</t>
  </si>
  <si>
    <t>Hampton</t>
  </si>
  <si>
    <t>Lionel Hampton, Marva Louis, George Brown</t>
  </si>
  <si>
    <t>Duke Ellington talking with Pittsburgh Courier columnist Julia Bumry Jones in Loendi Club</t>
  </si>
  <si>
    <t>Duke, Ellington, Pittsburgh Courier, Julia Bumry Jones</t>
  </si>
  <si>
    <t>Duke Ellington, Julia Bumry Jones</t>
  </si>
  <si>
    <t>Averages:</t>
  </si>
  <si>
    <t xml:space="preserve">  </t>
  </si>
</sst>
</file>

<file path=xl/styles.xml><?xml version="1.0" encoding="utf-8"?>
<styleSheet xmlns="http://schemas.openxmlformats.org/spreadsheetml/2006/main">
  <numFmts count="1">
    <numFmt numFmtId="0" formatCode="General"/>
  </numFmts>
  <fonts count="4">
    <font>
      <sz val="10"/>
      <color indexed="8"/>
      <name val="Helvetica Neue"/>
    </font>
    <font>
      <sz val="12"/>
      <color indexed="8"/>
      <name val="Helvetica Neue"/>
    </font>
    <font>
      <b val="1"/>
      <sz val="10"/>
      <color indexed="8"/>
      <name val="Helvetica Neue"/>
    </font>
    <font>
      <b val="1"/>
      <sz val="10"/>
      <color indexed="14"/>
      <name val="Helvetica Neue"/>
    </font>
  </fonts>
  <fills count="4">
    <fill>
      <patternFill patternType="none"/>
    </fill>
    <fill>
      <patternFill patternType="gray125"/>
    </fill>
    <fill>
      <patternFill patternType="solid">
        <fgColor indexed="9"/>
        <bgColor auto="1"/>
      </patternFill>
    </fill>
    <fill>
      <patternFill patternType="solid">
        <fgColor indexed="13"/>
        <bgColor auto="1"/>
      </patternFill>
    </fill>
  </fills>
  <borders count="19">
    <border>
      <left/>
      <right/>
      <top/>
      <bottom/>
      <diagonal/>
    </border>
    <border>
      <left style="thin">
        <color indexed="10"/>
      </left>
      <right style="thin">
        <color indexed="11"/>
      </right>
      <top style="thin">
        <color indexed="10"/>
      </top>
      <bottom style="thin">
        <color indexed="12"/>
      </bottom>
      <diagonal/>
    </border>
    <border>
      <left style="thin">
        <color indexed="11"/>
      </left>
      <right style="thin">
        <color indexed="11"/>
      </right>
      <top style="thin">
        <color indexed="10"/>
      </top>
      <bottom style="thin">
        <color indexed="12"/>
      </bottom>
      <diagonal/>
    </border>
    <border>
      <left style="thin">
        <color indexed="11"/>
      </left>
      <right style="thin">
        <color indexed="10"/>
      </right>
      <top style="thin">
        <color indexed="10"/>
      </top>
      <bottom style="thin">
        <color indexed="12"/>
      </bottom>
      <diagonal/>
    </border>
    <border>
      <left style="thin">
        <color indexed="10"/>
      </left>
      <right style="thin">
        <color indexed="11"/>
      </right>
      <top style="thin">
        <color indexed="12"/>
      </top>
      <bottom style="thin">
        <color indexed="11"/>
      </bottom>
      <diagonal/>
    </border>
    <border>
      <left style="thin">
        <color indexed="11"/>
      </left>
      <right style="thin">
        <color indexed="12"/>
      </right>
      <top style="thin">
        <color indexed="12"/>
      </top>
      <bottom style="thin">
        <color indexed="11"/>
      </bottom>
      <diagonal/>
    </border>
    <border>
      <left style="thin">
        <color indexed="12"/>
      </left>
      <right style="thin">
        <color indexed="11"/>
      </right>
      <top style="thin">
        <color indexed="12"/>
      </top>
      <bottom style="thin">
        <color indexed="11"/>
      </bottom>
      <diagonal/>
    </border>
    <border>
      <left style="thin">
        <color indexed="11"/>
      </left>
      <right style="thin">
        <color indexed="11"/>
      </right>
      <top style="thin">
        <color indexed="12"/>
      </top>
      <bottom style="thin">
        <color indexed="11"/>
      </bottom>
      <diagonal/>
    </border>
    <border>
      <left style="thin">
        <color indexed="11"/>
      </left>
      <right style="thin">
        <color indexed="10"/>
      </right>
      <top style="thin">
        <color indexed="12"/>
      </top>
      <bottom style="thin">
        <color indexed="11"/>
      </bottom>
      <diagonal/>
    </border>
    <border>
      <left style="thin">
        <color indexed="10"/>
      </left>
      <right style="thin">
        <color indexed="11"/>
      </right>
      <top style="thin">
        <color indexed="11"/>
      </top>
      <bottom style="thin">
        <color indexed="11"/>
      </bottom>
      <diagonal/>
    </border>
    <border>
      <left style="thin">
        <color indexed="11"/>
      </left>
      <right style="thin">
        <color indexed="12"/>
      </right>
      <top style="thin">
        <color indexed="11"/>
      </top>
      <bottom style="thin">
        <color indexed="11"/>
      </bottom>
      <diagonal/>
    </border>
    <border>
      <left style="thin">
        <color indexed="12"/>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style="thin">
        <color indexed="10"/>
      </right>
      <top style="thin">
        <color indexed="11"/>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2"/>
      </right>
      <top style="thin">
        <color indexed="11"/>
      </top>
      <bottom style="thin">
        <color indexed="10"/>
      </bottom>
      <diagonal/>
    </border>
    <border>
      <left style="thin">
        <color indexed="12"/>
      </left>
      <right style="thin">
        <color indexed="11"/>
      </right>
      <top style="thin">
        <color indexed="11"/>
      </top>
      <bottom style="thin">
        <color indexed="10"/>
      </bottom>
      <diagonal/>
    </border>
    <border>
      <left style="thin">
        <color indexed="11"/>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s>
  <cellStyleXfs count="1">
    <xf numFmtId="0" fontId="0" applyNumberFormat="0" applyFont="1" applyFill="0" applyBorder="0" applyAlignment="1" applyProtection="0">
      <alignment vertical="top" wrapText="1"/>
    </xf>
  </cellStyleXfs>
  <cellXfs count="29">
    <xf numFmtId="0" fontId="0" applyNumberFormat="0" applyFont="1" applyFill="0" applyBorder="0" applyAlignment="1" applyProtection="0">
      <alignment vertical="top" wrapText="1"/>
    </xf>
    <xf numFmtId="0" fontId="0" applyNumberFormat="1" applyFont="1" applyFill="0" applyBorder="0" applyAlignment="1" applyProtection="0">
      <alignment vertical="top"/>
    </xf>
    <xf numFmtId="0" fontId="1" applyNumberFormat="0" applyFont="1" applyFill="0" applyBorder="0" applyAlignment="1" applyProtection="0">
      <alignment horizontal="center" vertical="center"/>
    </xf>
    <xf numFmtId="49" fontId="2" fillId="2" borderId="1" applyNumberFormat="1" applyFont="1" applyFill="1" applyBorder="1" applyAlignment="1" applyProtection="0">
      <alignment vertical="top"/>
    </xf>
    <xf numFmtId="49" fontId="2" fillId="2" borderId="2" applyNumberFormat="1" applyFont="1" applyFill="1" applyBorder="1" applyAlignment="1" applyProtection="0">
      <alignment vertical="top"/>
    </xf>
    <xf numFmtId="49" fontId="2" fillId="2" borderId="3" applyNumberFormat="1" applyFont="1" applyFill="1" applyBorder="1" applyAlignment="1" applyProtection="0">
      <alignment vertical="top"/>
    </xf>
    <xf numFmtId="49" fontId="2" fillId="3" borderId="4" applyNumberFormat="1" applyFont="1" applyFill="1" applyBorder="1" applyAlignment="1" applyProtection="0">
      <alignment vertical="top"/>
    </xf>
    <xf numFmtId="0" fontId="2" fillId="3" borderId="5" applyNumberFormat="1" applyFont="1" applyFill="1" applyBorder="1" applyAlignment="1" applyProtection="0">
      <alignment vertical="top"/>
    </xf>
    <xf numFmtId="49" fontId="0" borderId="6" applyNumberFormat="1" applyFont="1" applyFill="0" applyBorder="1" applyAlignment="1" applyProtection="0">
      <alignment vertical="top"/>
    </xf>
    <xf numFmtId="0" fontId="0" borderId="7" applyNumberFormat="1" applyFont="1" applyFill="0" applyBorder="1" applyAlignment="1" applyProtection="0">
      <alignment vertical="top"/>
    </xf>
    <xf numFmtId="49" fontId="0" borderId="7" applyNumberFormat="1" applyFont="1" applyFill="0" applyBorder="1" applyAlignment="1" applyProtection="0">
      <alignment vertical="top"/>
    </xf>
    <xf numFmtId="0" fontId="0" borderId="7" applyNumberFormat="0" applyFont="1" applyFill="0" applyBorder="1" applyAlignment="1" applyProtection="0">
      <alignment vertical="top"/>
    </xf>
    <xf numFmtId="0" fontId="0" borderId="8" applyNumberFormat="0" applyFont="1" applyFill="0" applyBorder="1" applyAlignment="1" applyProtection="0">
      <alignment vertical="top"/>
    </xf>
    <xf numFmtId="49" fontId="2" fillId="3" borderId="9" applyNumberFormat="1" applyFont="1" applyFill="1" applyBorder="1" applyAlignment="1" applyProtection="0">
      <alignment vertical="top"/>
    </xf>
    <xf numFmtId="0" fontId="2" fillId="3" borderId="10" applyNumberFormat="1" applyFont="1" applyFill="1" applyBorder="1" applyAlignment="1" applyProtection="0">
      <alignment vertical="top"/>
    </xf>
    <xf numFmtId="49" fontId="0" borderId="11" applyNumberFormat="1" applyFont="1" applyFill="0" applyBorder="1" applyAlignment="1" applyProtection="0">
      <alignment vertical="top"/>
    </xf>
    <xf numFmtId="0" fontId="0" borderId="12" applyNumberFormat="1" applyFont="1" applyFill="0" applyBorder="1" applyAlignment="1" applyProtection="0">
      <alignment vertical="top"/>
    </xf>
    <xf numFmtId="0" fontId="0" borderId="12" applyNumberFormat="0" applyFont="1" applyFill="0" applyBorder="1" applyAlignment="1" applyProtection="0">
      <alignment vertical="top"/>
    </xf>
    <xf numFmtId="49" fontId="0" borderId="12" applyNumberFormat="1" applyFont="1" applyFill="0" applyBorder="1" applyAlignment="1" applyProtection="0">
      <alignment vertical="top"/>
    </xf>
    <xf numFmtId="0" fontId="0" borderId="13" applyNumberFormat="0" applyFont="1" applyFill="0" applyBorder="1" applyAlignment="1" applyProtection="0">
      <alignment vertical="top"/>
    </xf>
    <xf numFmtId="0" fontId="0" borderId="11" applyNumberFormat="0" applyFont="1" applyFill="0" applyBorder="1" applyAlignment="1" applyProtection="0">
      <alignment vertical="top"/>
    </xf>
    <xf numFmtId="49" fontId="0" borderId="13" applyNumberFormat="1" applyFont="1" applyFill="0" applyBorder="1" applyAlignment="1" applyProtection="0">
      <alignment vertical="top"/>
    </xf>
    <xf numFmtId="49" fontId="3" fillId="3" borderId="9" applyNumberFormat="1" applyFont="1" applyFill="1" applyBorder="1" applyAlignment="1" applyProtection="0">
      <alignment vertical="top"/>
    </xf>
    <xf numFmtId="49" fontId="2" fillId="3" borderId="14" applyNumberFormat="1" applyFont="1" applyFill="1" applyBorder="1" applyAlignment="1" applyProtection="0">
      <alignment vertical="top"/>
    </xf>
    <xf numFmtId="49" fontId="2" fillId="3" borderId="15" applyNumberFormat="1" applyFont="1" applyFill="1" applyBorder="1" applyAlignment="1" applyProtection="0">
      <alignment vertical="top"/>
    </xf>
    <xf numFmtId="0" fontId="0" borderId="16" applyNumberFormat="0" applyFont="1" applyFill="0" applyBorder="1" applyAlignment="1" applyProtection="0">
      <alignment vertical="top"/>
    </xf>
    <xf numFmtId="0" fontId="0" borderId="17" applyNumberFormat="1" applyFont="1" applyFill="0" applyBorder="1" applyAlignment="1" applyProtection="0">
      <alignment vertical="top"/>
    </xf>
    <xf numFmtId="0" fontId="0" borderId="17" applyNumberFormat="0" applyFont="1" applyFill="0" applyBorder="1" applyAlignment="1" applyProtection="0">
      <alignment vertical="top"/>
    </xf>
    <xf numFmtId="0" fontId="0" borderId="18" applyNumberFormat="0" applyFont="1" applyFill="0" applyBorder="1"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ffc8c1"/>
      <rgbColor rgb="ffa5a5a5"/>
      <rgbColor rgb="ff3f3f3f"/>
      <rgbColor rgb="ffdbdbdb"/>
      <rgbColor rgb="ff516977"/>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2:R102"/>
  <sheetViews>
    <sheetView workbookViewId="0" showGridLines="0" defaultGridColor="1"/>
  </sheetViews>
  <sheetFormatPr defaultColWidth="8.33333" defaultRowHeight="19.9" customHeight="1" outlineLevelRow="0" outlineLevelCol="0"/>
  <cols>
    <col min="1" max="1" width="85.2969" style="1" customWidth="1"/>
    <col min="2" max="2" width="10.4375" style="1" customWidth="1"/>
    <col min="3" max="3" width="166.672" style="1" customWidth="1"/>
    <col min="4" max="4" width="10.3516" style="1" customWidth="1"/>
    <col min="5" max="5" width="57.8516" style="1" customWidth="1"/>
    <col min="6" max="6" width="17.8516" style="1" customWidth="1"/>
    <col min="7" max="7" width="20.6719" style="1" customWidth="1"/>
    <col min="8" max="8" width="166.672" style="1" customWidth="1"/>
    <col min="9" max="9" width="10.1719" style="1" customWidth="1"/>
    <col min="10" max="10" width="64.5" style="1" customWidth="1"/>
    <col min="11" max="11" width="39.6719" style="1" customWidth="1"/>
    <col min="12" max="12" width="26.8906" style="1" customWidth="1"/>
    <col min="13" max="13" width="34.8516" style="1" customWidth="1"/>
    <col min="14" max="14" width="34.8516" style="1" customWidth="1"/>
    <col min="15" max="15" width="34.8516" style="1" customWidth="1"/>
    <col min="16" max="16" width="34.8516" style="1" customWidth="1"/>
    <col min="17" max="17" width="34.8516" style="1" customWidth="1"/>
    <col min="18" max="18" width="34.8516" style="1" customWidth="1"/>
    <col min="19" max="256" width="8.35156" style="1" customWidth="1"/>
  </cols>
  <sheetData>
    <row r="1" ht="27.65" customHeight="1">
      <c r="A1" t="s" s="2">
        <v>0</v>
      </c>
      <c r="B1" s="2"/>
      <c r="C1" s="2"/>
      <c r="D1" s="2"/>
      <c r="E1" s="2"/>
      <c r="F1" s="2"/>
      <c r="G1" s="2"/>
      <c r="H1" s="2"/>
      <c r="I1" s="2"/>
      <c r="J1" s="2"/>
      <c r="K1" s="2"/>
      <c r="L1" s="2"/>
      <c r="M1" s="2"/>
      <c r="N1" s="2"/>
      <c r="O1" s="2"/>
      <c r="P1" s="2"/>
      <c r="Q1" s="2"/>
      <c r="R1" s="2"/>
    </row>
    <row r="2" ht="20.25" customHeight="1">
      <c r="A2" t="s" s="3">
        <v>1</v>
      </c>
      <c r="B2" t="s" s="4">
        <v>2</v>
      </c>
      <c r="C2" t="s" s="4">
        <v>3</v>
      </c>
      <c r="D2" t="s" s="4">
        <v>4</v>
      </c>
      <c r="E2" t="s" s="4">
        <v>5</v>
      </c>
      <c r="F2" t="s" s="4">
        <v>6</v>
      </c>
      <c r="G2" t="s" s="4">
        <v>7</v>
      </c>
      <c r="H2" t="s" s="4">
        <v>8</v>
      </c>
      <c r="I2" t="s" s="4">
        <v>9</v>
      </c>
      <c r="J2" t="s" s="4">
        <v>10</v>
      </c>
      <c r="K2" t="s" s="4">
        <v>11</v>
      </c>
      <c r="L2" t="s" s="4">
        <v>12</v>
      </c>
      <c r="M2" t="s" s="4">
        <v>13</v>
      </c>
      <c r="N2" t="s" s="4">
        <v>14</v>
      </c>
      <c r="O2" t="s" s="4">
        <v>15</v>
      </c>
      <c r="P2" t="s" s="4">
        <v>16</v>
      </c>
      <c r="Q2" t="s" s="4">
        <v>17</v>
      </c>
      <c r="R2" t="s" s="5">
        <v>18</v>
      </c>
    </row>
    <row r="3" ht="20.25" customHeight="1">
      <c r="A3" t="s" s="6">
        <v>19</v>
      </c>
      <c r="B3" s="7">
        <v>15</v>
      </c>
      <c r="C3" t="s" s="8">
        <v>20</v>
      </c>
      <c r="D3" s="9">
        <v>18</v>
      </c>
      <c r="E3" t="s" s="10">
        <v>21</v>
      </c>
      <c r="F3" s="11"/>
      <c r="G3" s="11"/>
      <c r="H3" t="s" s="10">
        <v>22</v>
      </c>
      <c r="I3" s="9">
        <v>15</v>
      </c>
      <c r="J3" t="s" s="10">
        <v>23</v>
      </c>
      <c r="K3" t="s" s="10">
        <v>24</v>
      </c>
      <c r="L3" s="9">
        <f>ABS(D3-I3)</f>
        <v>3</v>
      </c>
      <c r="M3" s="9">
        <f>ABS($B3-$D3)</f>
        <v>3</v>
      </c>
      <c r="N3" s="9">
        <f>ABS(M3)</f>
        <v>3</v>
      </c>
      <c r="O3" s="9">
        <f>$B3-$I3</f>
        <v>0</v>
      </c>
      <c r="P3" s="9">
        <f>ABS(O3)</f>
        <v>0</v>
      </c>
      <c r="Q3" t="b" s="9">
        <f>P3&gt;0</f>
        <v>0</v>
      </c>
      <c r="R3" s="12"/>
    </row>
    <row r="4" ht="20.05" customHeight="1">
      <c r="A4" t="s" s="13">
        <v>25</v>
      </c>
      <c r="B4" s="14">
        <v>9</v>
      </c>
      <c r="C4" t="s" s="15">
        <v>26</v>
      </c>
      <c r="D4" s="16">
        <v>13</v>
      </c>
      <c r="E4" s="17"/>
      <c r="F4" s="17"/>
      <c r="G4" t="s" s="18">
        <v>27</v>
      </c>
      <c r="H4" t="s" s="18">
        <v>28</v>
      </c>
      <c r="I4" s="16">
        <v>9</v>
      </c>
      <c r="J4" t="s" s="18">
        <v>29</v>
      </c>
      <c r="K4" t="s" s="18">
        <v>24</v>
      </c>
      <c r="L4" s="16">
        <f>ABS(D4-I4)</f>
        <v>4</v>
      </c>
      <c r="M4" s="16">
        <f>$B4-$D4</f>
        <v>-4</v>
      </c>
      <c r="N4" s="16">
        <f>ABS(M4)</f>
        <v>4</v>
      </c>
      <c r="O4" s="16">
        <f>$B4-$I4</f>
        <v>0</v>
      </c>
      <c r="P4" s="16">
        <f>ABS(O4)</f>
        <v>0</v>
      </c>
      <c r="Q4" t="b" s="16">
        <f>P4&gt;0</f>
        <v>0</v>
      </c>
      <c r="R4" s="19"/>
    </row>
    <row r="5" ht="20.05" customHeight="1">
      <c r="A5" t="s" s="13">
        <v>30</v>
      </c>
      <c r="B5" s="14">
        <v>13</v>
      </c>
      <c r="C5" t="s" s="15">
        <v>31</v>
      </c>
      <c r="D5" s="16">
        <v>16</v>
      </c>
      <c r="E5" t="s" s="18">
        <v>32</v>
      </c>
      <c r="F5" s="17"/>
      <c r="G5" s="17"/>
      <c r="H5" t="s" s="18">
        <v>33</v>
      </c>
      <c r="I5" s="16">
        <v>13</v>
      </c>
      <c r="J5" t="s" s="18">
        <v>34</v>
      </c>
      <c r="K5" s="17"/>
      <c r="L5" s="16">
        <f>ABS(D5-I5)</f>
        <v>3</v>
      </c>
      <c r="M5" s="16">
        <f>$B5-$D5</f>
        <v>-3</v>
      </c>
      <c r="N5" s="16">
        <f>ABS(M5)</f>
        <v>3</v>
      </c>
      <c r="O5" s="16">
        <f>$B5-$I5</f>
        <v>0</v>
      </c>
      <c r="P5" s="16">
        <f>ABS(O5)</f>
        <v>0</v>
      </c>
      <c r="Q5" t="b" s="16">
        <f>P5&gt;0</f>
        <v>0</v>
      </c>
      <c r="R5" s="19"/>
    </row>
    <row r="6" ht="20.05" customHeight="1">
      <c r="A6" t="s" s="13">
        <v>35</v>
      </c>
      <c r="B6" s="14">
        <v>13</v>
      </c>
      <c r="C6" t="s" s="15">
        <v>36</v>
      </c>
      <c r="D6" s="16">
        <v>15</v>
      </c>
      <c r="E6" s="17"/>
      <c r="F6" s="17"/>
      <c r="G6" s="17"/>
      <c r="H6" t="s" s="18">
        <v>37</v>
      </c>
      <c r="I6" s="16">
        <v>13</v>
      </c>
      <c r="J6" t="s" s="18">
        <v>38</v>
      </c>
      <c r="K6" s="17"/>
      <c r="L6" s="16">
        <f>ABS(D6-I6)</f>
        <v>2</v>
      </c>
      <c r="M6" s="16">
        <f>$B6-$D6</f>
        <v>-2</v>
      </c>
      <c r="N6" s="16">
        <f>ABS(M6)</f>
        <v>2</v>
      </c>
      <c r="O6" s="16">
        <f>$B6-$I6</f>
        <v>0</v>
      </c>
      <c r="P6" s="16">
        <f>ABS(O6)</f>
        <v>0</v>
      </c>
      <c r="Q6" t="b" s="16">
        <f>P6&gt;0</f>
        <v>0</v>
      </c>
      <c r="R6" s="19"/>
    </row>
    <row r="7" ht="20.05" customHeight="1">
      <c r="A7" t="s" s="13">
        <v>39</v>
      </c>
      <c r="B7" s="14">
        <v>16</v>
      </c>
      <c r="C7" t="s" s="15">
        <v>40</v>
      </c>
      <c r="D7" s="16">
        <v>16</v>
      </c>
      <c r="E7" s="17"/>
      <c r="F7" t="s" s="18">
        <v>41</v>
      </c>
      <c r="G7" t="s" s="18">
        <v>27</v>
      </c>
      <c r="H7" t="s" s="18">
        <v>42</v>
      </c>
      <c r="I7" s="16">
        <v>16</v>
      </c>
      <c r="J7" t="s" s="18">
        <v>43</v>
      </c>
      <c r="K7" s="17"/>
      <c r="L7" s="16">
        <f>ABS(D7-I7)</f>
        <v>0</v>
      </c>
      <c r="M7" s="16">
        <f>$B7-$D7</f>
        <v>0</v>
      </c>
      <c r="N7" s="16">
        <f>ABS(M7)</f>
        <v>0</v>
      </c>
      <c r="O7" s="16">
        <f>$B7-$I7</f>
        <v>0</v>
      </c>
      <c r="P7" s="16">
        <f>ABS(O7)</f>
        <v>0</v>
      </c>
      <c r="Q7" t="b" s="16">
        <f>P7&gt;0</f>
        <v>0</v>
      </c>
      <c r="R7" s="19"/>
    </row>
    <row r="8" ht="20.05" customHeight="1">
      <c r="A8" t="s" s="13">
        <v>44</v>
      </c>
      <c r="B8" s="14">
        <v>0</v>
      </c>
      <c r="C8" s="20"/>
      <c r="D8" s="16">
        <v>0</v>
      </c>
      <c r="E8" t="s" s="18">
        <v>45</v>
      </c>
      <c r="F8" s="17"/>
      <c r="G8" s="17"/>
      <c r="H8" s="17"/>
      <c r="I8" s="16">
        <v>0</v>
      </c>
      <c r="J8" t="s" s="18">
        <v>45</v>
      </c>
      <c r="K8" s="17"/>
      <c r="L8" s="16">
        <f>ABS(D8-I8)</f>
        <v>0</v>
      </c>
      <c r="M8" s="16">
        <f>$B8-$D8</f>
        <v>0</v>
      </c>
      <c r="N8" s="16">
        <f>ABS(M8)</f>
        <v>0</v>
      </c>
      <c r="O8" s="16">
        <f>$B8-$I8</f>
        <v>0</v>
      </c>
      <c r="P8" s="16">
        <f>ABS(O8)</f>
        <v>0</v>
      </c>
      <c r="Q8" t="b" s="16">
        <f>P8&gt;0</f>
        <v>0</v>
      </c>
      <c r="R8" s="19"/>
    </row>
    <row r="9" ht="20.05" customHeight="1">
      <c r="A9" t="s" s="13">
        <v>46</v>
      </c>
      <c r="B9" s="14">
        <v>9</v>
      </c>
      <c r="C9" t="s" s="15">
        <v>47</v>
      </c>
      <c r="D9" s="16">
        <v>10</v>
      </c>
      <c r="E9" s="17"/>
      <c r="F9" s="17"/>
      <c r="G9" t="s" s="18">
        <v>48</v>
      </c>
      <c r="H9" t="s" s="18">
        <v>49</v>
      </c>
      <c r="I9" s="16">
        <v>9</v>
      </c>
      <c r="J9" t="s" s="18">
        <v>50</v>
      </c>
      <c r="K9" t="s" s="18">
        <v>51</v>
      </c>
      <c r="L9" s="16">
        <f>ABS(D9-I9)</f>
        <v>1</v>
      </c>
      <c r="M9" s="16">
        <f>$B9-$D9</f>
        <v>-1</v>
      </c>
      <c r="N9" s="16">
        <f>ABS(M9)</f>
        <v>1</v>
      </c>
      <c r="O9" s="16">
        <f>$B9-$I9</f>
        <v>0</v>
      </c>
      <c r="P9" s="16">
        <f>ABS(O9)</f>
        <v>0</v>
      </c>
      <c r="Q9" t="b" s="16">
        <f>P9&gt;0</f>
        <v>0</v>
      </c>
      <c r="R9" s="19"/>
    </row>
    <row r="10" ht="20.05" customHeight="1">
      <c r="A10" t="s" s="13">
        <v>52</v>
      </c>
      <c r="B10" s="14">
        <v>8</v>
      </c>
      <c r="C10" t="s" s="15">
        <v>53</v>
      </c>
      <c r="D10" s="16">
        <v>8</v>
      </c>
      <c r="E10" t="s" s="18">
        <v>54</v>
      </c>
      <c r="F10" s="17"/>
      <c r="G10" t="s" s="18">
        <v>27</v>
      </c>
      <c r="H10" t="s" s="18">
        <v>53</v>
      </c>
      <c r="I10" s="16">
        <v>8</v>
      </c>
      <c r="J10" t="s" s="18">
        <v>54</v>
      </c>
      <c r="K10" s="17"/>
      <c r="L10" s="16">
        <f>ABS(D10-I10)</f>
        <v>0</v>
      </c>
      <c r="M10" s="16">
        <f>$B10-$D10</f>
        <v>0</v>
      </c>
      <c r="N10" s="16">
        <f>ABS(M10)</f>
        <v>0</v>
      </c>
      <c r="O10" s="16">
        <f>$B10-$I10</f>
        <v>0</v>
      </c>
      <c r="P10" s="16">
        <f>ABS(O10)</f>
        <v>0</v>
      </c>
      <c r="Q10" t="b" s="16">
        <f>P10&gt;0</f>
        <v>0</v>
      </c>
      <c r="R10" s="19"/>
    </row>
    <row r="11" ht="20.05" customHeight="1">
      <c r="A11" t="s" s="13">
        <v>55</v>
      </c>
      <c r="B11" s="14">
        <v>3</v>
      </c>
      <c r="C11" s="20"/>
      <c r="D11" s="16">
        <v>0</v>
      </c>
      <c r="E11" t="s" s="18">
        <v>56</v>
      </c>
      <c r="F11" s="17"/>
      <c r="G11" t="s" s="18">
        <v>57</v>
      </c>
      <c r="H11" t="s" s="18">
        <v>58</v>
      </c>
      <c r="I11" s="16">
        <v>4</v>
      </c>
      <c r="J11" t="s" s="18">
        <v>59</v>
      </c>
      <c r="K11" s="17"/>
      <c r="L11" s="16">
        <f>ABS(D11-I11)</f>
        <v>4</v>
      </c>
      <c r="M11" s="16">
        <f>$B11-$D11</f>
        <v>3</v>
      </c>
      <c r="N11" s="16">
        <f>ABS(M11)</f>
        <v>3</v>
      </c>
      <c r="O11" s="16">
        <f>$B11-$I11</f>
        <v>-1</v>
      </c>
      <c r="P11" s="16">
        <f>ABS(O11)</f>
        <v>1</v>
      </c>
      <c r="Q11" t="b" s="16">
        <f>P11&gt;0</f>
        <v>1</v>
      </c>
      <c r="R11" t="s" s="21">
        <v>60</v>
      </c>
    </row>
    <row r="12" ht="20.05" customHeight="1">
      <c r="A12" t="s" s="13">
        <v>61</v>
      </c>
      <c r="B12" s="14">
        <v>1</v>
      </c>
      <c r="C12" t="s" s="15">
        <v>62</v>
      </c>
      <c r="D12" s="16">
        <v>1</v>
      </c>
      <c r="E12" s="17"/>
      <c r="F12" s="17"/>
      <c r="G12" t="s" s="18">
        <v>63</v>
      </c>
      <c r="H12" t="s" s="18">
        <v>62</v>
      </c>
      <c r="I12" s="16">
        <v>1</v>
      </c>
      <c r="J12" s="17"/>
      <c r="K12" s="17"/>
      <c r="L12" s="16">
        <f>ABS(D12-I12)</f>
        <v>0</v>
      </c>
      <c r="M12" s="16">
        <f>$B12-$D12</f>
        <v>0</v>
      </c>
      <c r="N12" s="16">
        <f>ABS(M12)</f>
        <v>0</v>
      </c>
      <c r="O12" s="16">
        <f>$B12-$I12</f>
        <v>0</v>
      </c>
      <c r="P12" s="16">
        <f>ABS(O12)</f>
        <v>0</v>
      </c>
      <c r="Q12" t="b" s="16">
        <f>P12&gt;0</f>
        <v>0</v>
      </c>
      <c r="R12" s="19"/>
    </row>
    <row r="13" ht="20.05" customHeight="1">
      <c r="A13" t="s" s="13">
        <v>64</v>
      </c>
      <c r="B13" s="14">
        <v>6</v>
      </c>
      <c r="C13" t="s" s="15">
        <v>65</v>
      </c>
      <c r="D13" s="16">
        <v>7</v>
      </c>
      <c r="E13" t="s" s="18">
        <v>66</v>
      </c>
      <c r="F13" s="17"/>
      <c r="G13" t="s" s="18">
        <v>67</v>
      </c>
      <c r="H13" t="s" s="18">
        <v>68</v>
      </c>
      <c r="I13" s="16">
        <v>7</v>
      </c>
      <c r="J13" s="17"/>
      <c r="K13" s="17"/>
      <c r="L13" s="16">
        <f>ABS(D13-I13)</f>
        <v>0</v>
      </c>
      <c r="M13" s="16">
        <f>$B13-$D13</f>
        <v>-1</v>
      </c>
      <c r="N13" s="16">
        <f>ABS(M13)</f>
        <v>1</v>
      </c>
      <c r="O13" s="16">
        <f>$B13-$I13</f>
        <v>-1</v>
      </c>
      <c r="P13" s="16">
        <f>ABS(O13)</f>
        <v>1</v>
      </c>
      <c r="Q13" t="b" s="16">
        <f>P13&gt;0</f>
        <v>1</v>
      </c>
      <c r="R13" t="s" s="21">
        <v>60</v>
      </c>
    </row>
    <row r="14" ht="20.05" customHeight="1">
      <c r="A14" t="s" s="13">
        <v>69</v>
      </c>
      <c r="B14" s="14">
        <v>1</v>
      </c>
      <c r="C14" s="20"/>
      <c r="D14" s="16">
        <v>0</v>
      </c>
      <c r="E14" t="s" s="18">
        <v>70</v>
      </c>
      <c r="F14" t="s" s="18">
        <v>71</v>
      </c>
      <c r="G14" t="s" s="18">
        <v>72</v>
      </c>
      <c r="H14" t="s" s="18">
        <v>73</v>
      </c>
      <c r="I14" s="16">
        <v>1</v>
      </c>
      <c r="J14" s="17"/>
      <c r="K14" t="s" s="18">
        <v>71</v>
      </c>
      <c r="L14" s="16">
        <f>ABS(D14-I14)</f>
        <v>1</v>
      </c>
      <c r="M14" s="16">
        <f>$B14-$D14</f>
        <v>1</v>
      </c>
      <c r="N14" s="16">
        <f>ABS(M14)</f>
        <v>1</v>
      </c>
      <c r="O14" s="16">
        <f>$B14-$I14</f>
        <v>0</v>
      </c>
      <c r="P14" s="16">
        <f>ABS(O14)</f>
        <v>0</v>
      </c>
      <c r="Q14" t="b" s="16">
        <f>P14&gt;0</f>
        <v>0</v>
      </c>
      <c r="R14" s="19"/>
    </row>
    <row r="15" ht="20.05" customHeight="1">
      <c r="A15" t="s" s="13">
        <v>74</v>
      </c>
      <c r="B15" s="14">
        <v>1</v>
      </c>
      <c r="C15" t="s" s="15">
        <v>75</v>
      </c>
      <c r="D15" s="16">
        <v>1</v>
      </c>
      <c r="E15" t="s" s="18">
        <v>76</v>
      </c>
      <c r="F15" s="17"/>
      <c r="G15" t="s" s="18">
        <v>77</v>
      </c>
      <c r="H15" t="s" s="18">
        <v>78</v>
      </c>
      <c r="I15" s="16">
        <v>1</v>
      </c>
      <c r="J15" t="s" s="18">
        <v>79</v>
      </c>
      <c r="K15" s="17"/>
      <c r="L15" s="16">
        <f>ABS(D15-I15)</f>
        <v>0</v>
      </c>
      <c r="M15" s="16">
        <f>$B15-$D15</f>
        <v>0</v>
      </c>
      <c r="N15" s="16">
        <f>ABS(M15)</f>
        <v>0</v>
      </c>
      <c r="O15" s="16">
        <f>$B15-$I15</f>
        <v>0</v>
      </c>
      <c r="P15" s="16">
        <f>ABS(O15)</f>
        <v>0</v>
      </c>
      <c r="Q15" t="b" s="16">
        <f>P15&gt;0</f>
        <v>0</v>
      </c>
      <c r="R15" s="19"/>
    </row>
    <row r="16" ht="20.05" customHeight="1">
      <c r="A16" t="s" s="13">
        <v>80</v>
      </c>
      <c r="B16" s="14">
        <v>2</v>
      </c>
      <c r="C16" t="s" s="15">
        <v>81</v>
      </c>
      <c r="D16" s="16">
        <v>4</v>
      </c>
      <c r="E16" t="s" s="18">
        <v>82</v>
      </c>
      <c r="F16" s="17"/>
      <c r="G16" s="17"/>
      <c r="H16" t="s" s="18">
        <v>83</v>
      </c>
      <c r="I16" s="16">
        <v>2</v>
      </c>
      <c r="J16" t="s" s="18">
        <v>84</v>
      </c>
      <c r="K16" t="s" s="18">
        <v>85</v>
      </c>
      <c r="L16" s="16">
        <f>ABS(D16-I16)</f>
        <v>2</v>
      </c>
      <c r="M16" s="16">
        <f>$B16-$D16</f>
        <v>-2</v>
      </c>
      <c r="N16" s="16">
        <f>ABS(M16)</f>
        <v>2</v>
      </c>
      <c r="O16" s="16">
        <f>$B16-$I16</f>
        <v>0</v>
      </c>
      <c r="P16" s="16">
        <f>ABS(O16)</f>
        <v>0</v>
      </c>
      <c r="Q16" t="b" s="16">
        <f>P16&gt;0</f>
        <v>0</v>
      </c>
      <c r="R16" s="19"/>
    </row>
    <row r="17" ht="20.05" customHeight="1">
      <c r="A17" t="s" s="13">
        <v>86</v>
      </c>
      <c r="B17" s="14">
        <v>1</v>
      </c>
      <c r="C17" t="s" s="15">
        <v>87</v>
      </c>
      <c r="D17" s="16">
        <v>3</v>
      </c>
      <c r="E17" s="17"/>
      <c r="F17" s="17"/>
      <c r="G17" t="s" s="18">
        <v>88</v>
      </c>
      <c r="H17" t="s" s="18">
        <v>89</v>
      </c>
      <c r="I17" s="16">
        <v>1</v>
      </c>
      <c r="J17" s="17"/>
      <c r="K17" t="s" s="18">
        <v>90</v>
      </c>
      <c r="L17" s="16">
        <f>ABS(D17-I17)</f>
        <v>2</v>
      </c>
      <c r="M17" s="16">
        <f>$B17-$D17</f>
        <v>-2</v>
      </c>
      <c r="N17" s="16">
        <f>ABS(M17)</f>
        <v>2</v>
      </c>
      <c r="O17" s="16">
        <f>$B17-$I17</f>
        <v>0</v>
      </c>
      <c r="P17" s="16">
        <f>ABS(O17)</f>
        <v>0</v>
      </c>
      <c r="Q17" t="b" s="16">
        <f>P17&gt;0</f>
        <v>0</v>
      </c>
      <c r="R17" s="19"/>
    </row>
    <row r="18" ht="20.05" customHeight="1">
      <c r="A18" t="s" s="22">
        <v>91</v>
      </c>
      <c r="B18" s="14">
        <v>2</v>
      </c>
      <c r="C18" t="s" s="15">
        <v>92</v>
      </c>
      <c r="D18" s="16">
        <v>1</v>
      </c>
      <c r="E18" t="s" s="18">
        <v>93</v>
      </c>
      <c r="F18" s="17"/>
      <c r="G18" t="s" s="18">
        <v>94</v>
      </c>
      <c r="H18" t="s" s="18">
        <v>95</v>
      </c>
      <c r="I18" s="16">
        <v>2</v>
      </c>
      <c r="J18" s="17"/>
      <c r="K18" s="17"/>
      <c r="L18" s="16">
        <f>ABS(D18-I18)</f>
        <v>1</v>
      </c>
      <c r="M18" s="16">
        <f>$B18-$D18</f>
        <v>1</v>
      </c>
      <c r="N18" s="16">
        <f>ABS(M18)</f>
        <v>1</v>
      </c>
      <c r="O18" s="16">
        <f>$B18-$I18</f>
        <v>0</v>
      </c>
      <c r="P18" s="16">
        <f>ABS(O18)</f>
        <v>0</v>
      </c>
      <c r="Q18" t="b" s="16">
        <f>P18&gt;0</f>
        <v>0</v>
      </c>
      <c r="R18" s="19"/>
    </row>
    <row r="19" ht="20.05" customHeight="1">
      <c r="A19" t="s" s="13">
        <v>96</v>
      </c>
      <c r="B19" s="14">
        <v>1</v>
      </c>
      <c r="C19" t="s" s="15">
        <v>97</v>
      </c>
      <c r="D19" s="16">
        <v>1</v>
      </c>
      <c r="E19" s="17"/>
      <c r="F19" s="17"/>
      <c r="G19" t="s" s="18">
        <v>98</v>
      </c>
      <c r="H19" t="s" s="18">
        <v>97</v>
      </c>
      <c r="I19" s="16">
        <v>1</v>
      </c>
      <c r="J19" s="17"/>
      <c r="K19" t="s" s="18">
        <v>99</v>
      </c>
      <c r="L19" s="16">
        <f>ABS(D19-I19)</f>
        <v>0</v>
      </c>
      <c r="M19" s="16">
        <f>$B19-$D19</f>
        <v>0</v>
      </c>
      <c r="N19" s="16">
        <f>ABS(M19)</f>
        <v>0</v>
      </c>
      <c r="O19" s="16">
        <f>$B19-$I19</f>
        <v>0</v>
      </c>
      <c r="P19" s="16">
        <f>ABS(O19)</f>
        <v>0</v>
      </c>
      <c r="Q19" t="b" s="16">
        <f>P19&gt;0</f>
        <v>0</v>
      </c>
      <c r="R19" s="19"/>
    </row>
    <row r="20" ht="20.05" customHeight="1">
      <c r="A20" t="s" s="13">
        <v>100</v>
      </c>
      <c r="B20" s="14">
        <v>1</v>
      </c>
      <c r="C20" t="s" s="15">
        <v>101</v>
      </c>
      <c r="D20" s="16">
        <v>1</v>
      </c>
      <c r="E20" t="s" s="18">
        <v>102</v>
      </c>
      <c r="F20" s="17"/>
      <c r="G20" s="17"/>
      <c r="H20" t="s" s="18">
        <v>103</v>
      </c>
      <c r="I20" s="16">
        <v>1</v>
      </c>
      <c r="J20" s="17"/>
      <c r="K20" s="17"/>
      <c r="L20" s="16">
        <f>ABS(D20-I20)</f>
        <v>0</v>
      </c>
      <c r="M20" s="16">
        <f>$B20-$D20</f>
        <v>0</v>
      </c>
      <c r="N20" s="16">
        <f>ABS(M20)</f>
        <v>0</v>
      </c>
      <c r="O20" s="16">
        <f>$B20-$I20</f>
        <v>0</v>
      </c>
      <c r="P20" s="16">
        <f>ABS(O20)</f>
        <v>0</v>
      </c>
      <c r="Q20" t="b" s="16">
        <f>P20&gt;0</f>
        <v>0</v>
      </c>
      <c r="R20" s="19"/>
    </row>
    <row r="21" ht="20.05" customHeight="1">
      <c r="A21" t="s" s="13">
        <v>104</v>
      </c>
      <c r="B21" s="14">
        <v>1</v>
      </c>
      <c r="C21" t="s" s="15">
        <v>105</v>
      </c>
      <c r="D21" s="16">
        <v>5</v>
      </c>
      <c r="E21" s="17"/>
      <c r="F21" s="17"/>
      <c r="G21" t="s" s="18">
        <v>106</v>
      </c>
      <c r="H21" t="s" s="18">
        <v>107</v>
      </c>
      <c r="I21" s="16">
        <v>2</v>
      </c>
      <c r="J21" t="s" s="18">
        <v>108</v>
      </c>
      <c r="K21" t="s" s="18">
        <v>109</v>
      </c>
      <c r="L21" s="16">
        <f>ABS(D21-I21)</f>
        <v>3</v>
      </c>
      <c r="M21" s="16">
        <f>$B21-$D21</f>
        <v>-4</v>
      </c>
      <c r="N21" s="16">
        <f>ABS(M21)</f>
        <v>4</v>
      </c>
      <c r="O21" s="16">
        <f>$B21-$I21</f>
        <v>-1</v>
      </c>
      <c r="P21" s="16">
        <f>ABS(O21)</f>
        <v>1</v>
      </c>
      <c r="Q21" t="b" s="16">
        <f>P21&gt;0</f>
        <v>1</v>
      </c>
      <c r="R21" t="s" s="21">
        <v>110</v>
      </c>
    </row>
    <row r="22" ht="20.05" customHeight="1">
      <c r="A22" t="s" s="13">
        <v>111</v>
      </c>
      <c r="B22" s="14">
        <v>3</v>
      </c>
      <c r="C22" t="s" s="15">
        <v>112</v>
      </c>
      <c r="D22" s="16">
        <v>6</v>
      </c>
      <c r="E22" t="s" s="18">
        <v>113</v>
      </c>
      <c r="F22" s="17"/>
      <c r="G22" t="s" s="18">
        <v>114</v>
      </c>
      <c r="H22" t="s" s="18">
        <v>115</v>
      </c>
      <c r="I22" s="16">
        <v>4</v>
      </c>
      <c r="J22" s="17"/>
      <c r="K22" t="s" s="18">
        <v>116</v>
      </c>
      <c r="L22" s="16">
        <f>ABS(D22-I22)</f>
        <v>2</v>
      </c>
      <c r="M22" s="16">
        <f>$B22-$D22</f>
        <v>-3</v>
      </c>
      <c r="N22" s="16">
        <f>ABS(M22)</f>
        <v>3</v>
      </c>
      <c r="O22" s="16">
        <f>$B22-$I22</f>
        <v>-1</v>
      </c>
      <c r="P22" s="16">
        <f>ABS(O22)</f>
        <v>1</v>
      </c>
      <c r="Q22" t="b" s="16">
        <f>P22&gt;0</f>
        <v>1</v>
      </c>
      <c r="R22" t="s" s="21">
        <v>117</v>
      </c>
    </row>
    <row r="23" ht="20.05" customHeight="1">
      <c r="A23" t="s" s="13">
        <v>118</v>
      </c>
      <c r="B23" s="14">
        <v>2</v>
      </c>
      <c r="C23" t="s" s="15">
        <v>119</v>
      </c>
      <c r="D23" s="16">
        <v>1</v>
      </c>
      <c r="E23" s="17"/>
      <c r="F23" s="17"/>
      <c r="G23" s="17"/>
      <c r="H23" t="s" s="18">
        <v>120</v>
      </c>
      <c r="I23" s="16">
        <v>2</v>
      </c>
      <c r="J23" s="17"/>
      <c r="K23" s="17"/>
      <c r="L23" s="16">
        <f>ABS(D23-I23)</f>
        <v>1</v>
      </c>
      <c r="M23" s="16">
        <f>$B23-$D23</f>
        <v>1</v>
      </c>
      <c r="N23" s="16">
        <f>ABS(M23)</f>
        <v>1</v>
      </c>
      <c r="O23" s="16">
        <f>$B23-$I23</f>
        <v>0</v>
      </c>
      <c r="P23" s="16">
        <f>ABS(O23)</f>
        <v>0</v>
      </c>
      <c r="Q23" t="b" s="16">
        <f>P23&gt;0</f>
        <v>0</v>
      </c>
      <c r="R23" s="19"/>
    </row>
    <row r="24" ht="20.05" customHeight="1">
      <c r="A24" t="s" s="13">
        <v>121</v>
      </c>
      <c r="B24" s="14">
        <v>1</v>
      </c>
      <c r="C24" t="s" s="15">
        <v>122</v>
      </c>
      <c r="D24" s="16">
        <v>2</v>
      </c>
      <c r="E24" t="s" s="18">
        <v>85</v>
      </c>
      <c r="F24" s="17"/>
      <c r="G24" t="s" s="18">
        <v>123</v>
      </c>
      <c r="H24" t="s" s="18">
        <v>124</v>
      </c>
      <c r="I24" s="16">
        <v>1</v>
      </c>
      <c r="J24" t="s" s="18">
        <v>125</v>
      </c>
      <c r="K24" t="s" s="18">
        <v>85</v>
      </c>
      <c r="L24" s="16">
        <f>ABS(D24-I24)</f>
        <v>1</v>
      </c>
      <c r="M24" s="16">
        <f>$B24-$D24</f>
        <v>-1</v>
      </c>
      <c r="N24" s="16">
        <f>ABS(M24)</f>
        <v>1</v>
      </c>
      <c r="O24" s="16">
        <f>$B24-$I24</f>
        <v>0</v>
      </c>
      <c r="P24" s="16">
        <f>ABS(O24)</f>
        <v>0</v>
      </c>
      <c r="Q24" t="b" s="16">
        <f>P24&gt;0</f>
        <v>0</v>
      </c>
      <c r="R24" s="19"/>
    </row>
    <row r="25" ht="20.05" customHeight="1">
      <c r="A25" t="s" s="13">
        <v>126</v>
      </c>
      <c r="B25" s="14">
        <v>3</v>
      </c>
      <c r="C25" t="s" s="15">
        <v>127</v>
      </c>
      <c r="D25" s="16">
        <v>3</v>
      </c>
      <c r="E25" t="s" s="18">
        <v>128</v>
      </c>
      <c r="F25" s="17"/>
      <c r="G25" t="s" s="18">
        <v>27</v>
      </c>
      <c r="H25" t="s" s="18">
        <v>127</v>
      </c>
      <c r="I25" s="16">
        <v>3</v>
      </c>
      <c r="J25" t="s" s="18">
        <v>128</v>
      </c>
      <c r="K25" s="17"/>
      <c r="L25" s="16">
        <f>ABS(D25-I25)</f>
        <v>0</v>
      </c>
      <c r="M25" s="16">
        <f>$B25-$D25</f>
        <v>0</v>
      </c>
      <c r="N25" s="16">
        <f>ABS(M25)</f>
        <v>0</v>
      </c>
      <c r="O25" s="16">
        <f>$B25-$I25</f>
        <v>0</v>
      </c>
      <c r="P25" s="16">
        <f>ABS(O25)</f>
        <v>0</v>
      </c>
      <c r="Q25" t="b" s="16">
        <f>P25&gt;0</f>
        <v>0</v>
      </c>
      <c r="R25" s="19"/>
    </row>
    <row r="26" ht="20.05" customHeight="1">
      <c r="A26" t="s" s="13">
        <v>129</v>
      </c>
      <c r="B26" s="14">
        <v>1</v>
      </c>
      <c r="C26" t="s" s="15">
        <v>130</v>
      </c>
      <c r="D26" s="16">
        <v>1</v>
      </c>
      <c r="E26" t="s" s="18">
        <v>131</v>
      </c>
      <c r="F26" s="17"/>
      <c r="G26" t="s" s="18">
        <v>132</v>
      </c>
      <c r="H26" t="s" s="18">
        <v>130</v>
      </c>
      <c r="I26" s="16">
        <v>1</v>
      </c>
      <c r="J26" s="17"/>
      <c r="K26" s="17"/>
      <c r="L26" s="16">
        <f>ABS(D26-I26)</f>
        <v>0</v>
      </c>
      <c r="M26" s="16">
        <f>$B26-$D26</f>
        <v>0</v>
      </c>
      <c r="N26" s="16">
        <f>ABS(M26)</f>
        <v>0</v>
      </c>
      <c r="O26" s="16">
        <f>$B26-$I26</f>
        <v>0</v>
      </c>
      <c r="P26" s="16">
        <f>ABS(O26)</f>
        <v>0</v>
      </c>
      <c r="Q26" t="b" s="16">
        <f>P26&gt;0</f>
        <v>0</v>
      </c>
      <c r="R26" s="19"/>
    </row>
    <row r="27" ht="20.05" customHeight="1">
      <c r="A27" t="s" s="13">
        <v>133</v>
      </c>
      <c r="B27" s="14">
        <v>1</v>
      </c>
      <c r="C27" t="s" s="15">
        <v>134</v>
      </c>
      <c r="D27" s="16">
        <v>1</v>
      </c>
      <c r="E27" t="s" s="18">
        <v>56</v>
      </c>
      <c r="F27" s="17"/>
      <c r="G27" s="17"/>
      <c r="H27" t="s" s="18">
        <v>135</v>
      </c>
      <c r="I27" s="16">
        <v>1</v>
      </c>
      <c r="J27" t="s" s="18">
        <v>136</v>
      </c>
      <c r="K27" s="17"/>
      <c r="L27" s="16">
        <f>ABS(D27-I27)</f>
        <v>0</v>
      </c>
      <c r="M27" s="16">
        <f>$B27-$D27</f>
        <v>0</v>
      </c>
      <c r="N27" s="16">
        <f>ABS(M27)</f>
        <v>0</v>
      </c>
      <c r="O27" s="16">
        <f>$B27-$I27</f>
        <v>0</v>
      </c>
      <c r="P27" s="16">
        <f>ABS(O27)</f>
        <v>0</v>
      </c>
      <c r="Q27" t="b" s="16">
        <f>P27&gt;0</f>
        <v>0</v>
      </c>
      <c r="R27" s="19"/>
    </row>
    <row r="28" ht="20.05" customHeight="1">
      <c r="A28" t="s" s="13">
        <v>137</v>
      </c>
      <c r="B28" s="14">
        <v>4</v>
      </c>
      <c r="C28" t="s" s="15">
        <v>138</v>
      </c>
      <c r="D28" s="16">
        <v>6</v>
      </c>
      <c r="E28" t="s" s="18">
        <v>139</v>
      </c>
      <c r="F28" s="17"/>
      <c r="G28" s="17"/>
      <c r="H28" t="s" s="18">
        <v>140</v>
      </c>
      <c r="I28" s="16">
        <v>4</v>
      </c>
      <c r="J28" t="s" s="18">
        <v>141</v>
      </c>
      <c r="K28" s="17"/>
      <c r="L28" s="16">
        <f>ABS(D28-I28)</f>
        <v>2</v>
      </c>
      <c r="M28" s="16">
        <f>$B28-$D28</f>
        <v>-2</v>
      </c>
      <c r="N28" s="16">
        <f>ABS(M28)</f>
        <v>2</v>
      </c>
      <c r="O28" s="16">
        <f>$B28-$I28</f>
        <v>0</v>
      </c>
      <c r="P28" s="16">
        <f>ABS(O28)</f>
        <v>0</v>
      </c>
      <c r="Q28" t="b" s="16">
        <f>P28&gt;0</f>
        <v>0</v>
      </c>
      <c r="R28" s="19"/>
    </row>
    <row r="29" ht="20.05" customHeight="1">
      <c r="A29" t="s" s="13">
        <v>142</v>
      </c>
      <c r="B29" s="14">
        <v>1</v>
      </c>
      <c r="C29" t="s" s="15">
        <v>143</v>
      </c>
      <c r="D29" s="16">
        <v>1</v>
      </c>
      <c r="E29" t="s" s="18">
        <v>144</v>
      </c>
      <c r="F29" s="17"/>
      <c r="G29" s="17"/>
      <c r="H29" t="s" s="18">
        <v>145</v>
      </c>
      <c r="I29" s="16">
        <v>1</v>
      </c>
      <c r="J29" s="17"/>
      <c r="K29" t="s" s="18">
        <v>146</v>
      </c>
      <c r="L29" s="16">
        <f>ABS(D29-I29)</f>
        <v>0</v>
      </c>
      <c r="M29" s="16">
        <f>$B29-$D29</f>
        <v>0</v>
      </c>
      <c r="N29" s="16">
        <f>ABS(M29)</f>
        <v>0</v>
      </c>
      <c r="O29" s="16">
        <f>$B29-$I29</f>
        <v>0</v>
      </c>
      <c r="P29" s="16">
        <f>ABS(O29)</f>
        <v>0</v>
      </c>
      <c r="Q29" t="b" s="16">
        <f>P29&gt;0</f>
        <v>0</v>
      </c>
      <c r="R29" s="19"/>
    </row>
    <row r="30" ht="20.05" customHeight="1">
      <c r="A30" t="s" s="13">
        <v>147</v>
      </c>
      <c r="B30" s="14">
        <v>4</v>
      </c>
      <c r="C30" t="s" s="15">
        <v>148</v>
      </c>
      <c r="D30" s="16">
        <v>5</v>
      </c>
      <c r="E30" s="17"/>
      <c r="F30" s="17"/>
      <c r="G30" s="17"/>
      <c r="H30" t="s" s="18">
        <v>149</v>
      </c>
      <c r="I30" s="16">
        <v>4</v>
      </c>
      <c r="J30" s="17"/>
      <c r="K30" s="17"/>
      <c r="L30" s="16">
        <f>ABS(D30-I30)</f>
        <v>1</v>
      </c>
      <c r="M30" s="16">
        <f>$B30-$D30</f>
        <v>-1</v>
      </c>
      <c r="N30" s="16">
        <f>ABS(M30)</f>
        <v>1</v>
      </c>
      <c r="O30" s="16">
        <f>$B30-$I30</f>
        <v>0</v>
      </c>
      <c r="P30" s="16">
        <f>ABS(O30)</f>
        <v>0</v>
      </c>
      <c r="Q30" t="b" s="16">
        <f>P30&gt;0</f>
        <v>0</v>
      </c>
      <c r="R30" s="19"/>
    </row>
    <row r="31" ht="20.05" customHeight="1">
      <c r="A31" t="s" s="13">
        <v>150</v>
      </c>
      <c r="B31" s="14">
        <v>0</v>
      </c>
      <c r="C31" t="s" s="15">
        <v>151</v>
      </c>
      <c r="D31" s="16">
        <v>4</v>
      </c>
      <c r="E31" s="17"/>
      <c r="F31" s="17"/>
      <c r="G31" s="17"/>
      <c r="H31" t="s" s="18">
        <v>117</v>
      </c>
      <c r="I31" s="16">
        <v>1</v>
      </c>
      <c r="J31" t="s" s="18">
        <v>152</v>
      </c>
      <c r="K31" t="s" s="18">
        <v>153</v>
      </c>
      <c r="L31" s="16">
        <f>ABS(D31-I31)</f>
        <v>3</v>
      </c>
      <c r="M31" s="16">
        <f>$B31-$D31</f>
        <v>-4</v>
      </c>
      <c r="N31" s="16">
        <f>ABS(M31)</f>
        <v>4</v>
      </c>
      <c r="O31" s="16">
        <f>$B31-$I31</f>
        <v>-1</v>
      </c>
      <c r="P31" s="16">
        <f>ABS(O31)</f>
        <v>1</v>
      </c>
      <c r="Q31" t="b" s="16">
        <f>P31&gt;0</f>
        <v>1</v>
      </c>
      <c r="R31" t="s" s="21">
        <v>117</v>
      </c>
    </row>
    <row r="32" ht="20.05" customHeight="1">
      <c r="A32" t="s" s="13">
        <v>154</v>
      </c>
      <c r="B32" s="14">
        <v>1</v>
      </c>
      <c r="C32" s="20"/>
      <c r="D32" s="16">
        <v>0</v>
      </c>
      <c r="E32" s="17"/>
      <c r="F32" s="17"/>
      <c r="G32" s="17"/>
      <c r="H32" t="s" s="18">
        <v>155</v>
      </c>
      <c r="I32" s="16">
        <v>1</v>
      </c>
      <c r="J32" t="s" s="18">
        <v>156</v>
      </c>
      <c r="K32" t="s" s="18">
        <v>157</v>
      </c>
      <c r="L32" s="16">
        <f>ABS(D32-I32)</f>
        <v>1</v>
      </c>
      <c r="M32" s="16">
        <f>$B32-$D32</f>
        <v>1</v>
      </c>
      <c r="N32" s="16">
        <f>ABS(M32)</f>
        <v>1</v>
      </c>
      <c r="O32" s="16">
        <f>$B32-$I32</f>
        <v>0</v>
      </c>
      <c r="P32" s="16">
        <f>ABS(O32)</f>
        <v>0</v>
      </c>
      <c r="Q32" t="b" s="16">
        <f>P32&gt;0</f>
        <v>0</v>
      </c>
      <c r="R32" s="19"/>
    </row>
    <row r="33" ht="20.05" customHeight="1">
      <c r="A33" t="s" s="13">
        <v>158</v>
      </c>
      <c r="B33" s="14">
        <v>3</v>
      </c>
      <c r="C33" t="s" s="15">
        <v>159</v>
      </c>
      <c r="D33" s="16">
        <v>3</v>
      </c>
      <c r="E33" s="17"/>
      <c r="F33" s="17"/>
      <c r="G33" s="17"/>
      <c r="H33" t="s" s="18">
        <v>160</v>
      </c>
      <c r="I33" s="16">
        <v>3</v>
      </c>
      <c r="J33" s="17"/>
      <c r="K33" s="17"/>
      <c r="L33" s="16">
        <f>ABS(D33-I33)</f>
        <v>0</v>
      </c>
      <c r="M33" s="16">
        <f>$B33-$D33</f>
        <v>0</v>
      </c>
      <c r="N33" s="16">
        <f>ABS(M33)</f>
        <v>0</v>
      </c>
      <c r="O33" s="16">
        <f>$B33-$I33</f>
        <v>0</v>
      </c>
      <c r="P33" s="16">
        <f>ABS(O33)</f>
        <v>0</v>
      </c>
      <c r="Q33" t="b" s="16">
        <f>P33&gt;0</f>
        <v>0</v>
      </c>
      <c r="R33" s="19"/>
    </row>
    <row r="34" ht="20.05" customHeight="1">
      <c r="A34" t="s" s="13">
        <v>161</v>
      </c>
      <c r="B34" s="14">
        <v>1</v>
      </c>
      <c r="C34" t="s" s="15">
        <v>162</v>
      </c>
      <c r="D34" s="16">
        <v>2</v>
      </c>
      <c r="E34" s="17"/>
      <c r="F34" s="17"/>
      <c r="G34" t="s" s="18">
        <v>163</v>
      </c>
      <c r="H34" t="s" s="18">
        <v>164</v>
      </c>
      <c r="I34" s="16">
        <v>1</v>
      </c>
      <c r="J34" s="17"/>
      <c r="K34" t="s" s="18">
        <v>50</v>
      </c>
      <c r="L34" s="16">
        <f>ABS(D34-I34)</f>
        <v>1</v>
      </c>
      <c r="M34" s="16">
        <f>$B34-$D34</f>
        <v>-1</v>
      </c>
      <c r="N34" s="16">
        <f>ABS(M34)</f>
        <v>1</v>
      </c>
      <c r="O34" s="16">
        <f>$B34-$I34</f>
        <v>0</v>
      </c>
      <c r="P34" s="16">
        <f>ABS(O34)</f>
        <v>0</v>
      </c>
      <c r="Q34" t="b" s="16">
        <f>P34&gt;0</f>
        <v>0</v>
      </c>
      <c r="R34" s="19"/>
    </row>
    <row r="35" ht="20.05" customHeight="1">
      <c r="A35" t="s" s="13">
        <v>165</v>
      </c>
      <c r="B35" s="14">
        <v>2</v>
      </c>
      <c r="C35" t="s" s="15">
        <v>166</v>
      </c>
      <c r="D35" s="16">
        <v>3</v>
      </c>
      <c r="E35" t="s" s="18">
        <v>167</v>
      </c>
      <c r="F35" s="17"/>
      <c r="G35" s="17"/>
      <c r="H35" t="s" s="18">
        <v>168</v>
      </c>
      <c r="I35" s="16">
        <v>2</v>
      </c>
      <c r="J35" s="17"/>
      <c r="K35" s="17"/>
      <c r="L35" s="16">
        <f>ABS(D35-I35)</f>
        <v>1</v>
      </c>
      <c r="M35" s="16">
        <f>$B35-$D35</f>
        <v>-1</v>
      </c>
      <c r="N35" s="16">
        <f>ABS(M35)</f>
        <v>1</v>
      </c>
      <c r="O35" s="16">
        <f>$B35-$I35</f>
        <v>0</v>
      </c>
      <c r="P35" s="16">
        <f>ABS(O35)</f>
        <v>0</v>
      </c>
      <c r="Q35" t="b" s="16">
        <f>P35&gt;0</f>
        <v>0</v>
      </c>
      <c r="R35" s="19"/>
    </row>
    <row r="36" ht="20.05" customHeight="1">
      <c r="A36" t="s" s="13">
        <v>169</v>
      </c>
      <c r="B36" s="14">
        <v>0</v>
      </c>
      <c r="C36" t="s" s="15">
        <v>170</v>
      </c>
      <c r="D36" s="16">
        <v>3</v>
      </c>
      <c r="E36" s="17"/>
      <c r="F36" s="17"/>
      <c r="G36" s="17"/>
      <c r="H36" s="17"/>
      <c r="I36" s="16">
        <v>0</v>
      </c>
      <c r="J36" s="17"/>
      <c r="K36" t="s" s="18">
        <v>171</v>
      </c>
      <c r="L36" s="16">
        <f>ABS(D36-I36)</f>
        <v>3</v>
      </c>
      <c r="M36" s="16">
        <f>$B36-$D36</f>
        <v>-3</v>
      </c>
      <c r="N36" s="16">
        <f>ABS(M36)</f>
        <v>3</v>
      </c>
      <c r="O36" s="16">
        <f>$B36-$I36</f>
        <v>0</v>
      </c>
      <c r="P36" s="16">
        <f>ABS(O36)</f>
        <v>0</v>
      </c>
      <c r="Q36" t="b" s="16">
        <f>P36&gt;0</f>
        <v>0</v>
      </c>
      <c r="R36" s="19"/>
    </row>
    <row r="37" ht="20.05" customHeight="1">
      <c r="A37" t="s" s="13">
        <v>172</v>
      </c>
      <c r="B37" s="14">
        <v>4</v>
      </c>
      <c r="C37" t="s" s="15">
        <v>173</v>
      </c>
      <c r="D37" s="16">
        <v>5</v>
      </c>
      <c r="E37" s="17"/>
      <c r="F37" s="17"/>
      <c r="G37" t="s" s="18">
        <v>27</v>
      </c>
      <c r="H37" t="s" s="18">
        <v>174</v>
      </c>
      <c r="I37" s="16">
        <v>4</v>
      </c>
      <c r="J37" s="17"/>
      <c r="K37" s="17"/>
      <c r="L37" s="16">
        <f>ABS(D37-I37)</f>
        <v>1</v>
      </c>
      <c r="M37" s="16">
        <f>$B37-$D37</f>
        <v>-1</v>
      </c>
      <c r="N37" s="16">
        <f>ABS(M37)</f>
        <v>1</v>
      </c>
      <c r="O37" s="16">
        <f>$B37-$I37</f>
        <v>0</v>
      </c>
      <c r="P37" s="16">
        <f>ABS(O37)</f>
        <v>0</v>
      </c>
      <c r="Q37" t="b" s="16">
        <f>P37&gt;0</f>
        <v>0</v>
      </c>
      <c r="R37" s="19"/>
    </row>
    <row r="38" ht="20.05" customHeight="1">
      <c r="A38" t="s" s="13">
        <v>175</v>
      </c>
      <c r="B38" s="14">
        <v>1</v>
      </c>
      <c r="C38" t="s" s="15">
        <v>176</v>
      </c>
      <c r="D38" s="16">
        <v>5</v>
      </c>
      <c r="E38" s="17"/>
      <c r="F38" s="17"/>
      <c r="G38" t="s" s="18">
        <v>177</v>
      </c>
      <c r="H38" s="17"/>
      <c r="I38" s="16">
        <v>0</v>
      </c>
      <c r="J38" t="s" s="18">
        <v>178</v>
      </c>
      <c r="K38" t="s" s="18">
        <v>179</v>
      </c>
      <c r="L38" s="16">
        <f>ABS(D38-I38)</f>
        <v>5</v>
      </c>
      <c r="M38" s="16">
        <f>$B38-$D38</f>
        <v>-4</v>
      </c>
      <c r="N38" s="16">
        <f>ABS(M38)</f>
        <v>4</v>
      </c>
      <c r="O38" s="16">
        <f>$B38-$I38</f>
        <v>1</v>
      </c>
      <c r="P38" s="16">
        <f>ABS(O38)</f>
        <v>1</v>
      </c>
      <c r="Q38" t="b" s="16">
        <f>P38&gt;0</f>
        <v>1</v>
      </c>
      <c r="R38" t="s" s="21">
        <v>180</v>
      </c>
    </row>
    <row r="39" ht="20.05" customHeight="1">
      <c r="A39" t="s" s="13">
        <v>181</v>
      </c>
      <c r="B39" s="14">
        <v>0</v>
      </c>
      <c r="C39" t="s" s="15">
        <v>182</v>
      </c>
      <c r="D39" s="16">
        <v>1</v>
      </c>
      <c r="E39" s="17"/>
      <c r="F39" s="17"/>
      <c r="G39" t="s" s="18">
        <v>27</v>
      </c>
      <c r="H39" s="17"/>
      <c r="I39" s="16">
        <v>0</v>
      </c>
      <c r="J39" t="s" s="18">
        <v>182</v>
      </c>
      <c r="K39" s="17"/>
      <c r="L39" s="16">
        <f>ABS(D39-I39)</f>
        <v>1</v>
      </c>
      <c r="M39" s="16">
        <f>$B39-$D39</f>
        <v>-1</v>
      </c>
      <c r="N39" s="16">
        <f>ABS(M39)</f>
        <v>1</v>
      </c>
      <c r="O39" s="16">
        <f>$B39-$I39</f>
        <v>0</v>
      </c>
      <c r="P39" s="16">
        <f>ABS(O39)</f>
        <v>0</v>
      </c>
      <c r="Q39" t="b" s="16">
        <f>P39&gt;0</f>
        <v>0</v>
      </c>
      <c r="R39" s="19"/>
    </row>
    <row r="40" ht="20.05" customHeight="1">
      <c r="A40" t="s" s="13">
        <v>183</v>
      </c>
      <c r="B40" s="14">
        <v>0</v>
      </c>
      <c r="C40" t="s" s="15">
        <v>184</v>
      </c>
      <c r="D40" s="16">
        <v>2</v>
      </c>
      <c r="E40" t="s" s="18">
        <v>185</v>
      </c>
      <c r="F40" s="17"/>
      <c r="G40" t="s" s="18">
        <v>186</v>
      </c>
      <c r="H40" t="s" s="18">
        <v>187</v>
      </c>
      <c r="I40" s="16">
        <v>1</v>
      </c>
      <c r="J40" s="17"/>
      <c r="K40" t="s" s="18">
        <v>188</v>
      </c>
      <c r="L40" s="16">
        <f>ABS(D40-I40)</f>
        <v>1</v>
      </c>
      <c r="M40" s="16">
        <f>$B40-$D40</f>
        <v>-2</v>
      </c>
      <c r="N40" s="16">
        <f>ABS(M40)</f>
        <v>2</v>
      </c>
      <c r="O40" s="16">
        <f>$B40-$I40</f>
        <v>-1</v>
      </c>
      <c r="P40" s="16">
        <f>ABS(O40)</f>
        <v>1</v>
      </c>
      <c r="Q40" t="b" s="16">
        <f>P40&gt;0</f>
        <v>1</v>
      </c>
      <c r="R40" t="s" s="21">
        <v>189</v>
      </c>
    </row>
    <row r="41" ht="20.05" customHeight="1">
      <c r="A41" t="s" s="13">
        <v>190</v>
      </c>
      <c r="B41" s="14">
        <v>0</v>
      </c>
      <c r="C41" t="s" s="15">
        <v>191</v>
      </c>
      <c r="D41" s="16">
        <v>2</v>
      </c>
      <c r="E41" s="17"/>
      <c r="F41" s="17"/>
      <c r="G41" t="s" s="18">
        <v>192</v>
      </c>
      <c r="H41" t="s" s="18">
        <v>193</v>
      </c>
      <c r="I41" s="16">
        <v>1</v>
      </c>
      <c r="J41" s="17"/>
      <c r="K41" t="s" s="18">
        <v>194</v>
      </c>
      <c r="L41" s="16">
        <f>ABS(D41-I41)</f>
        <v>1</v>
      </c>
      <c r="M41" s="16">
        <f>$B41-$D41</f>
        <v>-2</v>
      </c>
      <c r="N41" s="16">
        <f>ABS(M41)</f>
        <v>2</v>
      </c>
      <c r="O41" s="16">
        <f>$B41-$I41</f>
        <v>-1</v>
      </c>
      <c r="P41" s="16">
        <f>ABS(O41)</f>
        <v>1</v>
      </c>
      <c r="Q41" t="b" s="16">
        <f>P41&gt;0</f>
        <v>1</v>
      </c>
      <c r="R41" t="s" s="21">
        <v>195</v>
      </c>
    </row>
    <row r="42" ht="20.05" customHeight="1">
      <c r="A42" t="s" s="13">
        <v>196</v>
      </c>
      <c r="B42" s="14">
        <v>15</v>
      </c>
      <c r="C42" t="s" s="15">
        <v>197</v>
      </c>
      <c r="D42" s="16">
        <v>16</v>
      </c>
      <c r="E42" s="17"/>
      <c r="F42" s="17"/>
      <c r="G42" t="s" s="18">
        <v>198</v>
      </c>
      <c r="H42" t="s" s="18">
        <v>199</v>
      </c>
      <c r="I42" s="16">
        <v>15</v>
      </c>
      <c r="J42" s="17"/>
      <c r="K42" t="s" s="18">
        <v>200</v>
      </c>
      <c r="L42" s="16">
        <f>ABS(D42-I42)</f>
        <v>1</v>
      </c>
      <c r="M42" s="16">
        <f>$B42-$D42</f>
        <v>-1</v>
      </c>
      <c r="N42" s="16">
        <f>ABS(M42)</f>
        <v>1</v>
      </c>
      <c r="O42" s="16">
        <f>$B42-$I42</f>
        <v>0</v>
      </c>
      <c r="P42" s="16">
        <f>ABS(O42)</f>
        <v>0</v>
      </c>
      <c r="Q42" t="b" s="16">
        <f>P42&gt;0</f>
        <v>0</v>
      </c>
      <c r="R42" s="19"/>
    </row>
    <row r="43" ht="20.05" customHeight="1">
      <c r="A43" t="s" s="13">
        <v>201</v>
      </c>
      <c r="B43" s="14">
        <v>1</v>
      </c>
      <c r="C43" t="s" s="15">
        <v>202</v>
      </c>
      <c r="D43" s="16">
        <v>1</v>
      </c>
      <c r="E43" t="s" s="18">
        <v>203</v>
      </c>
      <c r="F43" s="17"/>
      <c r="G43" t="s" s="18">
        <v>204</v>
      </c>
      <c r="H43" t="s" s="18">
        <v>205</v>
      </c>
      <c r="I43" s="16">
        <v>1</v>
      </c>
      <c r="J43" s="17"/>
      <c r="K43" s="17"/>
      <c r="L43" s="16">
        <f>ABS(D43-I43)</f>
        <v>0</v>
      </c>
      <c r="M43" s="16">
        <f>$B43-$D43</f>
        <v>0</v>
      </c>
      <c r="N43" s="16">
        <f>ABS(M43)</f>
        <v>0</v>
      </c>
      <c r="O43" s="16">
        <f>$B43-$I43</f>
        <v>0</v>
      </c>
      <c r="P43" s="16">
        <f>ABS(O43)</f>
        <v>0</v>
      </c>
      <c r="Q43" t="b" s="16">
        <f>P43&gt;0</f>
        <v>0</v>
      </c>
      <c r="R43" s="19"/>
    </row>
    <row r="44" ht="20.05" customHeight="1">
      <c r="A44" t="s" s="13">
        <v>206</v>
      </c>
      <c r="B44" s="14">
        <v>6</v>
      </c>
      <c r="C44" t="s" s="15">
        <v>207</v>
      </c>
      <c r="D44" s="16">
        <v>11</v>
      </c>
      <c r="E44" s="17"/>
      <c r="F44" s="17"/>
      <c r="G44" t="s" s="18">
        <v>208</v>
      </c>
      <c r="H44" t="s" s="18">
        <v>209</v>
      </c>
      <c r="I44" s="16">
        <v>8</v>
      </c>
      <c r="J44" t="s" s="18">
        <v>208</v>
      </c>
      <c r="K44" t="s" s="18">
        <v>210</v>
      </c>
      <c r="L44" s="16">
        <f>ABS(D44-I44)</f>
        <v>3</v>
      </c>
      <c r="M44" s="16">
        <f>$B44-$D44</f>
        <v>-5</v>
      </c>
      <c r="N44" s="16">
        <f>ABS(M44)</f>
        <v>5</v>
      </c>
      <c r="O44" s="16">
        <f>$B44-$I44</f>
        <v>-2</v>
      </c>
      <c r="P44" s="16">
        <f>ABS(O44)</f>
        <v>2</v>
      </c>
      <c r="Q44" t="b" s="16">
        <f>P44&gt;0</f>
        <v>1</v>
      </c>
      <c r="R44" t="s" s="21">
        <v>211</v>
      </c>
    </row>
    <row r="45" ht="20.05" customHeight="1">
      <c r="A45" t="s" s="13">
        <v>212</v>
      </c>
      <c r="B45" s="14">
        <v>5</v>
      </c>
      <c r="C45" t="s" s="15">
        <v>213</v>
      </c>
      <c r="D45" s="16">
        <v>5</v>
      </c>
      <c r="E45" s="17"/>
      <c r="F45" s="17"/>
      <c r="G45" t="s" s="18">
        <v>214</v>
      </c>
      <c r="H45" t="s" s="18">
        <v>215</v>
      </c>
      <c r="I45" s="16">
        <v>5</v>
      </c>
      <c r="J45" t="s" s="18">
        <v>216</v>
      </c>
      <c r="K45" s="17"/>
      <c r="L45" s="16">
        <f>ABS(D45-I45)</f>
        <v>0</v>
      </c>
      <c r="M45" s="16">
        <f>$B45-$D45</f>
        <v>0</v>
      </c>
      <c r="N45" s="16">
        <f>ABS(M45)</f>
        <v>0</v>
      </c>
      <c r="O45" s="16">
        <f>$B45-$I45</f>
        <v>0</v>
      </c>
      <c r="P45" s="16">
        <f>ABS(O45)</f>
        <v>0</v>
      </c>
      <c r="Q45" t="b" s="16">
        <f>P45&gt;0</f>
        <v>0</v>
      </c>
      <c r="R45" s="19"/>
    </row>
    <row r="46" ht="20.05" customHeight="1">
      <c r="A46" t="s" s="13">
        <v>217</v>
      </c>
      <c r="B46" s="14">
        <v>2</v>
      </c>
      <c r="C46" t="s" s="15">
        <v>218</v>
      </c>
      <c r="D46" s="16">
        <v>4</v>
      </c>
      <c r="E46" s="17"/>
      <c r="F46" s="17"/>
      <c r="G46" t="s" s="18">
        <v>219</v>
      </c>
      <c r="H46" t="s" s="18">
        <v>220</v>
      </c>
      <c r="I46" s="16">
        <v>3</v>
      </c>
      <c r="J46" t="s" s="18">
        <v>221</v>
      </c>
      <c r="K46" t="s" s="18">
        <v>222</v>
      </c>
      <c r="L46" s="16">
        <f>ABS(D46-I46)</f>
        <v>1</v>
      </c>
      <c r="M46" s="16">
        <f>$B46-$D46</f>
        <v>-2</v>
      </c>
      <c r="N46" s="16">
        <f>ABS(M46)</f>
        <v>2</v>
      </c>
      <c r="O46" s="16">
        <f>$B46-$I46</f>
        <v>-1</v>
      </c>
      <c r="P46" s="16">
        <f>ABS(O46)</f>
        <v>1</v>
      </c>
      <c r="Q46" t="b" s="16">
        <f>P46&gt;0</f>
        <v>1</v>
      </c>
      <c r="R46" t="s" s="21">
        <v>117</v>
      </c>
    </row>
    <row r="47" ht="20.05" customHeight="1">
      <c r="A47" t="s" s="13">
        <v>223</v>
      </c>
      <c r="B47" s="14">
        <v>1</v>
      </c>
      <c r="C47" t="s" s="15">
        <v>224</v>
      </c>
      <c r="D47" s="16">
        <v>1</v>
      </c>
      <c r="E47" s="17"/>
      <c r="F47" s="17"/>
      <c r="G47" s="17"/>
      <c r="H47" t="s" s="18">
        <v>225</v>
      </c>
      <c r="I47" s="16">
        <v>1</v>
      </c>
      <c r="J47" t="s" s="18">
        <v>226</v>
      </c>
      <c r="K47" t="s" s="18">
        <v>227</v>
      </c>
      <c r="L47" s="16">
        <f>ABS(D47-I47)</f>
        <v>0</v>
      </c>
      <c r="M47" s="16">
        <f>$B47-$D47</f>
        <v>0</v>
      </c>
      <c r="N47" s="16">
        <f>ABS(M47)</f>
        <v>0</v>
      </c>
      <c r="O47" s="16">
        <f>$B47-$I47</f>
        <v>0</v>
      </c>
      <c r="P47" s="16">
        <f>ABS(O47)</f>
        <v>0</v>
      </c>
      <c r="Q47" t="b" s="16">
        <f>P47&gt;0</f>
        <v>0</v>
      </c>
      <c r="R47" s="19"/>
    </row>
    <row r="48" ht="20.05" customHeight="1">
      <c r="A48" t="s" s="13">
        <v>228</v>
      </c>
      <c r="B48" s="14">
        <v>9</v>
      </c>
      <c r="C48" t="s" s="15">
        <v>229</v>
      </c>
      <c r="D48" s="16">
        <v>10</v>
      </c>
      <c r="E48" s="17"/>
      <c r="F48" s="17"/>
      <c r="G48" t="s" s="18">
        <v>230</v>
      </c>
      <c r="H48" t="s" s="18">
        <v>231</v>
      </c>
      <c r="I48" s="16">
        <v>9</v>
      </c>
      <c r="J48" t="s" s="18">
        <v>232</v>
      </c>
      <c r="K48" s="17"/>
      <c r="L48" s="16">
        <f>ABS(D48-I48)</f>
        <v>1</v>
      </c>
      <c r="M48" s="16">
        <f>$B48-$D48</f>
        <v>-1</v>
      </c>
      <c r="N48" s="16">
        <f>ABS(M48)</f>
        <v>1</v>
      </c>
      <c r="O48" s="16">
        <f>$B48-$I48</f>
        <v>0</v>
      </c>
      <c r="P48" s="16">
        <f>ABS(O48)</f>
        <v>0</v>
      </c>
      <c r="Q48" t="b" s="16">
        <f>P48&gt;0</f>
        <v>0</v>
      </c>
      <c r="R48" s="19"/>
    </row>
    <row r="49" ht="20.05" customHeight="1">
      <c r="A49" t="s" s="13">
        <v>233</v>
      </c>
      <c r="B49" s="14">
        <v>0</v>
      </c>
      <c r="C49" s="20"/>
      <c r="D49" s="16">
        <v>0</v>
      </c>
      <c r="E49" s="17"/>
      <c r="F49" s="17"/>
      <c r="G49" t="s" s="18">
        <v>234</v>
      </c>
      <c r="H49" s="17"/>
      <c r="I49" s="16">
        <v>0</v>
      </c>
      <c r="J49" t="s" s="18">
        <v>235</v>
      </c>
      <c r="K49" t="s" s="18">
        <v>227</v>
      </c>
      <c r="L49" s="16">
        <f>ABS(D49-I49)</f>
        <v>0</v>
      </c>
      <c r="M49" s="16">
        <f>$B49-$D49</f>
        <v>0</v>
      </c>
      <c r="N49" s="16">
        <f>ABS(M49)</f>
        <v>0</v>
      </c>
      <c r="O49" s="16">
        <f>$B49-$I49</f>
        <v>0</v>
      </c>
      <c r="P49" s="16">
        <f>ABS(O49)</f>
        <v>0</v>
      </c>
      <c r="Q49" t="b" s="16">
        <f>P49&gt;0</f>
        <v>0</v>
      </c>
      <c r="R49" s="19"/>
    </row>
    <row r="50" ht="20.05" customHeight="1">
      <c r="A50" t="s" s="13">
        <v>236</v>
      </c>
      <c r="B50" s="14">
        <v>0</v>
      </c>
      <c r="C50" s="20"/>
      <c r="D50" s="16">
        <v>0</v>
      </c>
      <c r="E50" s="17"/>
      <c r="F50" s="17"/>
      <c r="G50" t="s" s="18">
        <v>237</v>
      </c>
      <c r="H50" s="17"/>
      <c r="I50" s="16">
        <v>0</v>
      </c>
      <c r="J50" t="s" s="18">
        <v>235</v>
      </c>
      <c r="K50" s="17"/>
      <c r="L50" s="16">
        <f>ABS(D50-I50)</f>
        <v>0</v>
      </c>
      <c r="M50" s="16">
        <f>$B50-$D50</f>
        <v>0</v>
      </c>
      <c r="N50" s="16">
        <f>ABS(M50)</f>
        <v>0</v>
      </c>
      <c r="O50" s="16">
        <f>$B50-$I50</f>
        <v>0</v>
      </c>
      <c r="P50" s="16">
        <f>ABS(O50)</f>
        <v>0</v>
      </c>
      <c r="Q50" t="b" s="16">
        <f>P50&gt;0</f>
        <v>0</v>
      </c>
      <c r="R50" s="19"/>
    </row>
    <row r="51" ht="20.05" customHeight="1">
      <c r="A51" t="s" s="13">
        <v>238</v>
      </c>
      <c r="B51" s="14">
        <v>1</v>
      </c>
      <c r="C51" t="s" s="15">
        <v>239</v>
      </c>
      <c r="D51" s="16">
        <v>2</v>
      </c>
      <c r="E51" s="17"/>
      <c r="F51" s="17"/>
      <c r="G51" s="17"/>
      <c r="H51" t="s" s="18">
        <v>239</v>
      </c>
      <c r="I51" s="16">
        <v>2</v>
      </c>
      <c r="J51" s="17"/>
      <c r="K51" t="s" s="18">
        <v>240</v>
      </c>
      <c r="L51" s="16">
        <f>ABS(D51-I51)</f>
        <v>0</v>
      </c>
      <c r="M51" s="16">
        <f>$B51-$D51</f>
        <v>-1</v>
      </c>
      <c r="N51" s="16">
        <f>ABS(M51)</f>
        <v>1</v>
      </c>
      <c r="O51" s="16">
        <f>$B51-$I51</f>
        <v>-1</v>
      </c>
      <c r="P51" s="16">
        <f>ABS(O51)</f>
        <v>1</v>
      </c>
      <c r="Q51" t="b" s="16">
        <f>P51&gt;0</f>
        <v>1</v>
      </c>
      <c r="R51" t="s" s="21">
        <v>117</v>
      </c>
    </row>
    <row r="52" ht="20.05" customHeight="1">
      <c r="A52" t="s" s="13">
        <v>241</v>
      </c>
      <c r="B52" s="14">
        <v>0</v>
      </c>
      <c r="C52" t="s" s="15">
        <v>24</v>
      </c>
      <c r="D52" s="16">
        <v>1</v>
      </c>
      <c r="E52" s="17"/>
      <c r="F52" s="17"/>
      <c r="G52" s="17"/>
      <c r="H52" s="17"/>
      <c r="I52" s="16">
        <v>0</v>
      </c>
      <c r="J52" t="s" s="18">
        <v>242</v>
      </c>
      <c r="K52" t="s" s="18">
        <v>24</v>
      </c>
      <c r="L52" s="16">
        <f>ABS(D52-I52)</f>
        <v>1</v>
      </c>
      <c r="M52" s="16">
        <f>$B52-$D52</f>
        <v>-1</v>
      </c>
      <c r="N52" s="16">
        <f>ABS(M52)</f>
        <v>1</v>
      </c>
      <c r="O52" s="16">
        <f>$B52-$I52</f>
        <v>0</v>
      </c>
      <c r="P52" s="16">
        <f>ABS(O52)</f>
        <v>0</v>
      </c>
      <c r="Q52" t="b" s="16">
        <f>P52&gt;0</f>
        <v>0</v>
      </c>
      <c r="R52" s="19"/>
    </row>
    <row r="53" ht="20.05" customHeight="1">
      <c r="A53" t="s" s="13">
        <v>243</v>
      </c>
      <c r="B53" s="14">
        <v>0</v>
      </c>
      <c r="C53" t="s" s="15">
        <v>244</v>
      </c>
      <c r="D53" s="16">
        <v>4</v>
      </c>
      <c r="E53" t="s" s="18">
        <v>245</v>
      </c>
      <c r="F53" s="17"/>
      <c r="G53" t="s" s="18">
        <v>246</v>
      </c>
      <c r="H53" t="s" s="18">
        <v>247</v>
      </c>
      <c r="I53" s="16">
        <v>1</v>
      </c>
      <c r="J53" t="s" s="18">
        <v>248</v>
      </c>
      <c r="K53" s="17"/>
      <c r="L53" s="16">
        <f>ABS(D53-I53)</f>
        <v>3</v>
      </c>
      <c r="M53" s="16">
        <f>$B53-$D53</f>
        <v>-4</v>
      </c>
      <c r="N53" s="16">
        <f>ABS(M53)</f>
        <v>4</v>
      </c>
      <c r="O53" s="16">
        <f>$B53-$I53</f>
        <v>-1</v>
      </c>
      <c r="P53" s="16">
        <f>ABS(O53)</f>
        <v>1</v>
      </c>
      <c r="Q53" t="b" s="16">
        <f>P53&gt;0</f>
        <v>1</v>
      </c>
      <c r="R53" t="s" s="21">
        <v>249</v>
      </c>
    </row>
    <row r="54" ht="20.05" customHeight="1">
      <c r="A54" t="s" s="13">
        <v>250</v>
      </c>
      <c r="B54" s="14">
        <v>2</v>
      </c>
      <c r="C54" t="s" s="15">
        <v>251</v>
      </c>
      <c r="D54" s="16">
        <v>3</v>
      </c>
      <c r="E54" t="s" s="18">
        <v>252</v>
      </c>
      <c r="F54" s="17"/>
      <c r="G54" t="s" s="18">
        <v>253</v>
      </c>
      <c r="H54" t="s" s="18">
        <v>254</v>
      </c>
      <c r="I54" s="16">
        <v>4</v>
      </c>
      <c r="J54" t="s" s="18">
        <v>255</v>
      </c>
      <c r="K54" s="17"/>
      <c r="L54" s="16">
        <f>ABS(D54-I54)</f>
        <v>1</v>
      </c>
      <c r="M54" s="16">
        <f>$B54-$D54</f>
        <v>-1</v>
      </c>
      <c r="N54" s="16">
        <f>ABS(M54)</f>
        <v>1</v>
      </c>
      <c r="O54" s="16">
        <f>$B54-$I54</f>
        <v>-2</v>
      </c>
      <c r="P54" s="16">
        <f>ABS(O54)</f>
        <v>2</v>
      </c>
      <c r="Q54" t="b" s="16">
        <f>P54&gt;0</f>
        <v>1</v>
      </c>
      <c r="R54" t="s" s="21">
        <v>256</v>
      </c>
    </row>
    <row r="55" ht="20.05" customHeight="1">
      <c r="A55" t="s" s="13">
        <v>257</v>
      </c>
      <c r="B55" s="14">
        <v>0</v>
      </c>
      <c r="C55" t="s" s="15">
        <v>258</v>
      </c>
      <c r="D55" s="16">
        <v>7</v>
      </c>
      <c r="E55" t="s" s="18">
        <v>259</v>
      </c>
      <c r="F55" s="17"/>
      <c r="G55" s="17"/>
      <c r="H55" t="s" s="18">
        <v>260</v>
      </c>
      <c r="I55" s="16">
        <v>2</v>
      </c>
      <c r="J55" t="s" s="18">
        <v>261</v>
      </c>
      <c r="K55" t="s" s="18">
        <v>262</v>
      </c>
      <c r="L55" s="16">
        <f>ABS(D55-I55)</f>
        <v>5</v>
      </c>
      <c r="M55" s="16">
        <f>$B55-$D55</f>
        <v>-7</v>
      </c>
      <c r="N55" s="16">
        <f>ABS(M55)</f>
        <v>7</v>
      </c>
      <c r="O55" s="16">
        <f>$B55-$I55</f>
        <v>-2</v>
      </c>
      <c r="P55" s="16">
        <f>ABS(O55)</f>
        <v>2</v>
      </c>
      <c r="Q55" t="b" s="16">
        <f>P55&gt;0</f>
        <v>1</v>
      </c>
      <c r="R55" t="s" s="21">
        <v>263</v>
      </c>
    </row>
    <row r="56" ht="20.05" customHeight="1">
      <c r="A56" t="s" s="13">
        <v>264</v>
      </c>
      <c r="B56" s="14">
        <v>0</v>
      </c>
      <c r="C56" t="s" s="15">
        <v>265</v>
      </c>
      <c r="D56" s="16">
        <v>2</v>
      </c>
      <c r="E56" s="17"/>
      <c r="F56" s="17"/>
      <c r="G56" s="17"/>
      <c r="H56" s="17"/>
      <c r="I56" s="16">
        <v>0</v>
      </c>
      <c r="J56" s="17"/>
      <c r="K56" t="s" s="18">
        <v>266</v>
      </c>
      <c r="L56" s="16">
        <f>ABS(D56-I56)</f>
        <v>2</v>
      </c>
      <c r="M56" s="16">
        <f>$B56-$D56</f>
        <v>-2</v>
      </c>
      <c r="N56" s="16">
        <f>ABS(M56)</f>
        <v>2</v>
      </c>
      <c r="O56" s="16">
        <f>$B56-$I56</f>
        <v>0</v>
      </c>
      <c r="P56" s="16">
        <f>ABS(O56)</f>
        <v>0</v>
      </c>
      <c r="Q56" t="b" s="16">
        <f>P56&gt;0</f>
        <v>0</v>
      </c>
      <c r="R56" s="19"/>
    </row>
    <row r="57" ht="20.05" customHeight="1">
      <c r="A57" t="s" s="13">
        <v>267</v>
      </c>
      <c r="B57" s="14">
        <v>1</v>
      </c>
      <c r="C57" t="s" s="15">
        <v>268</v>
      </c>
      <c r="D57" s="16">
        <v>1</v>
      </c>
      <c r="E57" s="17"/>
      <c r="F57" s="17"/>
      <c r="G57" t="s" s="18">
        <v>269</v>
      </c>
      <c r="H57" t="s" s="18">
        <v>270</v>
      </c>
      <c r="I57" s="16">
        <v>2</v>
      </c>
      <c r="J57" s="17"/>
      <c r="K57" t="s" s="18">
        <v>271</v>
      </c>
      <c r="L57" s="16">
        <f>ABS(D57-I57)</f>
        <v>1</v>
      </c>
      <c r="M57" s="16">
        <f>$B57-$D57</f>
        <v>0</v>
      </c>
      <c r="N57" s="16">
        <f>ABS(M57)</f>
        <v>0</v>
      </c>
      <c r="O57" s="16">
        <f>$B57-$I57</f>
        <v>-1</v>
      </c>
      <c r="P57" s="16">
        <f>ABS(O57)</f>
        <v>1</v>
      </c>
      <c r="Q57" t="b" s="16">
        <f>P57&gt;0</f>
        <v>1</v>
      </c>
      <c r="R57" t="s" s="21">
        <v>272</v>
      </c>
    </row>
    <row r="58" ht="20.05" customHeight="1">
      <c r="A58" t="s" s="13">
        <v>273</v>
      </c>
      <c r="B58" s="14">
        <v>0</v>
      </c>
      <c r="C58" t="s" s="15">
        <v>274</v>
      </c>
      <c r="D58" s="16">
        <v>2</v>
      </c>
      <c r="E58" t="s" s="18">
        <v>275</v>
      </c>
      <c r="F58" s="17"/>
      <c r="G58" t="s" s="18">
        <v>276</v>
      </c>
      <c r="H58" t="s" s="18">
        <v>117</v>
      </c>
      <c r="I58" s="16">
        <v>1</v>
      </c>
      <c r="J58" t="s" s="18">
        <v>275</v>
      </c>
      <c r="K58" t="s" s="18">
        <v>277</v>
      </c>
      <c r="L58" s="16">
        <f>ABS(D58-I58)</f>
        <v>1</v>
      </c>
      <c r="M58" s="16">
        <f>$B58-$D58</f>
        <v>-2</v>
      </c>
      <c r="N58" s="16">
        <f>ABS(M58)</f>
        <v>2</v>
      </c>
      <c r="O58" s="16">
        <f>$B58-$I58</f>
        <v>-1</v>
      </c>
      <c r="P58" s="16">
        <f>ABS(O58)</f>
        <v>1</v>
      </c>
      <c r="Q58" t="b" s="16">
        <f>P58&gt;0</f>
        <v>1</v>
      </c>
      <c r="R58" t="s" s="21">
        <v>117</v>
      </c>
    </row>
    <row r="59" ht="20.05" customHeight="1">
      <c r="A59" t="s" s="13">
        <v>278</v>
      </c>
      <c r="B59" s="14">
        <v>6</v>
      </c>
      <c r="C59" t="s" s="15">
        <v>279</v>
      </c>
      <c r="D59" s="16">
        <v>6</v>
      </c>
      <c r="E59" t="s" s="18">
        <v>280</v>
      </c>
      <c r="F59" s="17"/>
      <c r="G59" s="17"/>
      <c r="H59" t="s" s="18">
        <v>279</v>
      </c>
      <c r="I59" s="16">
        <v>6</v>
      </c>
      <c r="J59" t="s" s="18">
        <v>281</v>
      </c>
      <c r="K59" t="s" s="18">
        <v>227</v>
      </c>
      <c r="L59" s="16">
        <f>ABS(D59-I59)</f>
        <v>0</v>
      </c>
      <c r="M59" s="16">
        <f>$B59-$D59</f>
        <v>0</v>
      </c>
      <c r="N59" s="16">
        <f>ABS(M59)</f>
        <v>0</v>
      </c>
      <c r="O59" s="16">
        <f>$B59-$I59</f>
        <v>0</v>
      </c>
      <c r="P59" s="16">
        <f>ABS(O59)</f>
        <v>0</v>
      </c>
      <c r="Q59" t="b" s="16">
        <f>P59&gt;0</f>
        <v>0</v>
      </c>
      <c r="R59" s="19"/>
    </row>
    <row r="60" ht="20.05" customHeight="1">
      <c r="A60" t="s" s="13">
        <v>282</v>
      </c>
      <c r="B60" s="14">
        <v>1</v>
      </c>
      <c r="C60" t="s" s="15">
        <v>283</v>
      </c>
      <c r="D60" s="16">
        <v>1</v>
      </c>
      <c r="E60" s="17"/>
      <c r="F60" s="17"/>
      <c r="G60" t="s" s="18">
        <v>94</v>
      </c>
      <c r="H60" t="s" s="18">
        <v>283</v>
      </c>
      <c r="I60" s="16">
        <v>1</v>
      </c>
      <c r="J60" s="17"/>
      <c r="K60" s="17"/>
      <c r="L60" s="16">
        <f>ABS(D60-I60)</f>
        <v>0</v>
      </c>
      <c r="M60" s="16">
        <f>$B60-$D60</f>
        <v>0</v>
      </c>
      <c r="N60" s="16">
        <f>ABS(M60)</f>
        <v>0</v>
      </c>
      <c r="O60" s="16">
        <f>$B60-$I60</f>
        <v>0</v>
      </c>
      <c r="P60" s="16">
        <f>ABS(O60)</f>
        <v>0</v>
      </c>
      <c r="Q60" t="b" s="16">
        <f>P60&gt;0</f>
        <v>0</v>
      </c>
      <c r="R60" s="19"/>
    </row>
    <row r="61" ht="20.05" customHeight="1">
      <c r="A61" t="s" s="13">
        <v>284</v>
      </c>
      <c r="B61" s="14">
        <v>6</v>
      </c>
      <c r="C61" t="s" s="15">
        <v>285</v>
      </c>
      <c r="D61" s="16">
        <v>5</v>
      </c>
      <c r="E61" t="s" s="18">
        <v>286</v>
      </c>
      <c r="F61" s="17"/>
      <c r="G61" t="s" s="18">
        <v>287</v>
      </c>
      <c r="H61" t="s" s="18">
        <v>288</v>
      </c>
      <c r="I61" s="16">
        <v>6</v>
      </c>
      <c r="J61" s="17"/>
      <c r="K61" s="17"/>
      <c r="L61" s="16">
        <f>ABS(D61-I61)</f>
        <v>1</v>
      </c>
      <c r="M61" s="16">
        <f>$B61-$D61</f>
        <v>1</v>
      </c>
      <c r="N61" s="16">
        <f>ABS(M61)</f>
        <v>1</v>
      </c>
      <c r="O61" s="16">
        <f>$B61-$I61</f>
        <v>0</v>
      </c>
      <c r="P61" s="16">
        <f>ABS(O61)</f>
        <v>0</v>
      </c>
      <c r="Q61" t="b" s="16">
        <f>P61&gt;0</f>
        <v>0</v>
      </c>
      <c r="R61" s="19"/>
    </row>
    <row r="62" ht="20.05" customHeight="1">
      <c r="A62" t="s" s="13">
        <v>289</v>
      </c>
      <c r="B62" s="14">
        <v>4</v>
      </c>
      <c r="C62" t="s" s="15">
        <v>290</v>
      </c>
      <c r="D62" s="16">
        <v>6</v>
      </c>
      <c r="E62" t="s" s="18">
        <v>291</v>
      </c>
      <c r="F62" s="17"/>
      <c r="G62" t="s" s="18">
        <v>292</v>
      </c>
      <c r="H62" t="s" s="18">
        <v>293</v>
      </c>
      <c r="I62" s="16">
        <v>3</v>
      </c>
      <c r="J62" t="s" s="18">
        <v>294</v>
      </c>
      <c r="K62" t="s" s="18">
        <v>295</v>
      </c>
      <c r="L62" s="16">
        <f>ABS(D62-I62)</f>
        <v>3</v>
      </c>
      <c r="M62" s="16">
        <f>$B62-$D62</f>
        <v>-2</v>
      </c>
      <c r="N62" s="16">
        <f>ABS(M62)</f>
        <v>2</v>
      </c>
      <c r="O62" s="16">
        <f>$B62-$I62</f>
        <v>1</v>
      </c>
      <c r="P62" s="16">
        <f>ABS(O62)</f>
        <v>1</v>
      </c>
      <c r="Q62" t="b" s="16">
        <f>P62&gt;0</f>
        <v>1</v>
      </c>
      <c r="R62" t="s" s="21">
        <v>296</v>
      </c>
    </row>
    <row r="63" ht="20.05" customHeight="1">
      <c r="A63" t="s" s="13">
        <v>297</v>
      </c>
      <c r="B63" s="14">
        <v>2</v>
      </c>
      <c r="C63" t="s" s="15">
        <v>298</v>
      </c>
      <c r="D63" s="16">
        <v>4</v>
      </c>
      <c r="E63" t="s" s="18">
        <v>299</v>
      </c>
      <c r="F63" s="17"/>
      <c r="G63" t="s" s="18">
        <v>300</v>
      </c>
      <c r="H63" t="s" s="18">
        <v>301</v>
      </c>
      <c r="I63" s="16">
        <v>2</v>
      </c>
      <c r="J63" t="s" s="18">
        <v>299</v>
      </c>
      <c r="K63" s="17"/>
      <c r="L63" s="16">
        <f>ABS(D63-I63)</f>
        <v>2</v>
      </c>
      <c r="M63" s="16">
        <f>$B63-$D63</f>
        <v>-2</v>
      </c>
      <c r="N63" s="16">
        <f>ABS(M63)</f>
        <v>2</v>
      </c>
      <c r="O63" s="16">
        <f>$B63-$I63</f>
        <v>0</v>
      </c>
      <c r="P63" s="16">
        <f>ABS(O63)</f>
        <v>0</v>
      </c>
      <c r="Q63" t="b" s="16">
        <f>P63&gt;0</f>
        <v>0</v>
      </c>
      <c r="R63" s="19"/>
    </row>
    <row r="64" ht="20.05" customHeight="1">
      <c r="A64" t="s" s="13">
        <v>302</v>
      </c>
      <c r="B64" s="14">
        <v>2</v>
      </c>
      <c r="C64" t="s" s="15">
        <v>303</v>
      </c>
      <c r="D64" s="16">
        <v>3</v>
      </c>
      <c r="E64" s="17"/>
      <c r="F64" s="17"/>
      <c r="G64" s="17"/>
      <c r="H64" t="s" s="18">
        <v>304</v>
      </c>
      <c r="I64" s="16">
        <v>2</v>
      </c>
      <c r="J64" s="17"/>
      <c r="K64" s="17"/>
      <c r="L64" s="16">
        <f>ABS(D64-I64)</f>
        <v>1</v>
      </c>
      <c r="M64" s="16">
        <f>$B64-$D64</f>
        <v>-1</v>
      </c>
      <c r="N64" s="16">
        <f>ABS(M64)</f>
        <v>1</v>
      </c>
      <c r="O64" s="16">
        <f>$B64-$I64</f>
        <v>0</v>
      </c>
      <c r="P64" s="16">
        <f>ABS(O64)</f>
        <v>0</v>
      </c>
      <c r="Q64" t="b" s="16">
        <f>P64&gt;0</f>
        <v>0</v>
      </c>
      <c r="R64" s="19"/>
    </row>
    <row r="65" ht="20.05" customHeight="1">
      <c r="A65" t="s" s="13">
        <v>305</v>
      </c>
      <c r="B65" s="14">
        <v>1</v>
      </c>
      <c r="C65" t="s" s="15">
        <v>306</v>
      </c>
      <c r="D65" s="16">
        <v>6</v>
      </c>
      <c r="E65" t="s" s="18">
        <v>307</v>
      </c>
      <c r="F65" s="17"/>
      <c r="G65" s="17"/>
      <c r="H65" t="s" s="18">
        <v>308</v>
      </c>
      <c r="I65" s="16">
        <v>1</v>
      </c>
      <c r="J65" t="s" s="18">
        <v>309</v>
      </c>
      <c r="K65" t="s" s="18">
        <v>310</v>
      </c>
      <c r="L65" s="16">
        <f>ABS(D65-I65)</f>
        <v>5</v>
      </c>
      <c r="M65" s="16">
        <f>$B65-$D65</f>
        <v>-5</v>
      </c>
      <c r="N65" s="16">
        <f>ABS(M65)</f>
        <v>5</v>
      </c>
      <c r="O65" s="16">
        <f>$B65-$I65</f>
        <v>0</v>
      </c>
      <c r="P65" s="16">
        <f>ABS(O65)</f>
        <v>0</v>
      </c>
      <c r="Q65" t="b" s="16">
        <f>P65&gt;0</f>
        <v>0</v>
      </c>
      <c r="R65" s="19"/>
    </row>
    <row r="66" ht="20.05" customHeight="1">
      <c r="A66" t="s" s="13">
        <v>311</v>
      </c>
      <c r="B66" s="14">
        <v>1</v>
      </c>
      <c r="C66" t="s" s="15">
        <v>312</v>
      </c>
      <c r="D66" s="16">
        <v>1</v>
      </c>
      <c r="E66" s="17"/>
      <c r="F66" s="17"/>
      <c r="G66" t="s" s="18">
        <v>313</v>
      </c>
      <c r="H66" t="s" s="18">
        <v>312</v>
      </c>
      <c r="I66" s="16">
        <v>1</v>
      </c>
      <c r="J66" s="17"/>
      <c r="K66" s="17"/>
      <c r="L66" s="16">
        <f>ABS(D66-I66)</f>
        <v>0</v>
      </c>
      <c r="M66" s="16">
        <f>$B66-$D66</f>
        <v>0</v>
      </c>
      <c r="N66" s="16">
        <f>ABS(M66)</f>
        <v>0</v>
      </c>
      <c r="O66" s="16">
        <f>$B66-$I66</f>
        <v>0</v>
      </c>
      <c r="P66" s="16">
        <f>ABS(O66)</f>
        <v>0</v>
      </c>
      <c r="Q66" t="b" s="16">
        <f>P66&gt;0</f>
        <v>0</v>
      </c>
      <c r="R66" s="19"/>
    </row>
    <row r="67" ht="20.05" customHeight="1">
      <c r="A67" t="s" s="13">
        <v>314</v>
      </c>
      <c r="B67" s="14">
        <v>1</v>
      </c>
      <c r="C67" t="s" s="15">
        <v>315</v>
      </c>
      <c r="D67" s="16">
        <v>1</v>
      </c>
      <c r="E67" s="17"/>
      <c r="F67" s="17"/>
      <c r="G67" t="s" s="18">
        <v>316</v>
      </c>
      <c r="H67" t="s" s="18">
        <v>317</v>
      </c>
      <c r="I67" s="16">
        <v>1</v>
      </c>
      <c r="J67" t="s" s="18">
        <v>318</v>
      </c>
      <c r="K67" t="s" s="18">
        <v>319</v>
      </c>
      <c r="L67" s="16">
        <f>ABS(D67-I67)</f>
        <v>0</v>
      </c>
      <c r="M67" s="16">
        <f>$B67-$D67</f>
        <v>0</v>
      </c>
      <c r="N67" s="16">
        <f>ABS(M67)</f>
        <v>0</v>
      </c>
      <c r="O67" s="16">
        <f>$B67-$I67</f>
        <v>0</v>
      </c>
      <c r="P67" s="16">
        <f>ABS(O67)</f>
        <v>0</v>
      </c>
      <c r="Q67" t="b" s="16">
        <f>P67&gt;0</f>
        <v>0</v>
      </c>
      <c r="R67" s="19"/>
    </row>
    <row r="68" ht="20.05" customHeight="1">
      <c r="A68" t="s" s="13">
        <v>320</v>
      </c>
      <c r="B68" s="14">
        <v>0</v>
      </c>
      <c r="C68" t="s" s="15">
        <v>321</v>
      </c>
      <c r="D68" s="16">
        <v>2</v>
      </c>
      <c r="E68" s="17"/>
      <c r="F68" s="17"/>
      <c r="G68" s="17"/>
      <c r="H68" s="17"/>
      <c r="I68" s="16">
        <v>0</v>
      </c>
      <c r="J68" t="s" s="18">
        <v>322</v>
      </c>
      <c r="K68" t="s" s="18">
        <v>323</v>
      </c>
      <c r="L68" s="16">
        <f>ABS(D68-I68)</f>
        <v>2</v>
      </c>
      <c r="M68" s="16">
        <f>$B68-$D68</f>
        <v>-2</v>
      </c>
      <c r="N68" s="16">
        <f>ABS(M68)</f>
        <v>2</v>
      </c>
      <c r="O68" s="16">
        <f>$B68-$I68</f>
        <v>0</v>
      </c>
      <c r="P68" s="16">
        <f>ABS(O68)</f>
        <v>0</v>
      </c>
      <c r="Q68" t="b" s="16">
        <f>P68&gt;0</f>
        <v>0</v>
      </c>
      <c r="R68" s="19"/>
    </row>
    <row r="69" ht="20.05" customHeight="1">
      <c r="A69" t="s" s="13">
        <v>324</v>
      </c>
      <c r="B69" s="14">
        <v>0</v>
      </c>
      <c r="C69" t="s" s="15">
        <v>325</v>
      </c>
      <c r="D69" s="16">
        <v>2</v>
      </c>
      <c r="E69" t="s" s="18">
        <v>326</v>
      </c>
      <c r="F69" s="17"/>
      <c r="G69" t="s" s="18">
        <v>327</v>
      </c>
      <c r="H69" t="s" s="18">
        <v>328</v>
      </c>
      <c r="I69" s="16">
        <v>4</v>
      </c>
      <c r="J69" s="17"/>
      <c r="K69" t="s" s="18">
        <v>329</v>
      </c>
      <c r="L69" s="16">
        <f>ABS(D69-I69)</f>
        <v>2</v>
      </c>
      <c r="M69" s="16">
        <f>$B69-$D69</f>
        <v>-2</v>
      </c>
      <c r="N69" s="16">
        <f>ABS(M69)</f>
        <v>2</v>
      </c>
      <c r="O69" s="16">
        <f>$B69-$I69</f>
        <v>-4</v>
      </c>
      <c r="P69" s="16">
        <f>ABS(O69)</f>
        <v>4</v>
      </c>
      <c r="Q69" t="b" s="16">
        <f>P69&gt;0</f>
        <v>1</v>
      </c>
      <c r="R69" t="s" s="21">
        <v>330</v>
      </c>
    </row>
    <row r="70" ht="20.05" customHeight="1">
      <c r="A70" t="s" s="13">
        <v>331</v>
      </c>
      <c r="B70" s="14">
        <v>1</v>
      </c>
      <c r="C70" t="s" s="15">
        <v>332</v>
      </c>
      <c r="D70" s="16">
        <v>2</v>
      </c>
      <c r="E70" s="17"/>
      <c r="F70" s="17"/>
      <c r="G70" t="s" s="18">
        <v>63</v>
      </c>
      <c r="H70" t="s" s="18">
        <v>333</v>
      </c>
      <c r="I70" s="16">
        <v>1</v>
      </c>
      <c r="J70" t="s" s="18">
        <v>334</v>
      </c>
      <c r="K70" s="17"/>
      <c r="L70" s="16">
        <f>ABS(D70-I70)</f>
        <v>1</v>
      </c>
      <c r="M70" s="16">
        <f>$B70-$D70</f>
        <v>-1</v>
      </c>
      <c r="N70" s="16">
        <f>ABS(M70)</f>
        <v>1</v>
      </c>
      <c r="O70" s="16">
        <f>$B70-$I70</f>
        <v>0</v>
      </c>
      <c r="P70" s="16">
        <f>ABS(O70)</f>
        <v>0</v>
      </c>
      <c r="Q70" t="b" s="16">
        <f>P70&gt;0</f>
        <v>0</v>
      </c>
      <c r="R70" s="19"/>
    </row>
    <row r="71" ht="20.05" customHeight="1">
      <c r="A71" t="s" s="13">
        <v>335</v>
      </c>
      <c r="B71" s="14">
        <v>1</v>
      </c>
      <c r="C71" t="s" s="15">
        <v>336</v>
      </c>
      <c r="D71" s="16">
        <v>2</v>
      </c>
      <c r="E71" t="s" s="18">
        <v>337</v>
      </c>
      <c r="F71" s="17"/>
      <c r="G71" t="s" s="18">
        <v>214</v>
      </c>
      <c r="H71" t="s" s="18">
        <v>338</v>
      </c>
      <c r="I71" s="16">
        <v>1</v>
      </c>
      <c r="J71" t="s" s="18">
        <v>216</v>
      </c>
      <c r="K71" s="17"/>
      <c r="L71" s="16">
        <f>ABS(D71-I71)</f>
        <v>1</v>
      </c>
      <c r="M71" s="16">
        <f>$B71-$D71</f>
        <v>-1</v>
      </c>
      <c r="N71" s="16">
        <f>ABS(M71)</f>
        <v>1</v>
      </c>
      <c r="O71" s="16">
        <f>$B71-$I71</f>
        <v>0</v>
      </c>
      <c r="P71" s="16">
        <f>ABS(O71)</f>
        <v>0</v>
      </c>
      <c r="Q71" t="b" s="16">
        <f>P71&gt;0</f>
        <v>0</v>
      </c>
      <c r="R71" s="19"/>
    </row>
    <row r="72" ht="20.05" customHeight="1">
      <c r="A72" t="s" s="13">
        <v>339</v>
      </c>
      <c r="B72" s="14">
        <v>0</v>
      </c>
      <c r="C72" t="s" s="15">
        <v>340</v>
      </c>
      <c r="D72" s="16">
        <v>1</v>
      </c>
      <c r="E72" t="s" s="18">
        <v>341</v>
      </c>
      <c r="F72" s="17"/>
      <c r="G72" t="s" s="18">
        <v>214</v>
      </c>
      <c r="H72" s="17"/>
      <c r="I72" s="16">
        <v>0</v>
      </c>
      <c r="J72" t="s" s="18">
        <v>216</v>
      </c>
      <c r="K72" s="17"/>
      <c r="L72" s="16">
        <f>ABS(D72-I72)</f>
        <v>1</v>
      </c>
      <c r="M72" s="16">
        <f>$B72-$D72</f>
        <v>-1</v>
      </c>
      <c r="N72" s="16">
        <f>ABS(M72)</f>
        <v>1</v>
      </c>
      <c r="O72" s="16">
        <f>$B72-$I72</f>
        <v>0</v>
      </c>
      <c r="P72" s="16">
        <f>ABS(O72)</f>
        <v>0</v>
      </c>
      <c r="Q72" t="b" s="16">
        <f>P72&gt;0</f>
        <v>0</v>
      </c>
      <c r="R72" s="19"/>
    </row>
    <row r="73" ht="20.05" customHeight="1">
      <c r="A73" t="s" s="13">
        <v>342</v>
      </c>
      <c r="B73" s="14">
        <v>2</v>
      </c>
      <c r="C73" t="s" s="15">
        <v>343</v>
      </c>
      <c r="D73" s="16">
        <v>4</v>
      </c>
      <c r="E73" s="17"/>
      <c r="F73" s="17"/>
      <c r="G73" t="s" s="18">
        <v>198</v>
      </c>
      <c r="H73" t="s" s="18">
        <v>344</v>
      </c>
      <c r="I73" s="16">
        <v>3</v>
      </c>
      <c r="J73" s="17"/>
      <c r="K73" s="17"/>
      <c r="L73" s="16">
        <f>ABS(D73-I73)</f>
        <v>1</v>
      </c>
      <c r="M73" s="16">
        <f>$B73-$D73</f>
        <v>-2</v>
      </c>
      <c r="N73" s="16">
        <f>ABS(M73)</f>
        <v>2</v>
      </c>
      <c r="O73" s="16">
        <f>$B73-$I73</f>
        <v>-1</v>
      </c>
      <c r="P73" s="16">
        <f>ABS(O73)</f>
        <v>1</v>
      </c>
      <c r="Q73" t="b" s="16">
        <f>P73&gt;0</f>
        <v>1</v>
      </c>
      <c r="R73" t="s" s="21">
        <v>345</v>
      </c>
    </row>
    <row r="74" ht="20.05" customHeight="1">
      <c r="A74" t="s" s="13">
        <v>346</v>
      </c>
      <c r="B74" s="14">
        <v>6</v>
      </c>
      <c r="C74" t="s" s="15">
        <v>347</v>
      </c>
      <c r="D74" s="16">
        <v>6</v>
      </c>
      <c r="E74" t="s" s="18">
        <v>348</v>
      </c>
      <c r="F74" s="17"/>
      <c r="G74" t="s" s="18">
        <v>349</v>
      </c>
      <c r="H74" t="s" s="18">
        <v>350</v>
      </c>
      <c r="I74" s="16">
        <v>6</v>
      </c>
      <c r="J74" s="17"/>
      <c r="K74" t="s" s="18">
        <v>351</v>
      </c>
      <c r="L74" s="16">
        <f>ABS(D74-I74)</f>
        <v>0</v>
      </c>
      <c r="M74" s="16">
        <f>$B74-$D74</f>
        <v>0</v>
      </c>
      <c r="N74" s="16">
        <f>ABS(M74)</f>
        <v>0</v>
      </c>
      <c r="O74" s="16">
        <f>$B74-$I74</f>
        <v>0</v>
      </c>
      <c r="P74" s="16">
        <f>ABS(O74)</f>
        <v>0</v>
      </c>
      <c r="Q74" t="b" s="16">
        <f>P74&gt;0</f>
        <v>0</v>
      </c>
      <c r="R74" s="19"/>
    </row>
    <row r="75" ht="20.05" customHeight="1">
      <c r="A75" t="s" s="13">
        <v>352</v>
      </c>
      <c r="B75" s="14">
        <v>1</v>
      </c>
      <c r="C75" t="s" s="15">
        <v>353</v>
      </c>
      <c r="D75" s="16">
        <v>1</v>
      </c>
      <c r="E75" s="17"/>
      <c r="F75" s="17"/>
      <c r="G75" s="17"/>
      <c r="H75" t="s" s="18">
        <v>353</v>
      </c>
      <c r="I75" s="16">
        <v>1</v>
      </c>
      <c r="J75" s="17"/>
      <c r="K75" s="17"/>
      <c r="L75" s="16">
        <f>ABS(D75-I75)</f>
        <v>0</v>
      </c>
      <c r="M75" s="16">
        <f>$B75-$D75</f>
        <v>0</v>
      </c>
      <c r="N75" s="16">
        <f>ABS(M75)</f>
        <v>0</v>
      </c>
      <c r="O75" s="16">
        <f>$B75-$I75</f>
        <v>0</v>
      </c>
      <c r="P75" s="16">
        <f>ABS(O75)</f>
        <v>0</v>
      </c>
      <c r="Q75" t="b" s="16">
        <f>P75&gt;0</f>
        <v>0</v>
      </c>
      <c r="R75" s="19"/>
    </row>
    <row r="76" ht="20.05" customHeight="1">
      <c r="A76" t="s" s="13">
        <v>354</v>
      </c>
      <c r="B76" s="14">
        <v>2</v>
      </c>
      <c r="C76" t="s" s="15">
        <v>355</v>
      </c>
      <c r="D76" s="16">
        <v>3</v>
      </c>
      <c r="E76" s="17"/>
      <c r="F76" s="17"/>
      <c r="G76" t="s" s="18">
        <v>356</v>
      </c>
      <c r="H76" t="s" s="18">
        <v>357</v>
      </c>
      <c r="I76" s="16">
        <v>2</v>
      </c>
      <c r="J76" s="17"/>
      <c r="K76" t="s" s="18">
        <v>356</v>
      </c>
      <c r="L76" s="16">
        <f>ABS(D76-I76)</f>
        <v>1</v>
      </c>
      <c r="M76" s="16">
        <f>$B76-$D76</f>
        <v>-1</v>
      </c>
      <c r="N76" s="16">
        <f>ABS(M76)</f>
        <v>1</v>
      </c>
      <c r="O76" s="16">
        <f>$B76-$I76</f>
        <v>0</v>
      </c>
      <c r="P76" s="16">
        <f>ABS(O76)</f>
        <v>0</v>
      </c>
      <c r="Q76" t="b" s="16">
        <f>P76&gt;0</f>
        <v>0</v>
      </c>
      <c r="R76" s="19"/>
    </row>
    <row r="77" ht="20.05" customHeight="1">
      <c r="A77" t="s" s="13">
        <v>358</v>
      </c>
      <c r="B77" s="14">
        <v>0</v>
      </c>
      <c r="C77" s="20"/>
      <c r="D77" s="16">
        <v>0</v>
      </c>
      <c r="E77" t="s" s="18">
        <v>359</v>
      </c>
      <c r="F77" s="17"/>
      <c r="G77" t="s" s="18">
        <v>360</v>
      </c>
      <c r="H77" s="17"/>
      <c r="I77" s="16">
        <v>0</v>
      </c>
      <c r="J77" s="17"/>
      <c r="K77" t="s" s="18">
        <v>359</v>
      </c>
      <c r="L77" s="16">
        <f>ABS(D77-I77)</f>
        <v>0</v>
      </c>
      <c r="M77" s="16">
        <f>$B77-$D77</f>
        <v>0</v>
      </c>
      <c r="N77" s="16">
        <f>ABS(M77)</f>
        <v>0</v>
      </c>
      <c r="O77" s="16">
        <f>$B77-$I77</f>
        <v>0</v>
      </c>
      <c r="P77" s="16">
        <f>ABS(O77)</f>
        <v>0</v>
      </c>
      <c r="Q77" t="b" s="16">
        <f>P77&gt;0</f>
        <v>0</v>
      </c>
      <c r="R77" s="19"/>
    </row>
    <row r="78" ht="20.05" customHeight="1">
      <c r="A78" t="s" s="13">
        <v>361</v>
      </c>
      <c r="B78" s="14">
        <v>6</v>
      </c>
      <c r="C78" t="s" s="15">
        <v>362</v>
      </c>
      <c r="D78" s="16">
        <v>6</v>
      </c>
      <c r="E78" s="17"/>
      <c r="F78" s="17"/>
      <c r="G78" s="17"/>
      <c r="H78" t="s" s="18">
        <v>363</v>
      </c>
      <c r="I78" s="16">
        <v>6</v>
      </c>
      <c r="J78" t="s" s="18">
        <v>364</v>
      </c>
      <c r="K78" t="s" s="18">
        <v>57</v>
      </c>
      <c r="L78" s="16">
        <f>ABS(D78-I78)</f>
        <v>0</v>
      </c>
      <c r="M78" s="16">
        <f>$B78-$D78</f>
        <v>0</v>
      </c>
      <c r="N78" s="16">
        <f>ABS(M78)</f>
        <v>0</v>
      </c>
      <c r="O78" s="16">
        <f>$B78-$I78</f>
        <v>0</v>
      </c>
      <c r="P78" s="16">
        <f>ABS(O78)</f>
        <v>0</v>
      </c>
      <c r="Q78" t="b" s="16">
        <f>P78&gt;0</f>
        <v>0</v>
      </c>
      <c r="R78" s="19"/>
    </row>
    <row r="79" ht="20.05" customHeight="1">
      <c r="A79" t="s" s="13">
        <v>365</v>
      </c>
      <c r="B79" s="14">
        <v>7</v>
      </c>
      <c r="C79" t="s" s="15">
        <v>366</v>
      </c>
      <c r="D79" s="16">
        <v>8</v>
      </c>
      <c r="E79" t="s" s="18">
        <v>367</v>
      </c>
      <c r="F79" s="17"/>
      <c r="G79" t="s" s="18">
        <v>368</v>
      </c>
      <c r="H79" t="s" s="18">
        <v>369</v>
      </c>
      <c r="I79" s="16">
        <v>7</v>
      </c>
      <c r="J79" s="17"/>
      <c r="K79" t="s" s="18">
        <v>367</v>
      </c>
      <c r="L79" s="16">
        <f>ABS(D79-I79)</f>
        <v>1</v>
      </c>
      <c r="M79" s="16">
        <f>$B79-$D79</f>
        <v>-1</v>
      </c>
      <c r="N79" s="16">
        <f>ABS(M79)</f>
        <v>1</v>
      </c>
      <c r="O79" s="16">
        <f>$B79-$I79</f>
        <v>0</v>
      </c>
      <c r="P79" s="16">
        <f>ABS(O79)</f>
        <v>0</v>
      </c>
      <c r="Q79" t="b" s="16">
        <f>P79&gt;0</f>
        <v>0</v>
      </c>
      <c r="R79" s="19"/>
    </row>
    <row r="80" ht="20.05" customHeight="1">
      <c r="A80" t="s" s="13">
        <v>370</v>
      </c>
      <c r="B80" s="14">
        <v>2</v>
      </c>
      <c r="C80" t="s" s="15">
        <v>371</v>
      </c>
      <c r="D80" s="16">
        <v>2</v>
      </c>
      <c r="E80" t="s" s="18">
        <v>372</v>
      </c>
      <c r="F80" s="17"/>
      <c r="G80" s="17"/>
      <c r="H80" t="s" s="18">
        <v>371</v>
      </c>
      <c r="I80" s="16">
        <v>2</v>
      </c>
      <c r="J80" s="17"/>
      <c r="K80" t="s" s="18">
        <v>227</v>
      </c>
      <c r="L80" s="16">
        <f>ABS(D80-I80)</f>
        <v>0</v>
      </c>
      <c r="M80" s="16">
        <f>$B80-$D80</f>
        <v>0</v>
      </c>
      <c r="N80" s="16">
        <f>ABS(M80)</f>
        <v>0</v>
      </c>
      <c r="O80" s="16">
        <f>$B80-$I80</f>
        <v>0</v>
      </c>
      <c r="P80" s="16">
        <f>ABS(O80)</f>
        <v>0</v>
      </c>
      <c r="Q80" t="b" s="16">
        <f>P80&gt;0</f>
        <v>0</v>
      </c>
      <c r="R80" s="19"/>
    </row>
    <row r="81" ht="20.05" customHeight="1">
      <c r="A81" t="s" s="13">
        <v>373</v>
      </c>
      <c r="B81" s="14">
        <v>5</v>
      </c>
      <c r="C81" t="s" s="15">
        <v>374</v>
      </c>
      <c r="D81" s="16">
        <v>6</v>
      </c>
      <c r="E81" t="s" s="18">
        <v>375</v>
      </c>
      <c r="F81" s="17"/>
      <c r="G81" t="s" s="18">
        <v>376</v>
      </c>
      <c r="H81" t="s" s="18">
        <v>377</v>
      </c>
      <c r="I81" s="16">
        <v>6</v>
      </c>
      <c r="J81" s="17"/>
      <c r="K81" t="s" s="18">
        <v>378</v>
      </c>
      <c r="L81" s="16">
        <f>ABS(D81-I81)</f>
        <v>0</v>
      </c>
      <c r="M81" s="16">
        <f>$B81-$D81</f>
        <v>-1</v>
      </c>
      <c r="N81" s="16">
        <f>ABS(M81)</f>
        <v>1</v>
      </c>
      <c r="O81" s="16">
        <f>$B81-$I81</f>
        <v>-1</v>
      </c>
      <c r="P81" s="16">
        <f>ABS(O81)</f>
        <v>1</v>
      </c>
      <c r="Q81" t="b" s="16">
        <f>P81&gt;0</f>
        <v>1</v>
      </c>
      <c r="R81" t="s" s="21">
        <v>379</v>
      </c>
    </row>
    <row r="82" ht="20.05" customHeight="1">
      <c r="A82" t="s" s="13">
        <v>380</v>
      </c>
      <c r="B82" s="14">
        <v>2</v>
      </c>
      <c r="C82" t="s" s="15">
        <v>381</v>
      </c>
      <c r="D82" s="16">
        <v>3</v>
      </c>
      <c r="E82" t="s" s="18">
        <v>382</v>
      </c>
      <c r="F82" s="17"/>
      <c r="G82" t="s" s="18">
        <v>383</v>
      </c>
      <c r="H82" t="s" s="18">
        <v>384</v>
      </c>
      <c r="I82" s="16">
        <v>3</v>
      </c>
      <c r="J82" t="s" s="18">
        <v>385</v>
      </c>
      <c r="K82" t="s" s="18">
        <v>386</v>
      </c>
      <c r="L82" s="16">
        <f>ABS(D82-I82)</f>
        <v>0</v>
      </c>
      <c r="M82" s="16">
        <f>$B82-$D82</f>
        <v>-1</v>
      </c>
      <c r="N82" s="16">
        <f>ABS(M82)</f>
        <v>1</v>
      </c>
      <c r="O82" s="16">
        <f>$B82-$I82</f>
        <v>-1</v>
      </c>
      <c r="P82" s="16">
        <f>ABS(O82)</f>
        <v>1</v>
      </c>
      <c r="Q82" t="b" s="16">
        <f>P82&gt;0</f>
        <v>1</v>
      </c>
      <c r="R82" t="s" s="21">
        <v>387</v>
      </c>
    </row>
    <row r="83" ht="20.05" customHeight="1">
      <c r="A83" t="s" s="13">
        <v>388</v>
      </c>
      <c r="B83" s="14">
        <v>0</v>
      </c>
      <c r="C83" t="s" s="15">
        <v>389</v>
      </c>
      <c r="D83" s="16">
        <v>3</v>
      </c>
      <c r="E83" t="s" s="18">
        <v>390</v>
      </c>
      <c r="F83" s="17"/>
      <c r="G83" s="17"/>
      <c r="H83" t="s" s="18">
        <v>391</v>
      </c>
      <c r="I83" s="16">
        <v>1</v>
      </c>
      <c r="J83" t="s" s="18">
        <v>392</v>
      </c>
      <c r="K83" t="s" s="18">
        <v>386</v>
      </c>
      <c r="L83" s="16">
        <f>ABS(D83-I83)</f>
        <v>2</v>
      </c>
      <c r="M83" s="16">
        <f>$B83-$D83</f>
        <v>-3</v>
      </c>
      <c r="N83" s="16">
        <f>ABS(M83)</f>
        <v>3</v>
      </c>
      <c r="O83" s="16">
        <f>$B83-$I83</f>
        <v>-1</v>
      </c>
      <c r="P83" s="16">
        <f>ABS(O83)</f>
        <v>1</v>
      </c>
      <c r="Q83" t="b" s="16">
        <f>P83&gt;0</f>
        <v>1</v>
      </c>
      <c r="R83" t="s" s="21">
        <v>387</v>
      </c>
    </row>
    <row r="84" ht="20.05" customHeight="1">
      <c r="A84" t="s" s="13">
        <v>393</v>
      </c>
      <c r="B84" s="14">
        <v>2</v>
      </c>
      <c r="C84" t="s" s="15">
        <v>394</v>
      </c>
      <c r="D84" s="16">
        <v>2</v>
      </c>
      <c r="E84" t="s" s="18">
        <v>395</v>
      </c>
      <c r="F84" s="17"/>
      <c r="G84" t="s" s="18">
        <v>396</v>
      </c>
      <c r="H84" t="s" s="18">
        <v>397</v>
      </c>
      <c r="I84" s="16">
        <v>2</v>
      </c>
      <c r="J84" t="s" s="18">
        <v>398</v>
      </c>
      <c r="K84" t="s" s="18">
        <v>399</v>
      </c>
      <c r="L84" s="16">
        <f>ABS(D84-I84)</f>
        <v>0</v>
      </c>
      <c r="M84" s="16">
        <f>$B84-$D84</f>
        <v>0</v>
      </c>
      <c r="N84" s="16">
        <f>ABS(M84)</f>
        <v>0</v>
      </c>
      <c r="O84" s="16">
        <f>$B84-$I84</f>
        <v>0</v>
      </c>
      <c r="P84" s="16">
        <f>ABS(O84)</f>
        <v>0</v>
      </c>
      <c r="Q84" t="b" s="16">
        <f>P84&gt;0</f>
        <v>0</v>
      </c>
      <c r="R84" s="19"/>
    </row>
    <row r="85" ht="20.05" customHeight="1">
      <c r="A85" t="s" s="13">
        <v>400</v>
      </c>
      <c r="B85" s="14">
        <v>0</v>
      </c>
      <c r="C85" t="s" s="15">
        <v>401</v>
      </c>
      <c r="D85" s="16">
        <v>3</v>
      </c>
      <c r="E85" s="17"/>
      <c r="F85" s="17"/>
      <c r="G85" t="s" s="18">
        <v>402</v>
      </c>
      <c r="H85" t="s" s="18">
        <v>403</v>
      </c>
      <c r="I85" s="16">
        <v>2</v>
      </c>
      <c r="J85" s="17"/>
      <c r="K85" t="s" s="18">
        <v>404</v>
      </c>
      <c r="L85" s="16">
        <f>ABS(D85-I85)</f>
        <v>1</v>
      </c>
      <c r="M85" s="16">
        <f>$B85-$D85</f>
        <v>-3</v>
      </c>
      <c r="N85" s="16">
        <f>ABS(M85)</f>
        <v>3</v>
      </c>
      <c r="O85" s="16">
        <f>$B85-$I85</f>
        <v>-2</v>
      </c>
      <c r="P85" s="16">
        <f>ABS(O85)</f>
        <v>2</v>
      </c>
      <c r="Q85" t="b" s="16">
        <f>P85&gt;0</f>
        <v>1</v>
      </c>
      <c r="R85" t="s" s="21">
        <v>405</v>
      </c>
    </row>
    <row r="86" ht="20.05" customHeight="1">
      <c r="A86" t="s" s="13">
        <v>406</v>
      </c>
      <c r="B86" s="14">
        <v>0</v>
      </c>
      <c r="C86" s="20"/>
      <c r="D86" s="16">
        <v>0</v>
      </c>
      <c r="E86" s="17"/>
      <c r="F86" s="17"/>
      <c r="G86" s="17"/>
      <c r="H86" s="17"/>
      <c r="I86" s="16">
        <v>0</v>
      </c>
      <c r="J86" t="s" s="18">
        <v>407</v>
      </c>
      <c r="K86" t="s" s="18">
        <v>227</v>
      </c>
      <c r="L86" s="16">
        <f>ABS(D86-I86)</f>
        <v>0</v>
      </c>
      <c r="M86" s="16">
        <f>$B86-$D86</f>
        <v>0</v>
      </c>
      <c r="N86" s="16">
        <f>ABS(M86)</f>
        <v>0</v>
      </c>
      <c r="O86" s="16">
        <f>$B86-$I86</f>
        <v>0</v>
      </c>
      <c r="P86" s="16">
        <f>ABS(O86)</f>
        <v>0</v>
      </c>
      <c r="Q86" t="b" s="16">
        <f>P86&gt;0</f>
        <v>0</v>
      </c>
      <c r="R86" s="19"/>
    </row>
    <row r="87" ht="20.05" customHeight="1">
      <c r="A87" t="s" s="13">
        <v>408</v>
      </c>
      <c r="B87" s="14">
        <v>1</v>
      </c>
      <c r="C87" s="20"/>
      <c r="D87" s="16">
        <v>0</v>
      </c>
      <c r="E87" s="17"/>
      <c r="F87" s="17"/>
      <c r="G87" s="17"/>
      <c r="H87" t="s" s="18">
        <v>409</v>
      </c>
      <c r="I87" s="16">
        <v>2</v>
      </c>
      <c r="J87" t="s" s="18">
        <v>235</v>
      </c>
      <c r="K87" s="17"/>
      <c r="L87" s="16">
        <f>ABS(D87-I87)</f>
        <v>2</v>
      </c>
      <c r="M87" s="16">
        <f>$B87-$D87</f>
        <v>1</v>
      </c>
      <c r="N87" s="16">
        <f>ABS(M87)</f>
        <v>1</v>
      </c>
      <c r="O87" s="16">
        <f>$B87-$I87</f>
        <v>-1</v>
      </c>
      <c r="P87" s="16">
        <f>ABS(O87)</f>
        <v>1</v>
      </c>
      <c r="Q87" t="b" s="16">
        <f>P87&gt;0</f>
        <v>1</v>
      </c>
      <c r="R87" t="s" s="21">
        <v>410</v>
      </c>
    </row>
    <row r="88" ht="20.05" customHeight="1">
      <c r="A88" t="s" s="13">
        <v>411</v>
      </c>
      <c r="B88" s="14">
        <v>2</v>
      </c>
      <c r="C88" t="s" s="15">
        <v>412</v>
      </c>
      <c r="D88" s="16">
        <v>2</v>
      </c>
      <c r="E88" t="s" s="18">
        <v>413</v>
      </c>
      <c r="F88" s="17"/>
      <c r="G88" t="s" s="18">
        <v>414</v>
      </c>
      <c r="H88" t="s" s="18">
        <v>415</v>
      </c>
      <c r="I88" s="16">
        <v>2</v>
      </c>
      <c r="J88" t="s" s="18">
        <v>416</v>
      </c>
      <c r="K88" t="s" s="18">
        <v>227</v>
      </c>
      <c r="L88" s="16">
        <f>ABS(D88-I88)</f>
        <v>0</v>
      </c>
      <c r="M88" s="16">
        <f>$B88-$D88</f>
        <v>0</v>
      </c>
      <c r="N88" s="16">
        <f>ABS(M88)</f>
        <v>0</v>
      </c>
      <c r="O88" s="16">
        <f>$B88-$I88</f>
        <v>0</v>
      </c>
      <c r="P88" s="16">
        <f>ABS(O88)</f>
        <v>0</v>
      </c>
      <c r="Q88" t="b" s="16">
        <f>P88&gt;0</f>
        <v>0</v>
      </c>
      <c r="R88" s="19"/>
    </row>
    <row r="89" ht="20.05" customHeight="1">
      <c r="A89" t="s" s="13">
        <v>417</v>
      </c>
      <c r="B89" s="14">
        <v>1</v>
      </c>
      <c r="C89" t="s" s="15">
        <v>101</v>
      </c>
      <c r="D89" s="16">
        <v>1</v>
      </c>
      <c r="E89" s="17"/>
      <c r="F89" s="17"/>
      <c r="G89" t="s" s="18">
        <v>418</v>
      </c>
      <c r="H89" t="s" s="18">
        <v>419</v>
      </c>
      <c r="I89" s="16">
        <v>1</v>
      </c>
      <c r="J89" t="s" s="18">
        <v>235</v>
      </c>
      <c r="K89" t="s" s="18">
        <v>227</v>
      </c>
      <c r="L89" s="16">
        <f>ABS(D89-I89)</f>
        <v>0</v>
      </c>
      <c r="M89" s="16">
        <f>$B89-$D89</f>
        <v>0</v>
      </c>
      <c r="N89" s="16">
        <f>ABS(M89)</f>
        <v>0</v>
      </c>
      <c r="O89" s="16">
        <f>$B89-$I89</f>
        <v>0</v>
      </c>
      <c r="P89" s="16">
        <f>ABS(O89)</f>
        <v>0</v>
      </c>
      <c r="Q89" t="b" s="16">
        <f>P89&gt;0</f>
        <v>0</v>
      </c>
      <c r="R89" s="19"/>
    </row>
    <row r="90" ht="20.05" customHeight="1">
      <c r="A90" t="s" s="13">
        <v>420</v>
      </c>
      <c r="B90" s="14">
        <v>2</v>
      </c>
      <c r="C90" t="s" s="15">
        <v>421</v>
      </c>
      <c r="D90" s="16">
        <v>5</v>
      </c>
      <c r="E90" s="17"/>
      <c r="F90" s="17"/>
      <c r="G90" t="s" s="18">
        <v>422</v>
      </c>
      <c r="H90" t="s" s="18">
        <v>423</v>
      </c>
      <c r="I90" s="16">
        <v>2</v>
      </c>
      <c r="J90" t="s" s="18">
        <v>422</v>
      </c>
      <c r="K90" s="17"/>
      <c r="L90" s="16">
        <f>ABS(D90-I90)</f>
        <v>3</v>
      </c>
      <c r="M90" s="16">
        <f>$B90-$D90</f>
        <v>-3</v>
      </c>
      <c r="N90" s="16">
        <f>ABS(M90)</f>
        <v>3</v>
      </c>
      <c r="O90" s="16">
        <f>$B90-$I90</f>
        <v>0</v>
      </c>
      <c r="P90" s="16">
        <f>ABS(O90)</f>
        <v>0</v>
      </c>
      <c r="Q90" t="b" s="16">
        <f>P90&gt;0</f>
        <v>0</v>
      </c>
      <c r="R90" s="19"/>
    </row>
    <row r="91" ht="20.05" customHeight="1">
      <c r="A91" t="s" s="13">
        <v>424</v>
      </c>
      <c r="B91" s="14">
        <v>0</v>
      </c>
      <c r="C91" t="s" s="15">
        <v>117</v>
      </c>
      <c r="D91" s="16">
        <v>1</v>
      </c>
      <c r="E91" t="s" s="18">
        <v>425</v>
      </c>
      <c r="F91" s="17"/>
      <c r="G91" t="s" s="18">
        <v>27</v>
      </c>
      <c r="H91" t="s" s="18">
        <v>117</v>
      </c>
      <c r="I91" s="16">
        <v>1</v>
      </c>
      <c r="J91" t="s" s="18">
        <v>426</v>
      </c>
      <c r="K91" t="s" s="18">
        <v>427</v>
      </c>
      <c r="L91" s="16">
        <f>ABS(D91-I91)</f>
        <v>0</v>
      </c>
      <c r="M91" s="16">
        <f>$B91-$D91</f>
        <v>-1</v>
      </c>
      <c r="N91" s="16">
        <f>ABS(M91)</f>
        <v>1</v>
      </c>
      <c r="O91" s="16">
        <f>$B91-$I91</f>
        <v>-1</v>
      </c>
      <c r="P91" s="16">
        <f>ABS(O91)</f>
        <v>1</v>
      </c>
      <c r="Q91" t="b" s="16">
        <f>P91&gt;0</f>
        <v>1</v>
      </c>
      <c r="R91" t="s" s="21">
        <v>117</v>
      </c>
    </row>
    <row r="92" ht="20.05" customHeight="1">
      <c r="A92" t="s" s="13">
        <v>428</v>
      </c>
      <c r="B92" s="14">
        <v>2</v>
      </c>
      <c r="C92" t="s" s="15">
        <v>429</v>
      </c>
      <c r="D92" s="16">
        <v>5</v>
      </c>
      <c r="E92" t="s" s="18">
        <v>430</v>
      </c>
      <c r="F92" s="17"/>
      <c r="G92" t="s" s="18">
        <v>431</v>
      </c>
      <c r="H92" t="s" s="18">
        <v>432</v>
      </c>
      <c r="I92" s="16">
        <v>3</v>
      </c>
      <c r="J92" t="s" s="18">
        <v>433</v>
      </c>
      <c r="K92" t="s" s="18">
        <v>434</v>
      </c>
      <c r="L92" s="16">
        <f>ABS(D92-I92)</f>
        <v>2</v>
      </c>
      <c r="M92" s="16">
        <f>$B92-$D92</f>
        <v>-3</v>
      </c>
      <c r="N92" s="16">
        <f>ABS(M92)</f>
        <v>3</v>
      </c>
      <c r="O92" s="16">
        <f>$B92-$I92</f>
        <v>-1</v>
      </c>
      <c r="P92" s="16">
        <f>ABS(O92)</f>
        <v>1</v>
      </c>
      <c r="Q92" t="b" s="16">
        <f>P92&gt;0</f>
        <v>1</v>
      </c>
      <c r="R92" t="s" s="21">
        <v>117</v>
      </c>
    </row>
    <row r="93" ht="20.05" customHeight="1">
      <c r="A93" t="s" s="13">
        <v>435</v>
      </c>
      <c r="B93" s="14">
        <v>3</v>
      </c>
      <c r="C93" t="s" s="15">
        <v>436</v>
      </c>
      <c r="D93" s="16">
        <v>4</v>
      </c>
      <c r="E93" t="s" s="18">
        <v>437</v>
      </c>
      <c r="F93" s="17"/>
      <c r="G93" s="17"/>
      <c r="H93" t="s" s="18">
        <v>438</v>
      </c>
      <c r="I93" s="16">
        <v>3</v>
      </c>
      <c r="J93" t="s" s="18">
        <v>439</v>
      </c>
      <c r="K93" t="s" s="18">
        <v>399</v>
      </c>
      <c r="L93" s="16">
        <f>ABS(D93-I93)</f>
        <v>1</v>
      </c>
      <c r="M93" s="16">
        <f>$B93-$D93</f>
        <v>-1</v>
      </c>
      <c r="N93" s="16">
        <f>ABS(M93)</f>
        <v>1</v>
      </c>
      <c r="O93" s="16">
        <f>$B93-$I93</f>
        <v>0</v>
      </c>
      <c r="P93" s="16">
        <f>ABS(O93)</f>
        <v>0</v>
      </c>
      <c r="Q93" t="b" s="16">
        <f>P93&gt;0</f>
        <v>0</v>
      </c>
      <c r="R93" s="19"/>
    </row>
    <row r="94" ht="20.05" customHeight="1">
      <c r="A94" t="s" s="13">
        <v>440</v>
      </c>
      <c r="B94" s="14">
        <v>2</v>
      </c>
      <c r="C94" t="s" s="15">
        <v>441</v>
      </c>
      <c r="D94" s="16">
        <v>4</v>
      </c>
      <c r="E94" t="s" s="18">
        <v>442</v>
      </c>
      <c r="F94" s="17"/>
      <c r="G94" s="17"/>
      <c r="H94" t="s" s="18">
        <v>443</v>
      </c>
      <c r="I94" s="16">
        <v>3</v>
      </c>
      <c r="J94" s="17"/>
      <c r="K94" t="s" s="18">
        <v>444</v>
      </c>
      <c r="L94" s="16">
        <f>ABS(D94-I94)</f>
        <v>1</v>
      </c>
      <c r="M94" s="16">
        <f>$B94-$D94</f>
        <v>-2</v>
      </c>
      <c r="N94" s="16">
        <f>ABS(M94)</f>
        <v>2</v>
      </c>
      <c r="O94" s="16">
        <f>$B94-$I94</f>
        <v>-1</v>
      </c>
      <c r="P94" s="16">
        <f>ABS(O94)</f>
        <v>1</v>
      </c>
      <c r="Q94" t="b" s="16">
        <f>P94&gt;0</f>
        <v>1</v>
      </c>
      <c r="R94" t="s" s="21">
        <v>445</v>
      </c>
    </row>
    <row r="95" ht="20.05" customHeight="1">
      <c r="A95" t="s" s="13">
        <v>446</v>
      </c>
      <c r="B95" s="14">
        <v>1</v>
      </c>
      <c r="C95" t="s" s="15">
        <v>447</v>
      </c>
      <c r="D95" s="16">
        <v>1</v>
      </c>
      <c r="E95" s="17"/>
      <c r="F95" s="17"/>
      <c r="G95" t="s" s="18">
        <v>448</v>
      </c>
      <c r="H95" t="s" s="18">
        <v>447</v>
      </c>
      <c r="I95" s="16">
        <v>1</v>
      </c>
      <c r="J95" t="s" s="18">
        <v>449</v>
      </c>
      <c r="K95" t="s" s="18">
        <v>399</v>
      </c>
      <c r="L95" s="16">
        <f>ABS(D95-I95)</f>
        <v>0</v>
      </c>
      <c r="M95" s="16">
        <f>$B95-$D95</f>
        <v>0</v>
      </c>
      <c r="N95" s="16">
        <f>ABS(M95)</f>
        <v>0</v>
      </c>
      <c r="O95" s="16">
        <f>$B95-$I95</f>
        <v>0</v>
      </c>
      <c r="P95" s="16">
        <f>ABS(O95)</f>
        <v>0</v>
      </c>
      <c r="Q95" t="b" s="16">
        <f>P95&gt;0</f>
        <v>0</v>
      </c>
      <c r="R95" s="19"/>
    </row>
    <row r="96" ht="20.05" customHeight="1">
      <c r="A96" t="s" s="13">
        <v>450</v>
      </c>
      <c r="B96" s="14">
        <v>0</v>
      </c>
      <c r="C96" s="20"/>
      <c r="D96" s="16">
        <v>0</v>
      </c>
      <c r="E96" t="s" s="18">
        <v>451</v>
      </c>
      <c r="F96" s="17"/>
      <c r="G96" s="17"/>
      <c r="H96" s="17"/>
      <c r="I96" s="16">
        <v>0</v>
      </c>
      <c r="J96" t="s" s="18">
        <v>452</v>
      </c>
      <c r="K96" t="s" s="18">
        <v>227</v>
      </c>
      <c r="L96" s="16">
        <f>ABS(D96-I96)</f>
        <v>0</v>
      </c>
      <c r="M96" s="16">
        <f>$B96-$D96</f>
        <v>0</v>
      </c>
      <c r="N96" s="16">
        <f>ABS(M96)</f>
        <v>0</v>
      </c>
      <c r="O96" s="16">
        <f>$B96-$I96</f>
        <v>0</v>
      </c>
      <c r="P96" s="16">
        <f>ABS(O96)</f>
        <v>0</v>
      </c>
      <c r="Q96" t="b" s="16">
        <f>P96&gt;0</f>
        <v>0</v>
      </c>
      <c r="R96" s="19"/>
    </row>
    <row r="97" ht="20.05" customHeight="1">
      <c r="A97" t="s" s="13">
        <v>453</v>
      </c>
      <c r="B97" s="14">
        <v>3</v>
      </c>
      <c r="C97" t="s" s="15">
        <v>454</v>
      </c>
      <c r="D97" s="16">
        <v>5</v>
      </c>
      <c r="E97" t="s" s="18">
        <v>455</v>
      </c>
      <c r="F97" s="17"/>
      <c r="G97" t="s" s="18">
        <v>456</v>
      </c>
      <c r="H97" t="s" s="18">
        <v>457</v>
      </c>
      <c r="I97" s="16">
        <v>3</v>
      </c>
      <c r="J97" t="s" s="18">
        <v>458</v>
      </c>
      <c r="K97" s="17"/>
      <c r="L97" s="16">
        <f>ABS(D97-I97)</f>
        <v>2</v>
      </c>
      <c r="M97" s="16">
        <f>$B97-$D97</f>
        <v>-2</v>
      </c>
      <c r="N97" s="16">
        <f>ABS(M97)</f>
        <v>2</v>
      </c>
      <c r="O97" s="16">
        <f>$B97-$I97</f>
        <v>0</v>
      </c>
      <c r="P97" s="16">
        <f>ABS(O97)</f>
        <v>0</v>
      </c>
      <c r="Q97" t="b" s="16">
        <f>P97&gt;0</f>
        <v>0</v>
      </c>
      <c r="R97" s="19"/>
    </row>
    <row r="98" ht="20.05" customHeight="1">
      <c r="A98" t="s" s="13">
        <v>459</v>
      </c>
      <c r="B98" s="14">
        <v>1</v>
      </c>
      <c r="C98" t="s" s="15">
        <v>460</v>
      </c>
      <c r="D98" s="16">
        <v>1</v>
      </c>
      <c r="E98" s="17"/>
      <c r="F98" s="17"/>
      <c r="G98" t="s" s="18">
        <v>461</v>
      </c>
      <c r="H98" t="s" s="18">
        <v>460</v>
      </c>
      <c r="I98" s="16">
        <v>1</v>
      </c>
      <c r="J98" s="17"/>
      <c r="K98" t="s" s="18">
        <v>462</v>
      </c>
      <c r="L98" s="16">
        <f>ABS(D98-I98)</f>
        <v>0</v>
      </c>
      <c r="M98" s="16">
        <f>$B98-$D98</f>
        <v>0</v>
      </c>
      <c r="N98" s="16">
        <f>ABS(M98)</f>
        <v>0</v>
      </c>
      <c r="O98" s="16">
        <f>$B98-$I98</f>
        <v>0</v>
      </c>
      <c r="P98" s="16">
        <f>ABS(O98)</f>
        <v>0</v>
      </c>
      <c r="Q98" t="b" s="16">
        <f>P98&gt;0</f>
        <v>0</v>
      </c>
      <c r="R98" s="19"/>
    </row>
    <row r="99" ht="20.05" customHeight="1">
      <c r="A99" t="s" s="13">
        <v>463</v>
      </c>
      <c r="B99" s="14">
        <v>2</v>
      </c>
      <c r="C99" t="s" s="15">
        <v>464</v>
      </c>
      <c r="D99" s="16">
        <v>4</v>
      </c>
      <c r="E99" s="17"/>
      <c r="F99" s="17"/>
      <c r="G99" t="s" s="18">
        <v>465</v>
      </c>
      <c r="H99" t="s" s="18">
        <v>466</v>
      </c>
      <c r="I99" s="16">
        <v>2</v>
      </c>
      <c r="J99" s="17"/>
      <c r="K99" t="s" s="18">
        <v>467</v>
      </c>
      <c r="L99" s="16">
        <f>ABS(D99-I99)</f>
        <v>2</v>
      </c>
      <c r="M99" s="16">
        <f>$B99-$D99</f>
        <v>-2</v>
      </c>
      <c r="N99" s="16">
        <f>ABS(M99)</f>
        <v>2</v>
      </c>
      <c r="O99" s="16">
        <f>$B99-$I99</f>
        <v>0</v>
      </c>
      <c r="P99" s="16">
        <f>ABS(O99)</f>
        <v>0</v>
      </c>
      <c r="Q99" t="b" s="16">
        <f>P99&gt;0</f>
        <v>0</v>
      </c>
      <c r="R99" s="19"/>
    </row>
    <row r="100" ht="20.05" customHeight="1">
      <c r="A100" t="s" s="13">
        <v>468</v>
      </c>
      <c r="B100" s="14">
        <v>3</v>
      </c>
      <c r="C100" t="s" s="15">
        <v>469</v>
      </c>
      <c r="D100" s="16">
        <v>3</v>
      </c>
      <c r="E100" t="s" s="18">
        <v>470</v>
      </c>
      <c r="F100" s="17"/>
      <c r="G100" t="s" s="18">
        <v>356</v>
      </c>
      <c r="H100" t="s" s="18">
        <v>471</v>
      </c>
      <c r="I100" s="16">
        <v>3</v>
      </c>
      <c r="J100" s="17"/>
      <c r="K100" t="s" s="18">
        <v>356</v>
      </c>
      <c r="L100" s="16">
        <f>ABS(D100-I100)</f>
        <v>0</v>
      </c>
      <c r="M100" s="16">
        <f>$B100-$D100</f>
        <v>0</v>
      </c>
      <c r="N100" s="16">
        <f>ABS(M100)</f>
        <v>0</v>
      </c>
      <c r="O100" s="16">
        <f>$B100-$I100</f>
        <v>0</v>
      </c>
      <c r="P100" s="16">
        <f>ABS(O100)</f>
        <v>0</v>
      </c>
      <c r="Q100" t="b" s="16">
        <f>P100&gt;0</f>
        <v>0</v>
      </c>
      <c r="R100" s="19"/>
    </row>
    <row r="101" ht="20.05" customHeight="1">
      <c r="A101" t="s" s="13">
        <v>472</v>
      </c>
      <c r="B101" s="14">
        <v>2</v>
      </c>
      <c r="C101" t="s" s="15">
        <v>473</v>
      </c>
      <c r="D101" s="16">
        <v>4</v>
      </c>
      <c r="E101" s="17"/>
      <c r="F101" s="17"/>
      <c r="G101" t="s" s="18">
        <v>356</v>
      </c>
      <c r="H101" t="s" s="18">
        <v>474</v>
      </c>
      <c r="I101" s="16">
        <v>2</v>
      </c>
      <c r="J101" t="s" s="18">
        <v>367</v>
      </c>
      <c r="K101" t="s" s="18">
        <v>356</v>
      </c>
      <c r="L101" s="16">
        <f>ABS(D101-I101)</f>
        <v>2</v>
      </c>
      <c r="M101" s="16">
        <f>$B101-$D101</f>
        <v>-2</v>
      </c>
      <c r="N101" s="16">
        <f>ABS(M101)</f>
        <v>2</v>
      </c>
      <c r="O101" s="16">
        <f>$B101-$I101</f>
        <v>0</v>
      </c>
      <c r="P101" s="16">
        <f>ABS(O101)</f>
        <v>0</v>
      </c>
      <c r="Q101" t="b" s="16">
        <f>P101&gt;0</f>
        <v>0</v>
      </c>
      <c r="R101" s="19"/>
    </row>
    <row r="102" ht="20.05" customHeight="1">
      <c r="A102" t="s" s="23">
        <v>475</v>
      </c>
      <c r="B102" t="s" s="24">
        <v>476</v>
      </c>
      <c r="C102" s="25"/>
      <c r="D102" s="26">
        <f>SUM(D3:D101)</f>
        <v>375</v>
      </c>
      <c r="E102" s="27"/>
      <c r="F102" s="27"/>
      <c r="G102" s="27"/>
      <c r="H102" s="27"/>
      <c r="I102" s="26">
        <f>SUM(I3:I101)</f>
        <v>294</v>
      </c>
      <c r="J102" s="27"/>
      <c r="K102" s="27"/>
      <c r="L102" s="26">
        <f>AVERAGE(L3:L101)</f>
        <v>1.121212121212121</v>
      </c>
      <c r="M102" s="26">
        <f>AVERAGE(M3:M101)</f>
        <v>-1.05</v>
      </c>
      <c r="N102" s="26">
        <f>AVERAGE(N3:N101)</f>
        <v>1.303030303030303</v>
      </c>
      <c r="O102" s="26">
        <f>AVERAGE(O3:O101)</f>
        <v>-0.3</v>
      </c>
      <c r="P102" s="26">
        <f>AVERAGE(P3:P101)</f>
        <v>0.3434343434343434</v>
      </c>
      <c r="Q102" s="26">
        <f>COUNTIF(Q3:Q101,"TRUE")</f>
        <v>27</v>
      </c>
      <c r="R102" s="28"/>
    </row>
  </sheetData>
  <mergeCells count="1">
    <mergeCell ref="A1:R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