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mok1\Desktop\Course material\Y3S2\HE3022\"/>
    </mc:Choice>
  </mc:AlternateContent>
  <xr:revisionPtr revIDLastSave="0" documentId="13_ncr:1_{0A6E5189-ADFC-4AEA-A983-E43A4F4C9124}" xr6:coauthVersionLast="45" xr6:coauthVersionMax="45" xr10:uidLastSave="{00000000-0000-0000-0000-000000000000}"/>
  <bookViews>
    <workbookView xWindow="-110" yWindow="-110" windowWidth="19420" windowHeight="10420" tabRatio="614" xr2:uid="{00000000-000D-0000-FFFF-FFFF00000000}"/>
  </bookViews>
  <sheets>
    <sheet name="elec-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B23" i="1" l="1"/>
  <c r="M37" i="2" l="1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M39" i="2" s="1"/>
  <c r="L23" i="2"/>
  <c r="L39" i="2" s="1"/>
  <c r="K23" i="2"/>
  <c r="K39" i="2" s="1"/>
  <c r="J23" i="2"/>
  <c r="J39" i="2" s="1"/>
  <c r="I23" i="2"/>
  <c r="I39" i="2" s="1"/>
  <c r="H23" i="2"/>
  <c r="H39" i="2" s="1"/>
  <c r="G23" i="2"/>
  <c r="G39" i="2" s="1"/>
  <c r="F23" i="2"/>
  <c r="F39" i="2" s="1"/>
  <c r="E23" i="2"/>
  <c r="E39" i="2" s="1"/>
  <c r="D23" i="2"/>
  <c r="D39" i="2" s="1"/>
  <c r="C23" i="2"/>
  <c r="C39" i="2" s="1"/>
  <c r="B23" i="2"/>
  <c r="B39" i="2" s="1"/>
  <c r="M22" i="2"/>
  <c r="L22" i="2"/>
  <c r="K22" i="2"/>
  <c r="J22" i="2"/>
  <c r="I22" i="2"/>
  <c r="H22" i="2"/>
  <c r="G22" i="2"/>
  <c r="F22" i="2"/>
  <c r="E22" i="2"/>
  <c r="D22" i="2"/>
  <c r="C22" i="2"/>
  <c r="B22" i="2"/>
  <c r="M22" i="1"/>
  <c r="L22" i="1"/>
  <c r="K22" i="1"/>
  <c r="J22" i="1"/>
  <c r="I22" i="1"/>
  <c r="H22" i="1"/>
  <c r="N41" i="1"/>
  <c r="M37" i="1"/>
  <c r="L37" i="1"/>
  <c r="K37" i="1"/>
  <c r="J37" i="1"/>
  <c r="I37" i="1"/>
  <c r="H37" i="1"/>
  <c r="G37" i="1"/>
  <c r="F37" i="1"/>
  <c r="E37" i="1"/>
  <c r="M36" i="1"/>
  <c r="L36" i="1"/>
  <c r="K36" i="1"/>
  <c r="J36" i="1"/>
  <c r="I36" i="1"/>
  <c r="H36" i="1"/>
  <c r="G36" i="1"/>
  <c r="F36" i="1"/>
  <c r="E36" i="1"/>
  <c r="M35" i="1"/>
  <c r="L35" i="1"/>
  <c r="K35" i="1"/>
  <c r="J35" i="1"/>
  <c r="I35" i="1"/>
  <c r="H35" i="1"/>
  <c r="G35" i="1"/>
  <c r="F35" i="1"/>
  <c r="E35" i="1"/>
  <c r="M34" i="1"/>
  <c r="L34" i="1"/>
  <c r="K34" i="1"/>
  <c r="J34" i="1"/>
  <c r="I34" i="1"/>
  <c r="H34" i="1"/>
  <c r="G34" i="1"/>
  <c r="F34" i="1"/>
  <c r="E34" i="1"/>
  <c r="M33" i="1"/>
  <c r="L33" i="1"/>
  <c r="K33" i="1"/>
  <c r="J33" i="1"/>
  <c r="I33" i="1"/>
  <c r="H33" i="1"/>
  <c r="G33" i="1"/>
  <c r="F33" i="1"/>
  <c r="E33" i="1"/>
  <c r="M32" i="1"/>
  <c r="L32" i="1"/>
  <c r="K32" i="1"/>
  <c r="J32" i="1"/>
  <c r="I32" i="1"/>
  <c r="H32" i="1"/>
  <c r="G32" i="1"/>
  <c r="F32" i="1"/>
  <c r="E32" i="1"/>
  <c r="M31" i="1"/>
  <c r="L31" i="1"/>
  <c r="K31" i="1"/>
  <c r="J31" i="1"/>
  <c r="I31" i="1"/>
  <c r="H31" i="1"/>
  <c r="G31" i="1"/>
  <c r="F31" i="1"/>
  <c r="E31" i="1"/>
  <c r="M30" i="1"/>
  <c r="L30" i="1"/>
  <c r="K30" i="1"/>
  <c r="J30" i="1"/>
  <c r="I30" i="1"/>
  <c r="H30" i="1"/>
  <c r="G30" i="1"/>
  <c r="F30" i="1"/>
  <c r="E30" i="1"/>
  <c r="M29" i="1"/>
  <c r="L29" i="1"/>
  <c r="K29" i="1"/>
  <c r="J29" i="1"/>
  <c r="I29" i="1"/>
  <c r="H29" i="1"/>
  <c r="G29" i="1"/>
  <c r="F29" i="1"/>
  <c r="E29" i="1"/>
  <c r="M28" i="1"/>
  <c r="L28" i="1"/>
  <c r="K28" i="1"/>
  <c r="J28" i="1"/>
  <c r="I28" i="1"/>
  <c r="H28" i="1"/>
  <c r="G28" i="1"/>
  <c r="F28" i="1"/>
  <c r="E28" i="1"/>
  <c r="M27" i="1"/>
  <c r="L27" i="1"/>
  <c r="K27" i="1"/>
  <c r="J27" i="1"/>
  <c r="I27" i="1"/>
  <c r="H27" i="1"/>
  <c r="G27" i="1"/>
  <c r="F27" i="1"/>
  <c r="E27" i="1"/>
  <c r="M26" i="1"/>
  <c r="L26" i="1"/>
  <c r="K26" i="1"/>
  <c r="J26" i="1"/>
  <c r="I26" i="1"/>
  <c r="H26" i="1"/>
  <c r="G26" i="1"/>
  <c r="F26" i="1"/>
  <c r="E26" i="1"/>
  <c r="M25" i="1"/>
  <c r="L25" i="1"/>
  <c r="K25" i="1"/>
  <c r="J25" i="1"/>
  <c r="I25" i="1"/>
  <c r="H25" i="1"/>
  <c r="G25" i="1"/>
  <c r="F25" i="1"/>
  <c r="E25" i="1"/>
  <c r="M24" i="1"/>
  <c r="L24" i="1"/>
  <c r="K24" i="1"/>
  <c r="J24" i="1"/>
  <c r="I24" i="1"/>
  <c r="H24" i="1"/>
  <c r="G24" i="1"/>
  <c r="F24" i="1"/>
  <c r="E24" i="1"/>
  <c r="M23" i="1"/>
  <c r="M39" i="1" s="1"/>
  <c r="L23" i="1"/>
  <c r="K23" i="1"/>
  <c r="J23" i="1"/>
  <c r="I23" i="1"/>
  <c r="H23" i="1"/>
  <c r="G23" i="1"/>
  <c r="F23" i="1"/>
  <c r="E23" i="1"/>
  <c r="G22" i="1"/>
  <c r="F22" i="1"/>
  <c r="E22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B39" i="1" s="1"/>
  <c r="C23" i="1"/>
  <c r="C39" i="1" s="1"/>
  <c r="C22" i="1"/>
  <c r="B22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39" i="1" l="1"/>
  <c r="H39" i="1"/>
  <c r="L39" i="1"/>
  <c r="K39" i="1"/>
  <c r="E39" i="1"/>
  <c r="I39" i="1"/>
  <c r="G39" i="1"/>
  <c r="F39" i="1"/>
  <c r="J39" i="1"/>
  <c r="N39" i="2"/>
  <c r="K40" i="2" s="1"/>
  <c r="J40" i="2"/>
  <c r="M40" i="2" l="1"/>
  <c r="F40" i="2"/>
  <c r="L40" i="2"/>
  <c r="G40" i="2"/>
  <c r="N39" i="1"/>
  <c r="C40" i="2"/>
  <c r="H40" i="2"/>
  <c r="I40" i="2"/>
  <c r="D40" i="2"/>
  <c r="B40" i="2"/>
  <c r="E40" i="2"/>
  <c r="N40" i="2" l="1"/>
  <c r="D40" i="1"/>
  <c r="K40" i="1"/>
  <c r="H40" i="1"/>
  <c r="L40" i="1"/>
  <c r="M40" i="1"/>
  <c r="J40" i="1"/>
  <c r="E40" i="1"/>
  <c r="I40" i="1"/>
  <c r="G40" i="1"/>
  <c r="B40" i="1"/>
  <c r="C40" i="1"/>
  <c r="F40" i="1"/>
  <c r="N40" i="1" l="1"/>
</calcChain>
</file>

<file path=xl/sharedStrings.xml><?xml version="1.0" encoding="utf-8"?>
<sst xmlns="http://schemas.openxmlformats.org/spreadsheetml/2006/main" count="93" uniqueCount="21">
  <si>
    <t>$x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</si>
  <si>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</si>
  <si>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</si>
  <si>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</si>
  <si>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</si>
  <si>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</si>
  <si>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</si>
  <si>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</si>
  <si>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</si>
  <si>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</si>
  <si>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</si>
  <si>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</si>
  <si>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</si>
  <si>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$tre</t>
  </si>
  <si>
    <t>nd</t>
  </si>
  <si>
    <t>NA</t>
  </si>
  <si>
    <t>detrended series</t>
  </si>
  <si>
    <t xml:space="preserve">March </t>
  </si>
  <si>
    <t>seasonal indices</t>
  </si>
  <si>
    <t>$x (data)</t>
  </si>
  <si>
    <t>$trend-cycle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</si>
</sst>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topLeftCell="A25" workbookViewId="0">
      <selection activeCell="J37" sqref="J37"/>
    </sheetView>
  </sheetViews>
  <sheetFormatPr defaultRowHeight="14.5" x14ac:dyDescent="0.35"/>
  <sheetData>
    <row r="1" spans="1:27" x14ac:dyDescent="0.35">
      <c r="A1" t="s">
        <v>0</v>
      </c>
      <c r="O1" t="s">
        <v>13</v>
      </c>
      <c r="P1" t="s">
        <v>14</v>
      </c>
    </row>
    <row r="2" spans="1:27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</row>
    <row r="3" spans="1:27" x14ac:dyDescent="0.35">
      <c r="A3">
        <v>1996</v>
      </c>
      <c r="B3">
        <v>79.349999999999994</v>
      </c>
      <c r="C3">
        <v>75.78</v>
      </c>
      <c r="D3">
        <v>86.32</v>
      </c>
      <c r="E3">
        <v>72.599999999999994</v>
      </c>
      <c r="F3">
        <v>74.86</v>
      </c>
      <c r="G3">
        <v>83.81</v>
      </c>
      <c r="H3">
        <v>79.8</v>
      </c>
      <c r="I3">
        <v>62.41</v>
      </c>
      <c r="J3">
        <v>85.41</v>
      </c>
      <c r="K3">
        <v>83.11</v>
      </c>
      <c r="L3">
        <v>84.21</v>
      </c>
      <c r="M3">
        <v>89.7</v>
      </c>
      <c r="O3">
        <v>1996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  <c r="U3" t="s">
        <v>15</v>
      </c>
      <c r="V3">
        <f>1/2*((SUM(B3:M3)/12)+(SUM(C3:M3)+B4)/12)</f>
        <v>79.750416666666666</v>
      </c>
      <c r="W3">
        <v>79.789169999999999</v>
      </c>
      <c r="X3">
        <v>80.004999999999995</v>
      </c>
      <c r="Y3">
        <v>80.513750000000002</v>
      </c>
      <c r="Z3">
        <v>81.034170000000003</v>
      </c>
      <c r="AA3">
        <v>81.43083</v>
      </c>
    </row>
    <row r="4" spans="1:27" x14ac:dyDescent="0.35">
      <c r="A4">
        <v>1997</v>
      </c>
      <c r="B4">
        <v>78.64</v>
      </c>
      <c r="C4">
        <v>77.42</v>
      </c>
      <c r="D4">
        <v>89.86</v>
      </c>
      <c r="E4">
        <v>81.27</v>
      </c>
      <c r="F4">
        <v>78.680000000000007</v>
      </c>
      <c r="G4">
        <v>89.51</v>
      </c>
      <c r="H4">
        <v>83.67</v>
      </c>
      <c r="I4">
        <v>69.8</v>
      </c>
      <c r="J4">
        <v>91.09</v>
      </c>
      <c r="K4">
        <v>89.43</v>
      </c>
      <c r="L4">
        <v>91.04</v>
      </c>
      <c r="M4">
        <v>92.87</v>
      </c>
      <c r="O4">
        <v>1997</v>
      </c>
      <c r="P4">
        <v>81.829580000000007</v>
      </c>
      <c r="Q4">
        <v>82.298749999999998</v>
      </c>
      <c r="R4">
        <v>82.843329999999995</v>
      </c>
      <c r="S4">
        <v>83.343329999999995</v>
      </c>
      <c r="T4">
        <v>83.891249999999999</v>
      </c>
      <c r="U4">
        <v>84.307919999999996</v>
      </c>
      <c r="V4">
        <v>84.574579999999997</v>
      </c>
      <c r="W4">
        <v>85.04</v>
      </c>
      <c r="X4">
        <v>85.500829999999993</v>
      </c>
      <c r="Y4">
        <v>85.623329999999996</v>
      </c>
      <c r="Z4">
        <v>85.905829999999995</v>
      </c>
      <c r="AA4">
        <v>86.263750000000002</v>
      </c>
    </row>
    <row r="5" spans="1:27" x14ac:dyDescent="0.35">
      <c r="A5">
        <v>1998</v>
      </c>
      <c r="B5">
        <v>81.87</v>
      </c>
      <c r="C5">
        <v>85.36</v>
      </c>
      <c r="D5">
        <v>92.98</v>
      </c>
      <c r="E5">
        <v>81.09</v>
      </c>
      <c r="F5">
        <v>85.64</v>
      </c>
      <c r="G5">
        <v>91.14</v>
      </c>
      <c r="H5">
        <v>83.46</v>
      </c>
      <c r="I5">
        <v>66.37</v>
      </c>
      <c r="J5">
        <v>93.34</v>
      </c>
      <c r="K5">
        <v>85.93</v>
      </c>
      <c r="L5">
        <v>86.81</v>
      </c>
      <c r="M5">
        <v>93.3</v>
      </c>
      <c r="O5">
        <v>1998</v>
      </c>
      <c r="P5">
        <v>86.322919999999996</v>
      </c>
      <c r="Q5">
        <v>86.171250000000001</v>
      </c>
      <c r="R5">
        <v>86.122079999999997</v>
      </c>
      <c r="S5">
        <v>86.07</v>
      </c>
      <c r="T5">
        <v>85.747919999999993</v>
      </c>
      <c r="U5">
        <v>85.589579999999998</v>
      </c>
      <c r="V5">
        <v>85.595830000000007</v>
      </c>
      <c r="W5">
        <v>85.434579999999997</v>
      </c>
      <c r="X5">
        <v>85.212500000000006</v>
      </c>
      <c r="Y5">
        <v>85.071669999999997</v>
      </c>
      <c r="Z5">
        <v>85.059579999999997</v>
      </c>
      <c r="AA5">
        <v>85.343329999999995</v>
      </c>
    </row>
    <row r="6" spans="1:27" x14ac:dyDescent="0.35">
      <c r="A6">
        <v>1999</v>
      </c>
      <c r="B6">
        <v>81.59</v>
      </c>
      <c r="C6">
        <v>81.77</v>
      </c>
      <c r="D6">
        <v>91.24</v>
      </c>
      <c r="E6">
        <v>79.45</v>
      </c>
      <c r="F6">
        <v>86.99</v>
      </c>
      <c r="G6">
        <v>96.6</v>
      </c>
      <c r="H6">
        <v>97.99</v>
      </c>
      <c r="I6">
        <v>79.13</v>
      </c>
      <c r="J6">
        <v>103.56</v>
      </c>
      <c r="K6">
        <v>100.89</v>
      </c>
      <c r="L6">
        <v>99.4</v>
      </c>
      <c r="M6">
        <v>111.8</v>
      </c>
      <c r="O6">
        <v>1999</v>
      </c>
      <c r="P6">
        <v>86.176249999999996</v>
      </c>
      <c r="Q6">
        <v>87.313329999999993</v>
      </c>
      <c r="R6">
        <v>88.270830000000004</v>
      </c>
      <c r="S6">
        <v>89.32</v>
      </c>
      <c r="T6">
        <v>90.467920000000007</v>
      </c>
      <c r="U6">
        <v>91.763329999999996</v>
      </c>
      <c r="V6">
        <v>93.105419999999995</v>
      </c>
      <c r="W6">
        <v>94.343329999999995</v>
      </c>
      <c r="X6">
        <v>96.051249999999996</v>
      </c>
      <c r="Y6">
        <v>97.989580000000004</v>
      </c>
      <c r="Z6">
        <v>99.598330000000004</v>
      </c>
      <c r="AA6">
        <v>101.06167000000001</v>
      </c>
    </row>
    <row r="7" spans="1:27" x14ac:dyDescent="0.35">
      <c r="A7">
        <v>2000</v>
      </c>
      <c r="B7">
        <v>95.3</v>
      </c>
      <c r="C7">
        <v>97.77</v>
      </c>
      <c r="D7">
        <v>116.23</v>
      </c>
      <c r="E7">
        <v>100.98</v>
      </c>
      <c r="F7">
        <v>104.07</v>
      </c>
      <c r="G7">
        <v>114.64</v>
      </c>
      <c r="H7">
        <v>107.62</v>
      </c>
      <c r="I7">
        <v>96.12</v>
      </c>
      <c r="J7">
        <v>123.5</v>
      </c>
      <c r="K7">
        <v>116.12</v>
      </c>
      <c r="L7">
        <v>116.86</v>
      </c>
      <c r="M7">
        <v>128.61000000000001</v>
      </c>
      <c r="O7">
        <v>2000</v>
      </c>
      <c r="P7">
        <v>102.21458</v>
      </c>
      <c r="Q7">
        <v>103.32375</v>
      </c>
      <c r="R7">
        <v>104.8625</v>
      </c>
      <c r="S7">
        <v>106.32792000000001</v>
      </c>
      <c r="T7">
        <v>107.69</v>
      </c>
      <c r="U7">
        <v>109.11792</v>
      </c>
      <c r="V7">
        <v>110.03749999999999</v>
      </c>
      <c r="W7">
        <v>110.47667</v>
      </c>
      <c r="X7">
        <v>110.81458000000001</v>
      </c>
      <c r="Y7">
        <v>110.5775</v>
      </c>
      <c r="Z7">
        <v>110.00082999999999</v>
      </c>
      <c r="AA7">
        <v>109.63333</v>
      </c>
    </row>
    <row r="8" spans="1:27" x14ac:dyDescent="0.35">
      <c r="A8">
        <v>2001</v>
      </c>
      <c r="B8">
        <v>100.56</v>
      </c>
      <c r="C8">
        <v>103.05</v>
      </c>
      <c r="D8">
        <v>119.06</v>
      </c>
      <c r="E8">
        <v>92.46</v>
      </c>
      <c r="F8">
        <v>98.75</v>
      </c>
      <c r="G8">
        <v>111.14</v>
      </c>
      <c r="H8">
        <v>96.13</v>
      </c>
      <c r="I8">
        <v>79.72</v>
      </c>
      <c r="J8">
        <v>102.07</v>
      </c>
      <c r="K8">
        <v>96.18</v>
      </c>
      <c r="L8">
        <v>101.26</v>
      </c>
      <c r="M8">
        <v>109.85</v>
      </c>
      <c r="O8">
        <v>2001</v>
      </c>
      <c r="P8">
        <v>109.00875000000001</v>
      </c>
      <c r="Q8">
        <v>107.84667</v>
      </c>
      <c r="R8">
        <v>106.27042</v>
      </c>
      <c r="S8">
        <v>104.54667000000001</v>
      </c>
      <c r="T8">
        <v>103.06583000000001</v>
      </c>
      <c r="U8">
        <v>101.63417</v>
      </c>
      <c r="V8">
        <v>100.3925</v>
      </c>
      <c r="W8">
        <v>99.358329999999995</v>
      </c>
      <c r="X8">
        <v>98.171250000000001</v>
      </c>
      <c r="Y8">
        <v>97.332920000000001</v>
      </c>
      <c r="Z8">
        <v>96.715000000000003</v>
      </c>
      <c r="AA8">
        <v>95.95</v>
      </c>
    </row>
    <row r="9" spans="1:27" x14ac:dyDescent="0.35">
      <c r="A9">
        <v>2002</v>
      </c>
      <c r="B9">
        <v>89.52</v>
      </c>
      <c r="C9">
        <v>89.27</v>
      </c>
      <c r="D9">
        <v>104.35</v>
      </c>
      <c r="E9">
        <v>87.05</v>
      </c>
      <c r="F9">
        <v>89.33</v>
      </c>
      <c r="G9">
        <v>102.2</v>
      </c>
      <c r="H9">
        <v>88.13</v>
      </c>
      <c r="I9">
        <v>75.680000000000007</v>
      </c>
      <c r="J9">
        <v>99.48</v>
      </c>
      <c r="K9">
        <v>96.4</v>
      </c>
      <c r="L9">
        <v>96.16</v>
      </c>
      <c r="M9">
        <v>101</v>
      </c>
      <c r="O9">
        <v>2002</v>
      </c>
      <c r="P9">
        <v>95.244169999999997</v>
      </c>
      <c r="Q9">
        <v>94.742500000000007</v>
      </c>
      <c r="R9">
        <v>94.466250000000002</v>
      </c>
      <c r="S9">
        <v>94.367500000000007</v>
      </c>
      <c r="T9">
        <v>94.164169999999999</v>
      </c>
      <c r="U9">
        <v>93.582920000000001</v>
      </c>
      <c r="V9">
        <v>93.206670000000003</v>
      </c>
      <c r="W9">
        <v>93.100830000000002</v>
      </c>
      <c r="X9">
        <v>92.775419999999997</v>
      </c>
      <c r="Y9">
        <v>92.485420000000005</v>
      </c>
      <c r="Z9">
        <v>92.252499999999998</v>
      </c>
      <c r="AA9">
        <v>92.038330000000002</v>
      </c>
    </row>
    <row r="10" spans="1:27" x14ac:dyDescent="0.35">
      <c r="A10">
        <v>2003</v>
      </c>
      <c r="B10">
        <v>89.34</v>
      </c>
      <c r="C10">
        <v>86.91</v>
      </c>
      <c r="D10">
        <v>98.9</v>
      </c>
      <c r="E10">
        <v>85.54</v>
      </c>
      <c r="F10">
        <v>85.25</v>
      </c>
      <c r="G10">
        <v>101.14</v>
      </c>
      <c r="H10">
        <v>91.8</v>
      </c>
      <c r="I10">
        <v>76.98</v>
      </c>
      <c r="J10">
        <v>104.33</v>
      </c>
      <c r="K10">
        <v>99.72</v>
      </c>
      <c r="L10">
        <v>101.06</v>
      </c>
      <c r="M10">
        <v>109</v>
      </c>
      <c r="O10">
        <v>2003</v>
      </c>
      <c r="P10">
        <v>92.147080000000003</v>
      </c>
      <c r="Q10">
        <v>92.354169999999996</v>
      </c>
      <c r="R10">
        <v>92.610420000000005</v>
      </c>
      <c r="S10">
        <v>92.950829999999996</v>
      </c>
      <c r="T10">
        <v>93.293329999999997</v>
      </c>
      <c r="U10">
        <v>93.830830000000006</v>
      </c>
      <c r="V10">
        <v>94.186670000000007</v>
      </c>
      <c r="W10">
        <v>94.432500000000005</v>
      </c>
      <c r="X10">
        <v>94.914580000000001</v>
      </c>
      <c r="Y10">
        <v>95.421670000000006</v>
      </c>
      <c r="Z10">
        <v>95.974580000000003</v>
      </c>
      <c r="AA10">
        <v>96.41292</v>
      </c>
    </row>
    <row r="11" spans="1:27" x14ac:dyDescent="0.35">
      <c r="A11">
        <v>2004</v>
      </c>
      <c r="B11">
        <v>89.88</v>
      </c>
      <c r="C11">
        <v>92.27</v>
      </c>
      <c r="D11">
        <v>105.11</v>
      </c>
      <c r="E11">
        <v>91.5</v>
      </c>
      <c r="F11">
        <v>92.56</v>
      </c>
      <c r="G11">
        <v>104.35</v>
      </c>
      <c r="H11">
        <v>96.21</v>
      </c>
      <c r="I11">
        <v>79.58</v>
      </c>
      <c r="J11">
        <v>105.43</v>
      </c>
      <c r="K11">
        <v>99.18</v>
      </c>
      <c r="L11">
        <v>99.77</v>
      </c>
      <c r="M11">
        <v>113.55</v>
      </c>
      <c r="O11">
        <v>2004</v>
      </c>
      <c r="P11">
        <v>96.730419999999995</v>
      </c>
      <c r="Q11">
        <v>97.022499999999994</v>
      </c>
      <c r="R11">
        <v>97.176670000000001</v>
      </c>
      <c r="S11">
        <v>97.2</v>
      </c>
      <c r="T11">
        <v>97.123750000000001</v>
      </c>
      <c r="U11">
        <v>97.25958</v>
      </c>
      <c r="V11">
        <v>97.522919999999999</v>
      </c>
      <c r="W11">
        <v>97.525419999999997</v>
      </c>
      <c r="X11">
        <v>97.471249999999998</v>
      </c>
      <c r="Y11">
        <v>97.516670000000005</v>
      </c>
      <c r="Z11">
        <v>97.489170000000001</v>
      </c>
      <c r="AA11">
        <v>97.628749999999997</v>
      </c>
    </row>
    <row r="12" spans="1:27" x14ac:dyDescent="0.35">
      <c r="A12">
        <v>2005</v>
      </c>
      <c r="B12">
        <v>91.65</v>
      </c>
      <c r="C12">
        <v>90.56</v>
      </c>
      <c r="D12">
        <v>105.52</v>
      </c>
      <c r="E12">
        <v>92.18</v>
      </c>
      <c r="F12">
        <v>91.22</v>
      </c>
      <c r="G12">
        <v>109.04</v>
      </c>
      <c r="H12">
        <v>99.26</v>
      </c>
      <c r="I12">
        <v>83.36</v>
      </c>
      <c r="J12">
        <v>110.8</v>
      </c>
      <c r="K12">
        <v>104.95</v>
      </c>
      <c r="L12">
        <v>107.07</v>
      </c>
      <c r="M12">
        <v>114.4</v>
      </c>
      <c r="O12">
        <v>2005</v>
      </c>
      <c r="P12">
        <v>97.951250000000002</v>
      </c>
      <c r="Q12">
        <v>98.235830000000007</v>
      </c>
      <c r="R12">
        <v>98.617080000000001</v>
      </c>
      <c r="S12">
        <v>99.081249999999997</v>
      </c>
      <c r="T12">
        <v>99.625829999999993</v>
      </c>
      <c r="U12">
        <v>99.965419999999995</v>
      </c>
      <c r="V12">
        <v>100.31375</v>
      </c>
      <c r="W12">
        <v>101.01416999999999</v>
      </c>
      <c r="X12">
        <v>101.84417000000001</v>
      </c>
      <c r="Y12">
        <v>102.75749999999999</v>
      </c>
      <c r="Z12">
        <v>103.72208000000001</v>
      </c>
      <c r="AA12">
        <v>104.64417</v>
      </c>
    </row>
    <row r="13" spans="1:27" x14ac:dyDescent="0.35">
      <c r="A13">
        <v>2006</v>
      </c>
      <c r="B13">
        <v>99.16</v>
      </c>
      <c r="C13">
        <v>99.86</v>
      </c>
      <c r="D13">
        <v>116.14</v>
      </c>
      <c r="E13">
        <v>103.48</v>
      </c>
      <c r="F13">
        <v>103.07</v>
      </c>
      <c r="G13">
        <v>119.32</v>
      </c>
      <c r="H13">
        <v>107.94</v>
      </c>
      <c r="I13">
        <v>90.59</v>
      </c>
      <c r="J13">
        <v>121.8</v>
      </c>
      <c r="K13">
        <v>117.11</v>
      </c>
      <c r="L13">
        <v>113.71</v>
      </c>
      <c r="M13">
        <v>120.37</v>
      </c>
      <c r="O13">
        <v>2006</v>
      </c>
      <c r="P13">
        <v>105.43416999999999</v>
      </c>
      <c r="Q13">
        <v>106.09708000000001</v>
      </c>
      <c r="R13">
        <v>106.85666999999999</v>
      </c>
      <c r="S13">
        <v>107.82167</v>
      </c>
      <c r="T13">
        <v>108.605</v>
      </c>
      <c r="U13">
        <v>109.13042</v>
      </c>
      <c r="V13">
        <v>109.57792000000001</v>
      </c>
      <c r="W13">
        <v>109.95332999999999</v>
      </c>
      <c r="X13">
        <v>110.52916999999999</v>
      </c>
      <c r="Y13">
        <v>110.97917</v>
      </c>
      <c r="Z13">
        <v>111.25417</v>
      </c>
      <c r="AA13">
        <v>111.63625</v>
      </c>
    </row>
    <row r="14" spans="1:27" x14ac:dyDescent="0.35">
      <c r="A14">
        <v>2007</v>
      </c>
      <c r="B14">
        <v>103.93</v>
      </c>
      <c r="C14">
        <v>104.1</v>
      </c>
      <c r="D14">
        <v>125.72</v>
      </c>
      <c r="E14">
        <v>104.7</v>
      </c>
      <c r="F14">
        <v>108.45</v>
      </c>
      <c r="G14">
        <v>123.11</v>
      </c>
      <c r="H14">
        <v>108.89</v>
      </c>
      <c r="I14">
        <v>94.07</v>
      </c>
      <c r="J14">
        <v>121.88</v>
      </c>
      <c r="K14">
        <v>116.81</v>
      </c>
      <c r="L14">
        <v>115.87</v>
      </c>
      <c r="M14">
        <v>127.14</v>
      </c>
      <c r="O14">
        <v>2007</v>
      </c>
      <c r="P14">
        <v>111.83374999999999</v>
      </c>
      <c r="Q14">
        <v>112.01833000000001</v>
      </c>
      <c r="R14">
        <v>112.16667</v>
      </c>
      <c r="S14">
        <v>112.1575</v>
      </c>
      <c r="T14">
        <v>112.235</v>
      </c>
      <c r="U14">
        <v>112.60708</v>
      </c>
      <c r="V14">
        <v>113.11917</v>
      </c>
      <c r="W14">
        <v>113.39624999999999</v>
      </c>
      <c r="X14">
        <v>113.26</v>
      </c>
      <c r="Y14">
        <v>113.24666999999999</v>
      </c>
      <c r="Z14">
        <v>113.19792</v>
      </c>
      <c r="AA14">
        <v>112.76333</v>
      </c>
    </row>
    <row r="15" spans="1:27" x14ac:dyDescent="0.35">
      <c r="A15">
        <v>2008</v>
      </c>
      <c r="B15">
        <v>109.45</v>
      </c>
      <c r="C15">
        <v>105.23</v>
      </c>
      <c r="D15">
        <v>121.32</v>
      </c>
      <c r="E15">
        <v>108.78</v>
      </c>
      <c r="F15">
        <v>103.2</v>
      </c>
      <c r="G15">
        <v>117.93</v>
      </c>
      <c r="H15">
        <v>103.76</v>
      </c>
      <c r="I15">
        <v>89.27</v>
      </c>
      <c r="J15">
        <v>109.5</v>
      </c>
      <c r="K15">
        <v>104.02</v>
      </c>
      <c r="L15">
        <v>100.12</v>
      </c>
      <c r="M15">
        <v>101.18</v>
      </c>
      <c r="O15">
        <v>2008</v>
      </c>
      <c r="P15">
        <v>112.33374999999999</v>
      </c>
      <c r="Q15">
        <v>111.92</v>
      </c>
      <c r="R15">
        <v>111.20417</v>
      </c>
      <c r="S15">
        <v>110.15542000000001</v>
      </c>
      <c r="T15">
        <v>108.96625</v>
      </c>
      <c r="U15">
        <v>107.22833</v>
      </c>
      <c r="V15">
        <v>104.81041999999999</v>
      </c>
      <c r="W15">
        <v>102.2225</v>
      </c>
      <c r="X15">
        <v>99.515829999999994</v>
      </c>
      <c r="Y15">
        <v>96.617080000000001</v>
      </c>
      <c r="Z15">
        <v>93.960830000000001</v>
      </c>
      <c r="AA15">
        <v>91.401669999999996</v>
      </c>
    </row>
    <row r="16" spans="1:27" x14ac:dyDescent="0.35">
      <c r="A16">
        <v>2009</v>
      </c>
      <c r="B16">
        <v>77.38</v>
      </c>
      <c r="C16">
        <v>75.19</v>
      </c>
      <c r="D16">
        <v>86.4</v>
      </c>
      <c r="E16">
        <v>74.13</v>
      </c>
      <c r="F16">
        <v>74.099999999999994</v>
      </c>
      <c r="G16">
        <v>85.61</v>
      </c>
      <c r="H16">
        <v>79.900000000000006</v>
      </c>
      <c r="I16">
        <v>65.36</v>
      </c>
      <c r="J16">
        <v>88.09</v>
      </c>
      <c r="K16">
        <v>84.6</v>
      </c>
      <c r="L16">
        <v>88.09</v>
      </c>
      <c r="M16">
        <v>102.52</v>
      </c>
      <c r="O16">
        <v>2009</v>
      </c>
      <c r="P16">
        <v>89.060829999999996</v>
      </c>
      <c r="Q16">
        <v>87.070419999999999</v>
      </c>
      <c r="R16">
        <v>85.182079999999999</v>
      </c>
      <c r="S16">
        <v>83.480829999999997</v>
      </c>
      <c r="T16">
        <v>82.170419999999993</v>
      </c>
      <c r="U16">
        <v>81.724999999999994</v>
      </c>
      <c r="V16">
        <v>81.86</v>
      </c>
      <c r="W16">
        <v>82.08708</v>
      </c>
      <c r="X16">
        <v>82.577500000000001</v>
      </c>
      <c r="Y16">
        <v>83.358750000000001</v>
      </c>
      <c r="Z16">
        <v>84.26</v>
      </c>
      <c r="AA16">
        <v>85.486249999999998</v>
      </c>
    </row>
    <row r="17" spans="1:27" x14ac:dyDescent="0.35">
      <c r="A17">
        <v>2010</v>
      </c>
      <c r="B17">
        <v>79.28</v>
      </c>
      <c r="C17">
        <v>78.739999999999995</v>
      </c>
      <c r="D17">
        <v>94.62</v>
      </c>
      <c r="E17">
        <v>84.66</v>
      </c>
      <c r="F17">
        <v>85.2</v>
      </c>
      <c r="G17">
        <v>103.94</v>
      </c>
      <c r="H17">
        <v>89.87</v>
      </c>
      <c r="I17">
        <v>78.14</v>
      </c>
      <c r="J17">
        <v>96.5</v>
      </c>
      <c r="K17">
        <v>94.68</v>
      </c>
      <c r="L17">
        <v>101.77</v>
      </c>
      <c r="M17">
        <v>103.48</v>
      </c>
      <c r="O17">
        <v>2010</v>
      </c>
      <c r="P17">
        <v>86.665419999999997</v>
      </c>
      <c r="Q17">
        <v>87.613330000000005</v>
      </c>
      <c r="R17">
        <v>88.496250000000003</v>
      </c>
      <c r="S17">
        <v>89.266670000000005</v>
      </c>
      <c r="T17">
        <v>90.25667</v>
      </c>
      <c r="U17">
        <v>90.866669999999999</v>
      </c>
      <c r="V17">
        <v>91.460419999999999</v>
      </c>
      <c r="W17">
        <v>92.448329999999999</v>
      </c>
      <c r="X17">
        <v>93.293329999999997</v>
      </c>
      <c r="Y17">
        <v>93.903750000000002</v>
      </c>
      <c r="Z17">
        <v>94.444999999999993</v>
      </c>
      <c r="AA17">
        <v>94.74333</v>
      </c>
    </row>
    <row r="18" spans="1:27" x14ac:dyDescent="0.35">
      <c r="A18">
        <v>2011</v>
      </c>
      <c r="B18">
        <v>92.57</v>
      </c>
      <c r="C18">
        <v>89.16</v>
      </c>
      <c r="D18">
        <v>104.48</v>
      </c>
      <c r="E18">
        <v>89.45</v>
      </c>
      <c r="F18">
        <v>93.4</v>
      </c>
      <c r="G18">
        <v>102.9</v>
      </c>
      <c r="H18">
        <v>93.77</v>
      </c>
      <c r="I18">
        <v>77.58</v>
      </c>
      <c r="J18">
        <v>95.04</v>
      </c>
      <c r="K18">
        <v>91.77</v>
      </c>
      <c r="L18">
        <v>93.37</v>
      </c>
      <c r="M18">
        <v>98.34</v>
      </c>
      <c r="O18">
        <v>2011</v>
      </c>
      <c r="P18">
        <v>94.862499999999997</v>
      </c>
      <c r="Q18">
        <v>95.001670000000004</v>
      </c>
      <c r="R18">
        <v>94.917500000000004</v>
      </c>
      <c r="S18">
        <v>94.735420000000005</v>
      </c>
      <c r="T18">
        <v>94.264169999999993</v>
      </c>
      <c r="U18">
        <v>93.7</v>
      </c>
      <c r="V18">
        <v>93.230419999999995</v>
      </c>
      <c r="W18">
        <v>92.803330000000003</v>
      </c>
      <c r="X18">
        <v>92.35333</v>
      </c>
      <c r="Y18" t="s">
        <v>15</v>
      </c>
      <c r="Z18" t="s">
        <v>15</v>
      </c>
      <c r="AA18" t="s">
        <v>15</v>
      </c>
    </row>
    <row r="19" spans="1:27" x14ac:dyDescent="0.35">
      <c r="A19">
        <v>2012</v>
      </c>
      <c r="B19">
        <v>86.44</v>
      </c>
      <c r="C19">
        <v>85.04</v>
      </c>
      <c r="D19">
        <v>97.8</v>
      </c>
      <c r="O19">
        <v>2012</v>
      </c>
      <c r="P19" t="s">
        <v>15</v>
      </c>
      <c r="Q19" t="s">
        <v>15</v>
      </c>
      <c r="R19" t="s">
        <v>15</v>
      </c>
    </row>
    <row r="21" spans="1:27" x14ac:dyDescent="0.35">
      <c r="A21" t="s">
        <v>16</v>
      </c>
      <c r="D21" t="s">
        <v>17</v>
      </c>
    </row>
    <row r="22" spans="1:27" x14ac:dyDescent="0.35">
      <c r="A22">
        <v>1996</v>
      </c>
      <c r="B22" t="e">
        <f t="shared" ref="B22:C22" si="0">B3-P3</f>
        <v>#VALUE!</v>
      </c>
      <c r="C22" t="e">
        <f t="shared" si="0"/>
        <v>#VALUE!</v>
      </c>
      <c r="D22" t="e">
        <f>D3-R3</f>
        <v>#VALUE!</v>
      </c>
      <c r="E22" t="e">
        <f t="shared" ref="E22:G22" si="1">E3-S3</f>
        <v>#VALUE!</v>
      </c>
      <c r="F22" t="e">
        <f t="shared" si="1"/>
        <v>#VALUE!</v>
      </c>
      <c r="G22" t="e">
        <f t="shared" si="1"/>
        <v>#VALUE!</v>
      </c>
      <c r="H22">
        <f t="shared" ref="H22" si="2">H3/V3</f>
        <v>1.0006217313389167</v>
      </c>
      <c r="I22">
        <f t="shared" ref="I22" si="3">I3/W3</f>
        <v>0.78218635436363104</v>
      </c>
      <c r="J22">
        <f t="shared" ref="J22" si="4">J3/X3</f>
        <v>1.0675582776076495</v>
      </c>
      <c r="K22">
        <f t="shared" ref="K22" si="5">K3/Y3</f>
        <v>1.0322460449302138</v>
      </c>
      <c r="L22">
        <f t="shared" ref="L22" si="6">L3/Z3</f>
        <v>1.0391912448785492</v>
      </c>
      <c r="M22">
        <f t="shared" ref="M22" si="7">M3/AA3</f>
        <v>1.1015483938945483</v>
      </c>
    </row>
    <row r="23" spans="1:27" x14ac:dyDescent="0.35">
      <c r="A23">
        <v>1997</v>
      </c>
      <c r="B23">
        <f>B4/P4</f>
        <v>0.96102167455827092</v>
      </c>
      <c r="C23">
        <f t="shared" ref="B23:C37" si="8">C4/Q4</f>
        <v>0.94071902671668772</v>
      </c>
      <c r="D23">
        <f>D4/R4</f>
        <v>1.084698068027927</v>
      </c>
      <c r="E23">
        <f t="shared" ref="E23:M37" si="9">E4/S4</f>
        <v>0.97512302424201192</v>
      </c>
      <c r="F23">
        <f t="shared" si="9"/>
        <v>0.93788088745846565</v>
      </c>
      <c r="G23">
        <f t="shared" si="9"/>
        <v>1.0617033370055864</v>
      </c>
      <c r="H23">
        <f t="shared" si="9"/>
        <v>0.98930435126015415</v>
      </c>
      <c r="I23">
        <f t="shared" si="9"/>
        <v>0.82079021636876759</v>
      </c>
      <c r="J23">
        <f t="shared" si="9"/>
        <v>1.0653697747729467</v>
      </c>
      <c r="K23">
        <f t="shared" si="9"/>
        <v>1.0444583269536469</v>
      </c>
      <c r="L23">
        <f t="shared" si="9"/>
        <v>1.0597650939406558</v>
      </c>
      <c r="M23">
        <f t="shared" si="9"/>
        <v>1.0765819941748418</v>
      </c>
    </row>
    <row r="24" spans="1:27" x14ac:dyDescent="0.35">
      <c r="A24">
        <v>1998</v>
      </c>
      <c r="B24">
        <f t="shared" si="8"/>
        <v>0.9484155540614243</v>
      </c>
      <c r="C24">
        <f t="shared" si="8"/>
        <v>0.99058560714855592</v>
      </c>
      <c r="D24">
        <f t="shared" ref="D24:D37" si="10">D5/R5</f>
        <v>1.0796302179417869</v>
      </c>
      <c r="E24">
        <f t="shared" si="9"/>
        <v>0.94214011850819113</v>
      </c>
      <c r="F24">
        <f t="shared" si="9"/>
        <v>0.99874142719730119</v>
      </c>
      <c r="G24">
        <f t="shared" si="9"/>
        <v>1.0648492491726214</v>
      </c>
      <c r="H24">
        <f t="shared" si="9"/>
        <v>0.97504749939336988</v>
      </c>
      <c r="I24">
        <f t="shared" si="9"/>
        <v>0.7768517150783677</v>
      </c>
      <c r="J24">
        <f t="shared" si="9"/>
        <v>1.0953791990611705</v>
      </c>
      <c r="K24">
        <f t="shared" si="9"/>
        <v>1.0100894927770903</v>
      </c>
      <c r="L24">
        <f t="shared" si="9"/>
        <v>1.0205787519759679</v>
      </c>
      <c r="M24">
        <f t="shared" si="9"/>
        <v>1.0932313046608328</v>
      </c>
    </row>
    <row r="25" spans="1:27" x14ac:dyDescent="0.35">
      <c r="A25">
        <v>1999</v>
      </c>
      <c r="B25">
        <f t="shared" si="8"/>
        <v>0.94678058049636649</v>
      </c>
      <c r="C25">
        <f t="shared" si="8"/>
        <v>0.93651221411438557</v>
      </c>
      <c r="D25">
        <f t="shared" si="10"/>
        <v>1.0336370463492865</v>
      </c>
      <c r="E25">
        <f t="shared" si="9"/>
        <v>0.889498432601881</v>
      </c>
      <c r="F25">
        <f t="shared" si="9"/>
        <v>0.96155631742168923</v>
      </c>
      <c r="G25">
        <f t="shared" si="9"/>
        <v>1.0527080915655525</v>
      </c>
      <c r="H25">
        <f t="shared" si="9"/>
        <v>1.0524628963598468</v>
      </c>
      <c r="I25">
        <f t="shared" si="9"/>
        <v>0.83874503899745745</v>
      </c>
      <c r="J25">
        <f t="shared" si="9"/>
        <v>1.0781744120977084</v>
      </c>
      <c r="K25">
        <f t="shared" si="9"/>
        <v>1.0295992696366287</v>
      </c>
      <c r="L25">
        <f t="shared" si="9"/>
        <v>0.99800870155152199</v>
      </c>
      <c r="M25">
        <f t="shared" si="9"/>
        <v>1.1062552202036637</v>
      </c>
    </row>
    <row r="26" spans="1:27" x14ac:dyDescent="0.35">
      <c r="A26">
        <v>2000</v>
      </c>
      <c r="B26">
        <f t="shared" si="8"/>
        <v>0.93235231216525083</v>
      </c>
      <c r="C26">
        <f t="shared" si="8"/>
        <v>0.94624904729067605</v>
      </c>
      <c r="D26">
        <f t="shared" si="10"/>
        <v>1.1084038622005008</v>
      </c>
      <c r="E26">
        <f t="shared" si="9"/>
        <v>0.9497035209566782</v>
      </c>
      <c r="F26">
        <f t="shared" si="9"/>
        <v>0.96638499396415634</v>
      </c>
      <c r="G26">
        <f t="shared" si="9"/>
        <v>1.0506065364882322</v>
      </c>
      <c r="H26">
        <f t="shared" si="9"/>
        <v>0.97803021697148707</v>
      </c>
      <c r="I26">
        <f t="shared" si="9"/>
        <v>0.8700479476798133</v>
      </c>
      <c r="J26">
        <f t="shared" si="9"/>
        <v>1.114474286686824</v>
      </c>
      <c r="K26">
        <f t="shared" si="9"/>
        <v>1.0501232167484345</v>
      </c>
      <c r="L26">
        <f t="shared" si="9"/>
        <v>1.0623556204075915</v>
      </c>
      <c r="M26">
        <f t="shared" si="9"/>
        <v>1.1730921609331761</v>
      </c>
    </row>
    <row r="27" spans="1:27" x14ac:dyDescent="0.35">
      <c r="A27">
        <v>2001</v>
      </c>
      <c r="B27">
        <f t="shared" si="8"/>
        <v>0.92249475386150193</v>
      </c>
      <c r="C27">
        <f t="shared" si="8"/>
        <v>0.95552324425037871</v>
      </c>
      <c r="D27">
        <f t="shared" si="10"/>
        <v>1.1203493879105775</v>
      </c>
      <c r="E27">
        <f t="shared" si="9"/>
        <v>0.88438971800823485</v>
      </c>
      <c r="F27">
        <f t="shared" si="9"/>
        <v>0.95812550095409887</v>
      </c>
      <c r="G27">
        <f t="shared" si="9"/>
        <v>1.093529863037205</v>
      </c>
      <c r="H27">
        <f t="shared" si="9"/>
        <v>0.95754164902756678</v>
      </c>
      <c r="I27">
        <f t="shared" si="9"/>
        <v>0.80234842916542581</v>
      </c>
      <c r="J27">
        <f t="shared" si="9"/>
        <v>1.0397137654863311</v>
      </c>
      <c r="K27">
        <f t="shared" si="9"/>
        <v>0.98815488120565997</v>
      </c>
      <c r="L27">
        <f t="shared" si="9"/>
        <v>1.0469937445070567</v>
      </c>
      <c r="M27">
        <f t="shared" si="9"/>
        <v>1.1448671182907764</v>
      </c>
    </row>
    <row r="28" spans="1:27" x14ac:dyDescent="0.35">
      <c r="A28">
        <v>2002</v>
      </c>
      <c r="B28">
        <f t="shared" si="8"/>
        <v>0.93990004847540798</v>
      </c>
      <c r="C28">
        <f t="shared" si="8"/>
        <v>0.94223817188695669</v>
      </c>
      <c r="D28">
        <f t="shared" si="10"/>
        <v>1.1046273139877998</v>
      </c>
      <c r="E28">
        <f t="shared" si="9"/>
        <v>0.92245741383421187</v>
      </c>
      <c r="F28">
        <f t="shared" si="9"/>
        <v>0.94866232028594311</v>
      </c>
      <c r="G28">
        <f t="shared" si="9"/>
        <v>1.0920796230765186</v>
      </c>
      <c r="H28">
        <f t="shared" si="9"/>
        <v>0.94553318984574808</v>
      </c>
      <c r="I28">
        <f t="shared" si="9"/>
        <v>0.81288211931085907</v>
      </c>
      <c r="J28">
        <f t="shared" si="9"/>
        <v>1.0722667706597286</v>
      </c>
      <c r="K28">
        <f t="shared" si="9"/>
        <v>1.0423264553483134</v>
      </c>
      <c r="L28">
        <f t="shared" si="9"/>
        <v>1.0423565757025555</v>
      </c>
      <c r="M28">
        <f t="shared" si="9"/>
        <v>1.0973688896788978</v>
      </c>
    </row>
    <row r="29" spans="1:27" x14ac:dyDescent="0.35">
      <c r="A29">
        <v>2003</v>
      </c>
      <c r="B29">
        <f t="shared" si="8"/>
        <v>0.96953696199597428</v>
      </c>
      <c r="C29">
        <f t="shared" si="8"/>
        <v>0.94105117289235563</v>
      </c>
      <c r="D29">
        <f t="shared" si="10"/>
        <v>1.0679143880353852</v>
      </c>
      <c r="E29">
        <f t="shared" si="9"/>
        <v>0.92027150268588254</v>
      </c>
      <c r="F29">
        <f t="shared" si="9"/>
        <v>0.91378451171160902</v>
      </c>
      <c r="G29">
        <f t="shared" si="9"/>
        <v>1.0778973179710762</v>
      </c>
      <c r="H29">
        <f t="shared" si="9"/>
        <v>0.97466021465670238</v>
      </c>
      <c r="I29">
        <f t="shared" si="9"/>
        <v>0.81518544992454933</v>
      </c>
      <c r="J29">
        <f t="shared" si="9"/>
        <v>1.0991988796663272</v>
      </c>
      <c r="K29">
        <f t="shared" si="9"/>
        <v>1.0450456379562418</v>
      </c>
      <c r="L29">
        <f t="shared" si="9"/>
        <v>1.0529871555572319</v>
      </c>
      <c r="M29">
        <f t="shared" si="9"/>
        <v>1.1305538718254773</v>
      </c>
    </row>
    <row r="30" spans="1:27" x14ac:dyDescent="0.35">
      <c r="A30">
        <v>2004</v>
      </c>
      <c r="B30">
        <f t="shared" si="8"/>
        <v>0.9291802930246762</v>
      </c>
      <c r="C30">
        <f t="shared" si="8"/>
        <v>0.95101651678734311</v>
      </c>
      <c r="D30">
        <f t="shared" si="10"/>
        <v>1.0816382162508758</v>
      </c>
      <c r="E30">
        <f t="shared" si="9"/>
        <v>0.94135802469135799</v>
      </c>
      <c r="F30">
        <f t="shared" si="9"/>
        <v>0.95301097826226855</v>
      </c>
      <c r="G30">
        <f t="shared" si="9"/>
        <v>1.0729020215797764</v>
      </c>
      <c r="H30">
        <f t="shared" si="9"/>
        <v>0.98653731861187088</v>
      </c>
      <c r="I30">
        <f t="shared" si="9"/>
        <v>0.81599238434451249</v>
      </c>
      <c r="J30">
        <f t="shared" si="9"/>
        <v>1.0816522820831784</v>
      </c>
      <c r="K30">
        <f t="shared" si="9"/>
        <v>1.017056878582913</v>
      </c>
      <c r="L30">
        <f t="shared" si="9"/>
        <v>1.0233957269304887</v>
      </c>
      <c r="M30">
        <f t="shared" si="9"/>
        <v>1.1630795231937314</v>
      </c>
    </row>
    <row r="31" spans="1:27" x14ac:dyDescent="0.35">
      <c r="A31">
        <v>2005</v>
      </c>
      <c r="B31">
        <f t="shared" si="8"/>
        <v>0.93566952948533078</v>
      </c>
      <c r="C31">
        <f t="shared" si="8"/>
        <v>0.92186323462630693</v>
      </c>
      <c r="D31">
        <f t="shared" si="10"/>
        <v>1.0699972053522573</v>
      </c>
      <c r="E31">
        <f t="shared" si="9"/>
        <v>0.93034756828360576</v>
      </c>
      <c r="F31">
        <f t="shared" si="9"/>
        <v>0.91562599779595322</v>
      </c>
      <c r="G31">
        <f t="shared" si="9"/>
        <v>1.0907771907525623</v>
      </c>
      <c r="H31">
        <f t="shared" si="9"/>
        <v>0.98949545800052341</v>
      </c>
      <c r="I31">
        <f t="shared" si="9"/>
        <v>0.82523075722940653</v>
      </c>
      <c r="J31">
        <f t="shared" si="9"/>
        <v>1.0879365996109547</v>
      </c>
      <c r="K31">
        <f t="shared" si="9"/>
        <v>1.0213366420942511</v>
      </c>
      <c r="L31">
        <f t="shared" si="9"/>
        <v>1.0322777946605004</v>
      </c>
      <c r="M31">
        <f t="shared" si="9"/>
        <v>1.0932286050909477</v>
      </c>
    </row>
    <row r="32" spans="1:27" x14ac:dyDescent="0.35">
      <c r="A32">
        <v>2006</v>
      </c>
      <c r="B32">
        <f t="shared" si="8"/>
        <v>0.94049206248790118</v>
      </c>
      <c r="C32">
        <f t="shared" si="8"/>
        <v>0.94121346223666091</v>
      </c>
      <c r="D32">
        <f t="shared" si="10"/>
        <v>1.0868764673276829</v>
      </c>
      <c r="E32">
        <f t="shared" si="9"/>
        <v>0.95973286260544843</v>
      </c>
      <c r="F32">
        <f t="shared" si="9"/>
        <v>0.94903549560333311</v>
      </c>
      <c r="G32">
        <f t="shared" si="9"/>
        <v>1.0933706660342735</v>
      </c>
      <c r="H32">
        <f t="shared" si="9"/>
        <v>0.98505246312395778</v>
      </c>
      <c r="I32">
        <f t="shared" si="9"/>
        <v>0.82389501072864291</v>
      </c>
      <c r="J32">
        <f t="shared" si="9"/>
        <v>1.1019715428967756</v>
      </c>
      <c r="K32">
        <f t="shared" si="9"/>
        <v>1.0552430694877246</v>
      </c>
      <c r="L32">
        <f t="shared" si="9"/>
        <v>1.0220740489996913</v>
      </c>
      <c r="M32">
        <f t="shared" si="9"/>
        <v>1.0782339965736936</v>
      </c>
    </row>
    <row r="33" spans="1:14" x14ac:dyDescent="0.35">
      <c r="A33">
        <v>2007</v>
      </c>
      <c r="B33">
        <f t="shared" si="8"/>
        <v>0.92932589669934174</v>
      </c>
      <c r="C33">
        <f t="shared" si="8"/>
        <v>0.92931219381685115</v>
      </c>
      <c r="D33">
        <f t="shared" si="10"/>
        <v>1.1208320617880516</v>
      </c>
      <c r="E33">
        <f t="shared" si="9"/>
        <v>0.93350868198738379</v>
      </c>
      <c r="F33">
        <f t="shared" si="9"/>
        <v>0.96627611707577854</v>
      </c>
      <c r="G33">
        <f t="shared" si="9"/>
        <v>1.0932705119429436</v>
      </c>
      <c r="H33">
        <f t="shared" si="9"/>
        <v>0.96261314505755302</v>
      </c>
      <c r="I33">
        <f t="shared" si="9"/>
        <v>0.82956887904141452</v>
      </c>
      <c r="J33">
        <f t="shared" si="9"/>
        <v>1.0761080699276002</v>
      </c>
      <c r="K33">
        <f t="shared" si="9"/>
        <v>1.0314652077628421</v>
      </c>
      <c r="L33">
        <f t="shared" si="9"/>
        <v>1.023605380734911</v>
      </c>
      <c r="M33">
        <f t="shared" si="9"/>
        <v>1.1274941951430488</v>
      </c>
    </row>
    <row r="34" spans="1:14" x14ac:dyDescent="0.35">
      <c r="A34">
        <v>2008</v>
      </c>
      <c r="B34">
        <f t="shared" si="8"/>
        <v>0.97432873023468025</v>
      </c>
      <c r="C34">
        <f t="shared" si="8"/>
        <v>0.94022516082916374</v>
      </c>
      <c r="D34">
        <f t="shared" si="10"/>
        <v>1.0909662830089915</v>
      </c>
      <c r="E34">
        <f t="shared" si="9"/>
        <v>0.98751382365025697</v>
      </c>
      <c r="F34">
        <f t="shared" si="9"/>
        <v>0.94708223876659059</v>
      </c>
      <c r="G34">
        <f t="shared" si="9"/>
        <v>1.0998026361130497</v>
      </c>
      <c r="H34">
        <f t="shared" si="9"/>
        <v>0.98997790486861914</v>
      </c>
      <c r="I34">
        <f t="shared" si="9"/>
        <v>0.8732911051872142</v>
      </c>
      <c r="J34">
        <f t="shared" si="9"/>
        <v>1.1003274554410087</v>
      </c>
      <c r="K34">
        <f t="shared" si="9"/>
        <v>1.0766212350859703</v>
      </c>
      <c r="L34">
        <f t="shared" si="9"/>
        <v>1.0655504000975726</v>
      </c>
      <c r="M34">
        <f t="shared" si="9"/>
        <v>1.1069819621457684</v>
      </c>
    </row>
    <row r="35" spans="1:14" x14ac:dyDescent="0.35">
      <c r="A35">
        <v>2009</v>
      </c>
      <c r="B35">
        <f t="shared" si="8"/>
        <v>0.86884436176936597</v>
      </c>
      <c r="C35">
        <f t="shared" si="8"/>
        <v>0.86355389120668069</v>
      </c>
      <c r="D35">
        <f t="shared" si="10"/>
        <v>1.0142978429265874</v>
      </c>
      <c r="E35">
        <f t="shared" si="9"/>
        <v>0.88798829623519548</v>
      </c>
      <c r="F35">
        <f t="shared" si="9"/>
        <v>0.90178436473855195</v>
      </c>
      <c r="G35">
        <f t="shared" si="9"/>
        <v>1.0475374732334048</v>
      </c>
      <c r="H35">
        <f t="shared" si="9"/>
        <v>0.97605668214023955</v>
      </c>
      <c r="I35">
        <f t="shared" si="9"/>
        <v>0.79622761584405244</v>
      </c>
      <c r="J35">
        <f t="shared" si="9"/>
        <v>1.0667554721322394</v>
      </c>
      <c r="K35">
        <f t="shared" si="9"/>
        <v>1.0148904584101848</v>
      </c>
      <c r="L35">
        <f t="shared" si="9"/>
        <v>1.0454545454545454</v>
      </c>
      <c r="M35">
        <f t="shared" si="9"/>
        <v>1.1992571904838498</v>
      </c>
    </row>
    <row r="36" spans="1:14" x14ac:dyDescent="0.35">
      <c r="A36">
        <v>2010</v>
      </c>
      <c r="B36">
        <f t="shared" si="8"/>
        <v>0.91478238956206526</v>
      </c>
      <c r="C36">
        <f t="shared" si="8"/>
        <v>0.89872168995288715</v>
      </c>
      <c r="D36">
        <f t="shared" si="10"/>
        <v>1.0691978473664139</v>
      </c>
      <c r="E36">
        <f t="shared" si="9"/>
        <v>0.94839428870820419</v>
      </c>
      <c r="F36">
        <f t="shared" si="9"/>
        <v>0.94397455611867798</v>
      </c>
      <c r="G36">
        <f t="shared" si="9"/>
        <v>1.1438737658153424</v>
      </c>
      <c r="H36">
        <f t="shared" si="9"/>
        <v>0.98261083865567211</v>
      </c>
      <c r="I36">
        <f t="shared" si="9"/>
        <v>0.84522889704984394</v>
      </c>
      <c r="J36">
        <f t="shared" si="9"/>
        <v>1.0343719106178331</v>
      </c>
      <c r="K36">
        <f t="shared" si="9"/>
        <v>1.0082664430334252</v>
      </c>
      <c r="L36">
        <f t="shared" si="9"/>
        <v>1.0775583673037217</v>
      </c>
      <c r="M36">
        <f t="shared" si="9"/>
        <v>1.0922140904272628</v>
      </c>
    </row>
    <row r="37" spans="1:14" x14ac:dyDescent="0.35">
      <c r="A37">
        <v>2011</v>
      </c>
      <c r="B37">
        <f t="shared" si="8"/>
        <v>0.97583344314138876</v>
      </c>
      <c r="C37">
        <f t="shared" si="8"/>
        <v>0.93850981777478215</v>
      </c>
      <c r="D37">
        <f t="shared" si="10"/>
        <v>1.1007453841493928</v>
      </c>
      <c r="E37">
        <f t="shared" si="9"/>
        <v>0.94420861806492229</v>
      </c>
      <c r="F37">
        <f t="shared" si="9"/>
        <v>0.99083246582450168</v>
      </c>
      <c r="G37">
        <f t="shared" si="9"/>
        <v>1.0981856990394878</v>
      </c>
      <c r="H37">
        <f t="shared" si="9"/>
        <v>1.0057875959370344</v>
      </c>
      <c r="I37">
        <f t="shared" si="9"/>
        <v>0.83596138198920233</v>
      </c>
      <c r="J37">
        <f t="shared" si="9"/>
        <v>1.0290912087306436</v>
      </c>
      <c r="K37" t="e">
        <f t="shared" si="9"/>
        <v>#VALUE!</v>
      </c>
      <c r="L37" t="e">
        <f t="shared" si="9"/>
        <v>#VALUE!</v>
      </c>
      <c r="M37" t="e">
        <f t="shared" si="9"/>
        <v>#VALUE!</v>
      </c>
    </row>
    <row r="38" spans="1:14" x14ac:dyDescent="0.35">
      <c r="A38">
        <v>2012</v>
      </c>
    </row>
    <row r="39" spans="1:14" x14ac:dyDescent="0.35">
      <c r="B39">
        <f>AVERAGE(B23:B37)</f>
        <v>0.93926390613459643</v>
      </c>
      <c r="C39">
        <f>AVERAGE(C23:C37)</f>
        <v>0.93581963010204494</v>
      </c>
      <c r="D39">
        <f>AVERAGE(D23:D37)</f>
        <v>1.0822541061749011</v>
      </c>
      <c r="E39">
        <f t="shared" ref="E39:J39" si="11">AVERAGE(E23:E37)</f>
        <v>0.93444239300423115</v>
      </c>
      <c r="F39">
        <f t="shared" si="11"/>
        <v>0.95018387821192785</v>
      </c>
      <c r="G39">
        <f t="shared" si="11"/>
        <v>1.0822062655218418</v>
      </c>
      <c r="H39">
        <f t="shared" si="11"/>
        <v>0.98338076159402299</v>
      </c>
      <c r="I39">
        <f t="shared" si="11"/>
        <v>0.82548312986263528</v>
      </c>
      <c r="J39">
        <f t="shared" si="11"/>
        <v>1.0761861086580848</v>
      </c>
      <c r="K39">
        <f>AVERAGE(K23:K36)</f>
        <v>1.031048372505952</v>
      </c>
      <c r="L39">
        <f t="shared" ref="L39:M39" si="12">AVERAGE(L23:L36)</f>
        <v>1.0409258505588579</v>
      </c>
      <c r="M39">
        <f t="shared" si="12"/>
        <v>1.1201742944875692</v>
      </c>
      <c r="N39">
        <f>SUM(B39:M39)</f>
        <v>12.001368696816666</v>
      </c>
    </row>
    <row r="40" spans="1:14" x14ac:dyDescent="0.35">
      <c r="B40">
        <f>B39*(12/$N$39)</f>
        <v>0.93915678772578726</v>
      </c>
      <c r="C40">
        <f t="shared" ref="C40:M40" si="13">C39*(12/$N$39)</f>
        <v>0.93571290449590361</v>
      </c>
      <c r="D40">
        <f t="shared" si="13"/>
        <v>1.0821306804401065</v>
      </c>
      <c r="E40">
        <f t="shared" si="13"/>
        <v>0.9343358244651776</v>
      </c>
      <c r="F40">
        <f t="shared" si="13"/>
        <v>0.95007551443424465</v>
      </c>
      <c r="G40">
        <f t="shared" si="13"/>
        <v>1.0820828452430375</v>
      </c>
      <c r="H40">
        <f t="shared" si="13"/>
        <v>0.98326861187577286</v>
      </c>
      <c r="I40">
        <f t="shared" si="13"/>
        <v>0.82538898758931656</v>
      </c>
      <c r="J40">
        <f t="shared" si="13"/>
        <v>1.076063374948433</v>
      </c>
      <c r="K40">
        <f t="shared" si="13"/>
        <v>1.0309307865321413</v>
      </c>
      <c r="L40">
        <f t="shared" si="13"/>
        <v>1.0408071381074671</v>
      </c>
      <c r="M40">
        <f t="shared" si="13"/>
        <v>1.1200465441426122</v>
      </c>
      <c r="N40">
        <f>SUM(B40:M40)</f>
        <v>12.000000000000002</v>
      </c>
    </row>
    <row r="41" spans="1:14" x14ac:dyDescent="0.35">
      <c r="B41">
        <v>0.93942650000000005</v>
      </c>
      <c r="C41">
        <v>0.93598159999999997</v>
      </c>
      <c r="D41">
        <v>1.0824414</v>
      </c>
      <c r="E41">
        <v>0.93460410000000005</v>
      </c>
      <c r="F41">
        <v>0.95034830000000003</v>
      </c>
      <c r="G41">
        <v>1.0823936000000001</v>
      </c>
      <c r="H41">
        <v>0.98462870000000002</v>
      </c>
      <c r="I41">
        <v>0.82291950000000003</v>
      </c>
      <c r="J41">
        <v>1.075833</v>
      </c>
      <c r="K41">
        <v>1.0313067</v>
      </c>
      <c r="L41">
        <v>1.0409903</v>
      </c>
      <c r="M41">
        <v>1.1191262</v>
      </c>
      <c r="N41">
        <f>SUM(B41:M41)</f>
        <v>11.999999900000002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0"/>
  <sheetViews>
    <sheetView workbookViewId="0">
      <selection activeCell="P3" sqref="P3"/>
    </sheetView>
  </sheetViews>
  <sheetFormatPr defaultRowHeight="14.5" x14ac:dyDescent="0.35"/>
  <sheetData>
    <row r="1" spans="1:27" x14ac:dyDescent="0.35">
      <c r="A1" t="s">
        <v>19</v>
      </c>
      <c r="O1" t="s">
        <v>20</v>
      </c>
    </row>
    <row r="2" spans="1:27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</row>
    <row r="3" spans="1:27" x14ac:dyDescent="0.35">
      <c r="A3">
        <v>1996</v>
      </c>
      <c r="B3">
        <v>79.349999999999994</v>
      </c>
      <c r="C3">
        <v>75.78</v>
      </c>
      <c r="D3">
        <v>86.32</v>
      </c>
      <c r="E3">
        <v>72.599999999999994</v>
      </c>
      <c r="F3">
        <v>74.86</v>
      </c>
      <c r="G3">
        <v>83.81</v>
      </c>
      <c r="H3">
        <v>79.8</v>
      </c>
      <c r="I3">
        <v>62.41</v>
      </c>
      <c r="J3">
        <v>85.41</v>
      </c>
      <c r="K3">
        <v>83.11</v>
      </c>
      <c r="L3">
        <v>84.21</v>
      </c>
      <c r="M3">
        <v>89.7</v>
      </c>
      <c r="O3">
        <v>1996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  <c r="U3" t="s">
        <v>15</v>
      </c>
      <c r="V3">
        <v>79.750420000000005</v>
      </c>
      <c r="W3">
        <v>79.789169999999999</v>
      </c>
      <c r="X3">
        <v>80.004999999999995</v>
      </c>
      <c r="Y3">
        <v>80.513750000000002</v>
      </c>
      <c r="Z3">
        <v>81.034170000000003</v>
      </c>
      <c r="AA3">
        <v>81.43083</v>
      </c>
    </row>
    <row r="4" spans="1:27" x14ac:dyDescent="0.35">
      <c r="A4">
        <v>1997</v>
      </c>
      <c r="B4">
        <v>78.64</v>
      </c>
      <c r="C4">
        <v>77.42</v>
      </c>
      <c r="D4">
        <v>89.86</v>
      </c>
      <c r="E4">
        <v>81.27</v>
      </c>
      <c r="F4">
        <v>78.680000000000007</v>
      </c>
      <c r="G4">
        <v>89.51</v>
      </c>
      <c r="H4">
        <v>83.67</v>
      </c>
      <c r="I4">
        <v>69.8</v>
      </c>
      <c r="J4">
        <v>91.09</v>
      </c>
      <c r="K4">
        <v>89.43</v>
      </c>
      <c r="L4">
        <v>91.04</v>
      </c>
      <c r="M4">
        <v>92.87</v>
      </c>
      <c r="O4">
        <v>1997</v>
      </c>
      <c r="P4">
        <v>81.829580000000007</v>
      </c>
      <c r="Q4">
        <v>82.298749999999998</v>
      </c>
      <c r="R4">
        <v>82.843329999999995</v>
      </c>
      <c r="S4">
        <v>83.343329999999995</v>
      </c>
      <c r="T4">
        <v>83.891249999999999</v>
      </c>
      <c r="U4">
        <v>84.307919999999996</v>
      </c>
      <c r="V4">
        <v>84.574579999999997</v>
      </c>
      <c r="W4">
        <v>85.04</v>
      </c>
      <c r="X4">
        <v>85.500829999999993</v>
      </c>
      <c r="Y4">
        <v>85.623329999999996</v>
      </c>
      <c r="Z4">
        <v>85.905829999999995</v>
      </c>
      <c r="AA4">
        <v>86.263750000000002</v>
      </c>
    </row>
    <row r="5" spans="1:27" x14ac:dyDescent="0.35">
      <c r="A5">
        <v>1998</v>
      </c>
      <c r="B5">
        <v>81.87</v>
      </c>
      <c r="C5">
        <v>85.36</v>
      </c>
      <c r="D5">
        <v>92.98</v>
      </c>
      <c r="E5">
        <v>81.09</v>
      </c>
      <c r="F5">
        <v>85.64</v>
      </c>
      <c r="G5">
        <v>91.14</v>
      </c>
      <c r="H5">
        <v>83.46</v>
      </c>
      <c r="I5">
        <v>66.37</v>
      </c>
      <c r="J5">
        <v>93.34</v>
      </c>
      <c r="K5">
        <v>85.93</v>
      </c>
      <c r="L5">
        <v>86.81</v>
      </c>
      <c r="M5">
        <v>93.3</v>
      </c>
      <c r="O5">
        <v>1998</v>
      </c>
      <c r="P5">
        <v>86.322919999999996</v>
      </c>
      <c r="Q5">
        <v>86.171250000000001</v>
      </c>
      <c r="R5">
        <v>86.122079999999997</v>
      </c>
      <c r="S5">
        <v>86.07</v>
      </c>
      <c r="T5">
        <v>85.747919999999993</v>
      </c>
      <c r="U5">
        <v>85.589579999999998</v>
      </c>
      <c r="V5">
        <v>85.595830000000007</v>
      </c>
      <c r="W5">
        <v>85.434579999999997</v>
      </c>
      <c r="X5">
        <v>85.212500000000006</v>
      </c>
      <c r="Y5">
        <v>85.071669999999997</v>
      </c>
      <c r="Z5">
        <v>85.059579999999997</v>
      </c>
      <c r="AA5">
        <v>85.343329999999995</v>
      </c>
    </row>
    <row r="6" spans="1:27" x14ac:dyDescent="0.35">
      <c r="A6">
        <v>1999</v>
      </c>
      <c r="B6">
        <v>81.59</v>
      </c>
      <c r="C6">
        <v>81.77</v>
      </c>
      <c r="D6">
        <v>91.24</v>
      </c>
      <c r="E6">
        <v>79.45</v>
      </c>
      <c r="F6">
        <v>86.99</v>
      </c>
      <c r="G6">
        <v>96.6</v>
      </c>
      <c r="H6">
        <v>97.99</v>
      </c>
      <c r="I6">
        <v>79.13</v>
      </c>
      <c r="J6">
        <v>103.56</v>
      </c>
      <c r="K6">
        <v>100.89</v>
      </c>
      <c r="L6">
        <v>99.4</v>
      </c>
      <c r="M6">
        <v>111.8</v>
      </c>
      <c r="O6">
        <v>1999</v>
      </c>
      <c r="P6">
        <v>86.176249999999996</v>
      </c>
      <c r="Q6">
        <v>87.313329999999993</v>
      </c>
      <c r="R6">
        <v>88.270830000000004</v>
      </c>
      <c r="S6">
        <v>89.32</v>
      </c>
      <c r="T6">
        <v>90.467920000000007</v>
      </c>
      <c r="U6">
        <v>91.763329999999996</v>
      </c>
      <c r="V6">
        <v>93.105419999999995</v>
      </c>
      <c r="W6">
        <v>94.343329999999995</v>
      </c>
      <c r="X6">
        <v>96.051249999999996</v>
      </c>
      <c r="Y6">
        <v>97.989580000000004</v>
      </c>
      <c r="Z6">
        <v>99.598330000000004</v>
      </c>
      <c r="AA6">
        <v>101.06167000000001</v>
      </c>
    </row>
    <row r="7" spans="1:27" x14ac:dyDescent="0.35">
      <c r="A7">
        <v>2000</v>
      </c>
      <c r="B7">
        <v>95.3</v>
      </c>
      <c r="C7">
        <v>97.77</v>
      </c>
      <c r="D7">
        <v>116.23</v>
      </c>
      <c r="E7">
        <v>100.98</v>
      </c>
      <c r="F7">
        <v>104.07</v>
      </c>
      <c r="G7">
        <v>114.64</v>
      </c>
      <c r="H7">
        <v>107.62</v>
      </c>
      <c r="I7">
        <v>96.12</v>
      </c>
      <c r="J7">
        <v>123.5</v>
      </c>
      <c r="K7">
        <v>116.12</v>
      </c>
      <c r="L7">
        <v>116.86</v>
      </c>
      <c r="M7">
        <v>128.61000000000001</v>
      </c>
      <c r="O7">
        <v>2000</v>
      </c>
      <c r="P7">
        <v>102.21458</v>
      </c>
      <c r="Q7">
        <v>103.32375</v>
      </c>
      <c r="R7">
        <v>104.8625</v>
      </c>
      <c r="S7">
        <v>106.32792000000001</v>
      </c>
      <c r="T7">
        <v>107.69</v>
      </c>
      <c r="U7">
        <v>109.11792</v>
      </c>
      <c r="V7">
        <v>110.03749999999999</v>
      </c>
      <c r="W7">
        <v>110.47667</v>
      </c>
      <c r="X7">
        <v>110.81458000000001</v>
      </c>
      <c r="Y7">
        <v>110.5775</v>
      </c>
      <c r="Z7">
        <v>110.00082999999999</v>
      </c>
      <c r="AA7">
        <v>109.63333</v>
      </c>
    </row>
    <row r="8" spans="1:27" x14ac:dyDescent="0.35">
      <c r="A8">
        <v>2001</v>
      </c>
      <c r="B8">
        <v>100.56</v>
      </c>
      <c r="C8">
        <v>103.05</v>
      </c>
      <c r="D8">
        <v>119.06</v>
      </c>
      <c r="E8">
        <v>92.46</v>
      </c>
      <c r="F8">
        <v>98.75</v>
      </c>
      <c r="G8">
        <v>111.14</v>
      </c>
      <c r="H8">
        <v>96.13</v>
      </c>
      <c r="I8">
        <v>79.72</v>
      </c>
      <c r="J8">
        <v>102.07</v>
      </c>
      <c r="K8">
        <v>96.18</v>
      </c>
      <c r="L8">
        <v>101.26</v>
      </c>
      <c r="M8">
        <v>109.85</v>
      </c>
      <c r="O8">
        <v>2001</v>
      </c>
      <c r="P8">
        <v>109.00875000000001</v>
      </c>
      <c r="Q8">
        <v>107.84667</v>
      </c>
      <c r="R8">
        <v>106.27042</v>
      </c>
      <c r="S8">
        <v>104.54667000000001</v>
      </c>
      <c r="T8">
        <v>103.06583000000001</v>
      </c>
      <c r="U8">
        <v>101.63417</v>
      </c>
      <c r="V8">
        <v>100.3925</v>
      </c>
      <c r="W8">
        <v>99.358329999999995</v>
      </c>
      <c r="X8">
        <v>98.171250000000001</v>
      </c>
      <c r="Y8">
        <v>97.332920000000001</v>
      </c>
      <c r="Z8">
        <v>96.715000000000003</v>
      </c>
      <c r="AA8">
        <v>95.95</v>
      </c>
    </row>
    <row r="9" spans="1:27" x14ac:dyDescent="0.35">
      <c r="A9">
        <v>2002</v>
      </c>
      <c r="B9">
        <v>89.52</v>
      </c>
      <c r="C9">
        <v>89.27</v>
      </c>
      <c r="D9">
        <v>104.35</v>
      </c>
      <c r="E9">
        <v>87.05</v>
      </c>
      <c r="F9">
        <v>89.33</v>
      </c>
      <c r="G9">
        <v>102.2</v>
      </c>
      <c r="H9">
        <v>88.13</v>
      </c>
      <c r="I9">
        <v>75.680000000000007</v>
      </c>
      <c r="J9">
        <v>99.48</v>
      </c>
      <c r="K9">
        <v>96.4</v>
      </c>
      <c r="L9">
        <v>96.16</v>
      </c>
      <c r="M9">
        <v>101</v>
      </c>
      <c r="O9">
        <v>2002</v>
      </c>
      <c r="P9">
        <v>95.244169999999997</v>
      </c>
      <c r="Q9">
        <v>94.742500000000007</v>
      </c>
      <c r="R9">
        <v>94.466250000000002</v>
      </c>
      <c r="S9">
        <v>94.367500000000007</v>
      </c>
      <c r="T9">
        <v>94.164169999999999</v>
      </c>
      <c r="U9">
        <v>93.582920000000001</v>
      </c>
      <c r="V9">
        <v>93.206670000000003</v>
      </c>
      <c r="W9">
        <v>93.100830000000002</v>
      </c>
      <c r="X9">
        <v>92.775419999999997</v>
      </c>
      <c r="Y9">
        <v>92.485420000000005</v>
      </c>
      <c r="Z9">
        <v>92.252499999999998</v>
      </c>
      <c r="AA9">
        <v>92.038330000000002</v>
      </c>
    </row>
    <row r="10" spans="1:27" x14ac:dyDescent="0.35">
      <c r="A10">
        <v>2003</v>
      </c>
      <c r="B10">
        <v>89.34</v>
      </c>
      <c r="C10">
        <v>86.91</v>
      </c>
      <c r="D10">
        <v>98.9</v>
      </c>
      <c r="E10">
        <v>85.54</v>
      </c>
      <c r="F10">
        <v>85.25</v>
      </c>
      <c r="G10">
        <v>101.14</v>
      </c>
      <c r="H10">
        <v>91.8</v>
      </c>
      <c r="I10">
        <v>76.98</v>
      </c>
      <c r="J10">
        <v>104.33</v>
      </c>
      <c r="K10">
        <v>99.72</v>
      </c>
      <c r="L10">
        <v>101.06</v>
      </c>
      <c r="M10">
        <v>109</v>
      </c>
      <c r="O10">
        <v>2003</v>
      </c>
      <c r="P10">
        <v>92.147080000000003</v>
      </c>
      <c r="Q10">
        <v>92.354169999999996</v>
      </c>
      <c r="R10">
        <v>92.610420000000005</v>
      </c>
      <c r="S10">
        <v>92.950829999999996</v>
      </c>
      <c r="T10">
        <v>93.293329999999997</v>
      </c>
      <c r="U10">
        <v>93.830830000000006</v>
      </c>
      <c r="V10">
        <v>94.186670000000007</v>
      </c>
      <c r="W10">
        <v>94.432500000000005</v>
      </c>
      <c r="X10">
        <v>94.914580000000001</v>
      </c>
      <c r="Y10">
        <v>95.421670000000006</v>
      </c>
      <c r="Z10">
        <v>95.974580000000003</v>
      </c>
      <c r="AA10">
        <v>96.41292</v>
      </c>
    </row>
    <row r="11" spans="1:27" x14ac:dyDescent="0.35">
      <c r="A11">
        <v>2004</v>
      </c>
      <c r="B11">
        <v>89.88</v>
      </c>
      <c r="C11">
        <v>92.27</v>
      </c>
      <c r="D11">
        <v>105.11</v>
      </c>
      <c r="E11">
        <v>91.5</v>
      </c>
      <c r="F11">
        <v>92.56</v>
      </c>
      <c r="G11">
        <v>104.35</v>
      </c>
      <c r="H11">
        <v>96.21</v>
      </c>
      <c r="I11">
        <v>79.58</v>
      </c>
      <c r="J11">
        <v>105.43</v>
      </c>
      <c r="K11">
        <v>99.18</v>
      </c>
      <c r="L11">
        <v>99.77</v>
      </c>
      <c r="M11">
        <v>113.55</v>
      </c>
      <c r="O11">
        <v>2004</v>
      </c>
      <c r="P11">
        <v>96.730419999999995</v>
      </c>
      <c r="Q11">
        <v>97.022499999999994</v>
      </c>
      <c r="R11">
        <v>97.176670000000001</v>
      </c>
      <c r="S11">
        <v>97.2</v>
      </c>
      <c r="T11">
        <v>97.123750000000001</v>
      </c>
      <c r="U11">
        <v>97.25958</v>
      </c>
      <c r="V11">
        <v>97.522919999999999</v>
      </c>
      <c r="W11">
        <v>97.525419999999997</v>
      </c>
      <c r="X11">
        <v>97.471249999999998</v>
      </c>
      <c r="Y11">
        <v>97.516670000000005</v>
      </c>
      <c r="Z11">
        <v>97.489170000000001</v>
      </c>
      <c r="AA11">
        <v>97.628749999999997</v>
      </c>
    </row>
    <row r="12" spans="1:27" x14ac:dyDescent="0.35">
      <c r="A12">
        <v>2005</v>
      </c>
      <c r="B12">
        <v>91.65</v>
      </c>
      <c r="C12">
        <v>90.56</v>
      </c>
      <c r="D12">
        <v>105.52</v>
      </c>
      <c r="E12">
        <v>92.18</v>
      </c>
      <c r="F12">
        <v>91.22</v>
      </c>
      <c r="G12">
        <v>109.04</v>
      </c>
      <c r="H12">
        <v>99.26</v>
      </c>
      <c r="I12">
        <v>83.36</v>
      </c>
      <c r="J12">
        <v>110.8</v>
      </c>
      <c r="K12">
        <v>104.95</v>
      </c>
      <c r="L12">
        <v>107.07</v>
      </c>
      <c r="M12">
        <v>114.4</v>
      </c>
      <c r="O12">
        <v>2005</v>
      </c>
      <c r="P12">
        <v>97.951250000000002</v>
      </c>
      <c r="Q12">
        <v>98.235830000000007</v>
      </c>
      <c r="R12">
        <v>98.617080000000001</v>
      </c>
      <c r="S12">
        <v>99.081249999999997</v>
      </c>
      <c r="T12">
        <v>99.625829999999993</v>
      </c>
      <c r="U12">
        <v>99.965419999999995</v>
      </c>
      <c r="V12">
        <v>100.31375</v>
      </c>
      <c r="W12">
        <v>101.01416999999999</v>
      </c>
      <c r="X12">
        <v>101.84417000000001</v>
      </c>
      <c r="Y12">
        <v>102.75749999999999</v>
      </c>
      <c r="Z12">
        <v>103.72208000000001</v>
      </c>
      <c r="AA12">
        <v>104.64417</v>
      </c>
    </row>
    <row r="13" spans="1:27" x14ac:dyDescent="0.35">
      <c r="A13">
        <v>2006</v>
      </c>
      <c r="B13">
        <v>99.16</v>
      </c>
      <c r="C13">
        <v>99.86</v>
      </c>
      <c r="D13">
        <v>116.14</v>
      </c>
      <c r="E13">
        <v>103.48</v>
      </c>
      <c r="F13">
        <v>103.07</v>
      </c>
      <c r="G13">
        <v>119.32</v>
      </c>
      <c r="H13">
        <v>107.94</v>
      </c>
      <c r="I13">
        <v>90.59</v>
      </c>
      <c r="J13">
        <v>121.8</v>
      </c>
      <c r="K13">
        <v>117.11</v>
      </c>
      <c r="L13">
        <v>113.71</v>
      </c>
      <c r="M13">
        <v>120.37</v>
      </c>
      <c r="O13">
        <v>2006</v>
      </c>
      <c r="P13">
        <v>105.43416999999999</v>
      </c>
      <c r="Q13">
        <v>106.09708000000001</v>
      </c>
      <c r="R13">
        <v>106.85666999999999</v>
      </c>
      <c r="S13">
        <v>107.82167</v>
      </c>
      <c r="T13">
        <v>108.605</v>
      </c>
      <c r="U13">
        <v>109.13042</v>
      </c>
      <c r="V13">
        <v>109.57792000000001</v>
      </c>
      <c r="W13">
        <v>109.95332999999999</v>
      </c>
      <c r="X13">
        <v>110.52916999999999</v>
      </c>
      <c r="Y13">
        <v>110.97917</v>
      </c>
      <c r="Z13">
        <v>111.25417</v>
      </c>
      <c r="AA13">
        <v>111.63625</v>
      </c>
    </row>
    <row r="14" spans="1:27" x14ac:dyDescent="0.35">
      <c r="A14">
        <v>2007</v>
      </c>
      <c r="B14">
        <v>103.93</v>
      </c>
      <c r="C14">
        <v>104.1</v>
      </c>
      <c r="D14">
        <v>125.72</v>
      </c>
      <c r="E14">
        <v>104.7</v>
      </c>
      <c r="F14">
        <v>108.45</v>
      </c>
      <c r="G14">
        <v>123.11</v>
      </c>
      <c r="H14">
        <v>108.89</v>
      </c>
      <c r="I14">
        <v>94.07</v>
      </c>
      <c r="J14">
        <v>121.88</v>
      </c>
      <c r="K14">
        <v>116.81</v>
      </c>
      <c r="L14">
        <v>115.87</v>
      </c>
      <c r="M14">
        <v>127.14</v>
      </c>
      <c r="O14">
        <v>2007</v>
      </c>
      <c r="P14">
        <v>111.83374999999999</v>
      </c>
      <c r="Q14">
        <v>112.01833000000001</v>
      </c>
      <c r="R14">
        <v>112.16667</v>
      </c>
      <c r="S14">
        <v>112.1575</v>
      </c>
      <c r="T14">
        <v>112.235</v>
      </c>
      <c r="U14">
        <v>112.60708</v>
      </c>
      <c r="V14">
        <v>113.11917</v>
      </c>
      <c r="W14">
        <v>113.39624999999999</v>
      </c>
      <c r="X14">
        <v>113.26</v>
      </c>
      <c r="Y14">
        <v>113.24666999999999</v>
      </c>
      <c r="Z14">
        <v>113.19792</v>
      </c>
      <c r="AA14">
        <v>112.76333</v>
      </c>
    </row>
    <row r="15" spans="1:27" x14ac:dyDescent="0.35">
      <c r="A15">
        <v>2008</v>
      </c>
      <c r="B15">
        <v>109.45</v>
      </c>
      <c r="C15">
        <v>105.23</v>
      </c>
      <c r="D15">
        <v>121.32</v>
      </c>
      <c r="E15">
        <v>108.78</v>
      </c>
      <c r="F15">
        <v>103.2</v>
      </c>
      <c r="G15">
        <v>117.93</v>
      </c>
      <c r="H15">
        <v>103.76</v>
      </c>
      <c r="I15">
        <v>89.27</v>
      </c>
      <c r="J15">
        <v>109.5</v>
      </c>
      <c r="K15">
        <v>104.02</v>
      </c>
      <c r="L15">
        <v>100.12</v>
      </c>
      <c r="M15">
        <v>101.18</v>
      </c>
      <c r="O15">
        <v>2008</v>
      </c>
      <c r="P15">
        <v>112.33374999999999</v>
      </c>
      <c r="Q15">
        <v>111.92</v>
      </c>
      <c r="R15">
        <v>111.20417</v>
      </c>
      <c r="S15">
        <v>110.15542000000001</v>
      </c>
      <c r="T15">
        <v>108.96625</v>
      </c>
      <c r="U15">
        <v>107.22833</v>
      </c>
      <c r="V15">
        <v>104.81041999999999</v>
      </c>
      <c r="W15">
        <v>102.2225</v>
      </c>
      <c r="X15">
        <v>99.515829999999994</v>
      </c>
      <c r="Y15">
        <v>96.617080000000001</v>
      </c>
      <c r="Z15">
        <v>93.960830000000001</v>
      </c>
      <c r="AA15">
        <v>91.401669999999996</v>
      </c>
    </row>
    <row r="16" spans="1:27" x14ac:dyDescent="0.35">
      <c r="A16">
        <v>2009</v>
      </c>
      <c r="B16">
        <v>77.38</v>
      </c>
      <c r="C16">
        <v>75.19</v>
      </c>
      <c r="D16">
        <v>86.4</v>
      </c>
      <c r="E16">
        <v>74.13</v>
      </c>
      <c r="F16">
        <v>74.099999999999994</v>
      </c>
      <c r="G16">
        <v>85.61</v>
      </c>
      <c r="H16">
        <v>79.900000000000006</v>
      </c>
      <c r="I16">
        <v>65.36</v>
      </c>
      <c r="J16">
        <v>88.09</v>
      </c>
      <c r="K16">
        <v>84.6</v>
      </c>
      <c r="L16">
        <v>88.09</v>
      </c>
      <c r="M16">
        <v>102.52</v>
      </c>
      <c r="O16">
        <v>2009</v>
      </c>
      <c r="P16">
        <v>89.060829999999996</v>
      </c>
      <c r="Q16">
        <v>87.070419999999999</v>
      </c>
      <c r="R16">
        <v>85.182079999999999</v>
      </c>
      <c r="S16">
        <v>83.480829999999997</v>
      </c>
      <c r="T16">
        <v>82.170419999999993</v>
      </c>
      <c r="U16">
        <v>81.724999999999994</v>
      </c>
      <c r="V16">
        <v>81.86</v>
      </c>
      <c r="W16">
        <v>82.08708</v>
      </c>
      <c r="X16">
        <v>82.577500000000001</v>
      </c>
      <c r="Y16">
        <v>83.358750000000001</v>
      </c>
      <c r="Z16">
        <v>84.26</v>
      </c>
      <c r="AA16">
        <v>85.486249999999998</v>
      </c>
    </row>
    <row r="17" spans="1:27" x14ac:dyDescent="0.35">
      <c r="A17">
        <v>2010</v>
      </c>
      <c r="B17">
        <v>79.28</v>
      </c>
      <c r="C17">
        <v>78.739999999999995</v>
      </c>
      <c r="D17">
        <v>94.62</v>
      </c>
      <c r="E17">
        <v>84.66</v>
      </c>
      <c r="F17">
        <v>85.2</v>
      </c>
      <c r="G17">
        <v>103.94</v>
      </c>
      <c r="H17">
        <v>89.87</v>
      </c>
      <c r="I17">
        <v>78.14</v>
      </c>
      <c r="J17">
        <v>96.5</v>
      </c>
      <c r="K17">
        <v>94.68</v>
      </c>
      <c r="L17">
        <v>101.77</v>
      </c>
      <c r="M17">
        <v>103.48</v>
      </c>
      <c r="O17">
        <v>2010</v>
      </c>
      <c r="P17">
        <v>86.665419999999997</v>
      </c>
      <c r="Q17">
        <v>87.613330000000005</v>
      </c>
      <c r="R17">
        <v>88.496250000000003</v>
      </c>
      <c r="S17">
        <v>89.266670000000005</v>
      </c>
      <c r="T17">
        <v>90.25667</v>
      </c>
      <c r="U17">
        <v>90.866669999999999</v>
      </c>
      <c r="V17">
        <v>91.460419999999999</v>
      </c>
      <c r="W17">
        <v>92.448329999999999</v>
      </c>
      <c r="X17">
        <v>93.293329999999997</v>
      </c>
      <c r="Y17">
        <v>93.903750000000002</v>
      </c>
      <c r="Z17">
        <v>94.444999999999993</v>
      </c>
      <c r="AA17">
        <v>94.74333</v>
      </c>
    </row>
    <row r="18" spans="1:27" x14ac:dyDescent="0.35">
      <c r="A18">
        <v>2011</v>
      </c>
      <c r="B18">
        <v>92.57</v>
      </c>
      <c r="C18">
        <v>89.16</v>
      </c>
      <c r="D18">
        <v>104.48</v>
      </c>
      <c r="E18">
        <v>89.45</v>
      </c>
      <c r="F18">
        <v>93.4</v>
      </c>
      <c r="G18">
        <v>102.9</v>
      </c>
      <c r="H18">
        <v>93.77</v>
      </c>
      <c r="I18">
        <v>77.58</v>
      </c>
      <c r="J18">
        <v>95.04</v>
      </c>
      <c r="K18">
        <v>91.77</v>
      </c>
      <c r="L18">
        <v>93.37</v>
      </c>
      <c r="M18">
        <v>98.34</v>
      </c>
      <c r="O18">
        <v>2011</v>
      </c>
      <c r="P18">
        <v>94.862499999999997</v>
      </c>
      <c r="Q18">
        <v>95.001670000000004</v>
      </c>
      <c r="R18">
        <v>94.917500000000004</v>
      </c>
      <c r="S18">
        <v>94.735420000000005</v>
      </c>
      <c r="T18">
        <v>94.264169999999993</v>
      </c>
      <c r="U18">
        <v>93.7</v>
      </c>
      <c r="V18">
        <v>93.230419999999995</v>
      </c>
      <c r="W18">
        <v>92.803330000000003</v>
      </c>
      <c r="X18">
        <v>92.35333</v>
      </c>
      <c r="Y18" t="s">
        <v>15</v>
      </c>
      <c r="Z18" t="s">
        <v>15</v>
      </c>
      <c r="AA18" t="s">
        <v>15</v>
      </c>
    </row>
    <row r="19" spans="1:27" x14ac:dyDescent="0.35">
      <c r="A19">
        <v>2012</v>
      </c>
      <c r="B19">
        <v>86.44</v>
      </c>
      <c r="C19">
        <v>85.04</v>
      </c>
      <c r="D19">
        <v>97.8</v>
      </c>
      <c r="O19">
        <v>2012</v>
      </c>
      <c r="P19" t="s">
        <v>15</v>
      </c>
      <c r="Q19" t="s">
        <v>15</v>
      </c>
      <c r="R19" t="s">
        <v>15</v>
      </c>
    </row>
    <row r="21" spans="1:27" ht="29" x14ac:dyDescent="0.35">
      <c r="A21" s="1" t="s">
        <v>16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</row>
    <row r="22" spans="1:27" x14ac:dyDescent="0.35">
      <c r="A22">
        <v>1996</v>
      </c>
      <c r="B22" t="e">
        <f t="shared" ref="B22:C22" si="0">B3-P3</f>
        <v>#VALUE!</v>
      </c>
      <c r="C22" t="e">
        <f t="shared" si="0"/>
        <v>#VALUE!</v>
      </c>
      <c r="D22" t="e">
        <f>D3-R3</f>
        <v>#VALUE!</v>
      </c>
      <c r="E22" t="e">
        <f t="shared" ref="E22:G22" si="1">E3-S3</f>
        <v>#VALUE!</v>
      </c>
      <c r="F22" t="e">
        <f t="shared" si="1"/>
        <v>#VALUE!</v>
      </c>
      <c r="G22" t="e">
        <f t="shared" si="1"/>
        <v>#VALUE!</v>
      </c>
      <c r="H22">
        <f t="shared" ref="H22:M22" si="2">H3/V3</f>
        <v>1.0006216895158671</v>
      </c>
      <c r="I22">
        <f t="shared" si="2"/>
        <v>0.78218635436363104</v>
      </c>
      <c r="J22">
        <f t="shared" si="2"/>
        <v>1.0675582776076495</v>
      </c>
      <c r="K22">
        <f t="shared" si="2"/>
        <v>1.0322460449302138</v>
      </c>
      <c r="L22">
        <f t="shared" si="2"/>
        <v>1.0391912448785492</v>
      </c>
      <c r="M22">
        <f t="shared" si="2"/>
        <v>1.1015483938945483</v>
      </c>
    </row>
    <row r="23" spans="1:27" x14ac:dyDescent="0.35">
      <c r="A23">
        <v>1997</v>
      </c>
      <c r="B23">
        <f t="shared" ref="B23:D37" si="3">B4/P4</f>
        <v>0.96102167455827092</v>
      </c>
      <c r="C23">
        <f t="shared" si="3"/>
        <v>0.94071902671668772</v>
      </c>
      <c r="D23">
        <f>D4/R4</f>
        <v>1.084698068027927</v>
      </c>
      <c r="E23">
        <f t="shared" ref="E23:M37" si="4">E4/S4</f>
        <v>0.97512302424201192</v>
      </c>
      <c r="F23">
        <f t="shared" si="4"/>
        <v>0.93788088745846565</v>
      </c>
      <c r="G23">
        <f t="shared" si="4"/>
        <v>1.0617033370055864</v>
      </c>
      <c r="H23">
        <f t="shared" si="4"/>
        <v>0.98930435126015415</v>
      </c>
      <c r="I23">
        <f t="shared" si="4"/>
        <v>0.82079021636876759</v>
      </c>
      <c r="J23">
        <f t="shared" si="4"/>
        <v>1.0653697747729467</v>
      </c>
      <c r="K23">
        <f t="shared" si="4"/>
        <v>1.0444583269536469</v>
      </c>
      <c r="L23">
        <f t="shared" si="4"/>
        <v>1.0597650939406558</v>
      </c>
      <c r="M23">
        <f t="shared" si="4"/>
        <v>1.0765819941748418</v>
      </c>
    </row>
    <row r="24" spans="1:27" x14ac:dyDescent="0.35">
      <c r="A24">
        <v>1998</v>
      </c>
      <c r="B24">
        <f t="shared" si="3"/>
        <v>0.9484155540614243</v>
      </c>
      <c r="C24">
        <f t="shared" si="3"/>
        <v>0.99058560714855592</v>
      </c>
      <c r="D24">
        <f t="shared" si="3"/>
        <v>1.0796302179417869</v>
      </c>
      <c r="E24">
        <f t="shared" si="4"/>
        <v>0.94214011850819113</v>
      </c>
      <c r="F24">
        <f t="shared" si="4"/>
        <v>0.99874142719730119</v>
      </c>
      <c r="G24">
        <f t="shared" si="4"/>
        <v>1.0648492491726214</v>
      </c>
      <c r="H24">
        <f t="shared" si="4"/>
        <v>0.97504749939336988</v>
      </c>
      <c r="I24">
        <f t="shared" si="4"/>
        <v>0.7768517150783677</v>
      </c>
      <c r="J24">
        <f t="shared" si="4"/>
        <v>1.0953791990611705</v>
      </c>
      <c r="K24">
        <f t="shared" si="4"/>
        <v>1.0100894927770903</v>
      </c>
      <c r="L24">
        <f t="shared" si="4"/>
        <v>1.0205787519759679</v>
      </c>
      <c r="M24">
        <f t="shared" si="4"/>
        <v>1.0932313046608328</v>
      </c>
    </row>
    <row r="25" spans="1:27" x14ac:dyDescent="0.35">
      <c r="A25">
        <v>1999</v>
      </c>
      <c r="B25">
        <f t="shared" si="3"/>
        <v>0.94678058049636649</v>
      </c>
      <c r="C25">
        <f t="shared" si="3"/>
        <v>0.93651221411438557</v>
      </c>
      <c r="D25">
        <f t="shared" si="3"/>
        <v>1.0336370463492865</v>
      </c>
      <c r="E25">
        <f t="shared" si="4"/>
        <v>0.889498432601881</v>
      </c>
      <c r="F25">
        <f t="shared" si="4"/>
        <v>0.96155631742168923</v>
      </c>
      <c r="G25">
        <f t="shared" si="4"/>
        <v>1.0527080915655525</v>
      </c>
      <c r="H25">
        <f t="shared" si="4"/>
        <v>1.0524628963598468</v>
      </c>
      <c r="I25">
        <f t="shared" si="4"/>
        <v>0.83874503899745745</v>
      </c>
      <c r="J25">
        <f t="shared" si="4"/>
        <v>1.0781744120977084</v>
      </c>
      <c r="K25">
        <f t="shared" si="4"/>
        <v>1.0295992696366287</v>
      </c>
      <c r="L25">
        <f t="shared" si="4"/>
        <v>0.99800870155152199</v>
      </c>
      <c r="M25">
        <f t="shared" si="4"/>
        <v>1.1062552202036637</v>
      </c>
    </row>
    <row r="26" spans="1:27" x14ac:dyDescent="0.35">
      <c r="A26">
        <v>2000</v>
      </c>
      <c r="B26">
        <f t="shared" si="3"/>
        <v>0.93235231216525083</v>
      </c>
      <c r="C26">
        <f t="shared" si="3"/>
        <v>0.94624904729067605</v>
      </c>
      <c r="D26">
        <f t="shared" si="3"/>
        <v>1.1084038622005008</v>
      </c>
      <c r="E26">
        <f t="shared" si="4"/>
        <v>0.9497035209566782</v>
      </c>
      <c r="F26">
        <f t="shared" si="4"/>
        <v>0.96638499396415634</v>
      </c>
      <c r="G26">
        <f t="shared" si="4"/>
        <v>1.0506065364882322</v>
      </c>
      <c r="H26">
        <f t="shared" si="4"/>
        <v>0.97803021697148707</v>
      </c>
      <c r="I26">
        <f t="shared" si="4"/>
        <v>0.8700479476798133</v>
      </c>
      <c r="J26">
        <f t="shared" si="4"/>
        <v>1.114474286686824</v>
      </c>
      <c r="K26">
        <f t="shared" si="4"/>
        <v>1.0501232167484345</v>
      </c>
      <c r="L26">
        <f t="shared" si="4"/>
        <v>1.0623556204075915</v>
      </c>
      <c r="M26">
        <f t="shared" si="4"/>
        <v>1.1730921609331761</v>
      </c>
    </row>
    <row r="27" spans="1:27" x14ac:dyDescent="0.35">
      <c r="A27">
        <v>2001</v>
      </c>
      <c r="B27">
        <f t="shared" si="3"/>
        <v>0.92249475386150193</v>
      </c>
      <c r="C27">
        <f t="shared" si="3"/>
        <v>0.95552324425037871</v>
      </c>
      <c r="D27">
        <f t="shared" si="3"/>
        <v>1.1203493879105775</v>
      </c>
      <c r="E27">
        <f t="shared" si="4"/>
        <v>0.88438971800823485</v>
      </c>
      <c r="F27">
        <f t="shared" si="4"/>
        <v>0.95812550095409887</v>
      </c>
      <c r="G27">
        <f t="shared" si="4"/>
        <v>1.093529863037205</v>
      </c>
      <c r="H27">
        <f t="shared" si="4"/>
        <v>0.95754164902756678</v>
      </c>
      <c r="I27">
        <f t="shared" si="4"/>
        <v>0.80234842916542581</v>
      </c>
      <c r="J27">
        <f t="shared" si="4"/>
        <v>1.0397137654863311</v>
      </c>
      <c r="K27">
        <f t="shared" si="4"/>
        <v>0.98815488120565997</v>
      </c>
      <c r="L27">
        <f t="shared" si="4"/>
        <v>1.0469937445070567</v>
      </c>
      <c r="M27">
        <f t="shared" si="4"/>
        <v>1.1448671182907764</v>
      </c>
    </row>
    <row r="28" spans="1:27" x14ac:dyDescent="0.35">
      <c r="A28">
        <v>2002</v>
      </c>
      <c r="B28">
        <f t="shared" si="3"/>
        <v>0.93990004847540798</v>
      </c>
      <c r="C28">
        <f t="shared" si="3"/>
        <v>0.94223817188695669</v>
      </c>
      <c r="D28">
        <f t="shared" si="3"/>
        <v>1.1046273139877998</v>
      </c>
      <c r="E28">
        <f t="shared" si="4"/>
        <v>0.92245741383421187</v>
      </c>
      <c r="F28">
        <f t="shared" si="4"/>
        <v>0.94866232028594311</v>
      </c>
      <c r="G28">
        <f t="shared" si="4"/>
        <v>1.0920796230765186</v>
      </c>
      <c r="H28">
        <f t="shared" si="4"/>
        <v>0.94553318984574808</v>
      </c>
      <c r="I28">
        <f t="shared" si="4"/>
        <v>0.81288211931085907</v>
      </c>
      <c r="J28">
        <f t="shared" si="4"/>
        <v>1.0722667706597286</v>
      </c>
      <c r="K28">
        <f t="shared" si="4"/>
        <v>1.0423264553483134</v>
      </c>
      <c r="L28">
        <f t="shared" si="4"/>
        <v>1.0423565757025555</v>
      </c>
      <c r="M28">
        <f t="shared" si="4"/>
        <v>1.0973688896788978</v>
      </c>
    </row>
    <row r="29" spans="1:27" x14ac:dyDescent="0.35">
      <c r="A29">
        <v>2003</v>
      </c>
      <c r="B29">
        <f t="shared" si="3"/>
        <v>0.96953696199597428</v>
      </c>
      <c r="C29">
        <f t="shared" si="3"/>
        <v>0.94105117289235563</v>
      </c>
      <c r="D29">
        <f t="shared" si="3"/>
        <v>1.0679143880353852</v>
      </c>
      <c r="E29">
        <f t="shared" si="4"/>
        <v>0.92027150268588254</v>
      </c>
      <c r="F29">
        <f t="shared" si="4"/>
        <v>0.91378451171160902</v>
      </c>
      <c r="G29">
        <f t="shared" si="4"/>
        <v>1.0778973179710762</v>
      </c>
      <c r="H29">
        <f t="shared" si="4"/>
        <v>0.97466021465670238</v>
      </c>
      <c r="I29">
        <f t="shared" si="4"/>
        <v>0.81518544992454933</v>
      </c>
      <c r="J29">
        <f t="shared" si="4"/>
        <v>1.0991988796663272</v>
      </c>
      <c r="K29">
        <f t="shared" si="4"/>
        <v>1.0450456379562418</v>
      </c>
      <c r="L29">
        <f t="shared" si="4"/>
        <v>1.0529871555572319</v>
      </c>
      <c r="M29">
        <f t="shared" si="4"/>
        <v>1.1305538718254773</v>
      </c>
    </row>
    <row r="30" spans="1:27" x14ac:dyDescent="0.35">
      <c r="A30">
        <v>2004</v>
      </c>
      <c r="B30">
        <f t="shared" si="3"/>
        <v>0.9291802930246762</v>
      </c>
      <c r="C30">
        <f t="shared" si="3"/>
        <v>0.95101651678734311</v>
      </c>
      <c r="D30">
        <f t="shared" si="3"/>
        <v>1.0816382162508758</v>
      </c>
      <c r="E30">
        <f t="shared" si="4"/>
        <v>0.94135802469135799</v>
      </c>
      <c r="F30">
        <f t="shared" si="4"/>
        <v>0.95301097826226855</v>
      </c>
      <c r="G30">
        <f t="shared" si="4"/>
        <v>1.0729020215797764</v>
      </c>
      <c r="H30">
        <f t="shared" si="4"/>
        <v>0.98653731861187088</v>
      </c>
      <c r="I30">
        <f t="shared" si="4"/>
        <v>0.81599238434451249</v>
      </c>
      <c r="J30">
        <f t="shared" si="4"/>
        <v>1.0816522820831784</v>
      </c>
      <c r="K30">
        <f t="shared" si="4"/>
        <v>1.017056878582913</v>
      </c>
      <c r="L30">
        <f t="shared" si="4"/>
        <v>1.0233957269304887</v>
      </c>
      <c r="M30">
        <f t="shared" si="4"/>
        <v>1.1630795231937314</v>
      </c>
    </row>
    <row r="31" spans="1:27" x14ac:dyDescent="0.35">
      <c r="A31">
        <v>2005</v>
      </c>
      <c r="B31">
        <f t="shared" si="3"/>
        <v>0.93566952948533078</v>
      </c>
      <c r="C31">
        <f t="shared" si="3"/>
        <v>0.92186323462630693</v>
      </c>
      <c r="D31">
        <f t="shared" si="3"/>
        <v>1.0699972053522573</v>
      </c>
      <c r="E31">
        <f t="shared" si="4"/>
        <v>0.93034756828360576</v>
      </c>
      <c r="F31">
        <f t="shared" si="4"/>
        <v>0.91562599779595322</v>
      </c>
      <c r="G31">
        <f t="shared" si="4"/>
        <v>1.0907771907525623</v>
      </c>
      <c r="H31">
        <f t="shared" si="4"/>
        <v>0.98949545800052341</v>
      </c>
      <c r="I31">
        <f t="shared" si="4"/>
        <v>0.82523075722940653</v>
      </c>
      <c r="J31">
        <f t="shared" si="4"/>
        <v>1.0879365996109547</v>
      </c>
      <c r="K31">
        <f t="shared" si="4"/>
        <v>1.0213366420942511</v>
      </c>
      <c r="L31">
        <f t="shared" si="4"/>
        <v>1.0322777946605004</v>
      </c>
      <c r="M31">
        <f t="shared" si="4"/>
        <v>1.0932286050909477</v>
      </c>
    </row>
    <row r="32" spans="1:27" x14ac:dyDescent="0.35">
      <c r="A32">
        <v>2006</v>
      </c>
      <c r="B32">
        <f t="shared" si="3"/>
        <v>0.94049206248790118</v>
      </c>
      <c r="C32">
        <f t="shared" si="3"/>
        <v>0.94121346223666091</v>
      </c>
      <c r="D32">
        <f t="shared" si="3"/>
        <v>1.0868764673276829</v>
      </c>
      <c r="E32">
        <f t="shared" si="4"/>
        <v>0.95973286260544843</v>
      </c>
      <c r="F32">
        <f t="shared" si="4"/>
        <v>0.94903549560333311</v>
      </c>
      <c r="G32">
        <f t="shared" si="4"/>
        <v>1.0933706660342735</v>
      </c>
      <c r="H32">
        <f t="shared" si="4"/>
        <v>0.98505246312395778</v>
      </c>
      <c r="I32">
        <f t="shared" si="4"/>
        <v>0.82389501072864291</v>
      </c>
      <c r="J32">
        <f t="shared" si="4"/>
        <v>1.1019715428967756</v>
      </c>
      <c r="K32">
        <f t="shared" si="4"/>
        <v>1.0552430694877246</v>
      </c>
      <c r="L32">
        <f t="shared" si="4"/>
        <v>1.0220740489996913</v>
      </c>
      <c r="M32">
        <f t="shared" si="4"/>
        <v>1.0782339965736936</v>
      </c>
    </row>
    <row r="33" spans="1:14" x14ac:dyDescent="0.35">
      <c r="A33">
        <v>2007</v>
      </c>
      <c r="B33">
        <f t="shared" si="3"/>
        <v>0.92932589669934174</v>
      </c>
      <c r="C33">
        <f t="shared" si="3"/>
        <v>0.92931219381685115</v>
      </c>
      <c r="D33">
        <f t="shared" si="3"/>
        <v>1.1208320617880516</v>
      </c>
      <c r="E33">
        <f t="shared" si="4"/>
        <v>0.93350868198738379</v>
      </c>
      <c r="F33">
        <f t="shared" si="4"/>
        <v>0.96627611707577854</v>
      </c>
      <c r="G33">
        <f t="shared" si="4"/>
        <v>1.0932705119429436</v>
      </c>
      <c r="H33">
        <f t="shared" si="4"/>
        <v>0.96261314505755302</v>
      </c>
      <c r="I33">
        <f t="shared" si="4"/>
        <v>0.82956887904141452</v>
      </c>
      <c r="J33">
        <f t="shared" si="4"/>
        <v>1.0761080699276002</v>
      </c>
      <c r="K33">
        <f t="shared" si="4"/>
        <v>1.0314652077628421</v>
      </c>
      <c r="L33">
        <f t="shared" si="4"/>
        <v>1.023605380734911</v>
      </c>
      <c r="M33">
        <f t="shared" si="4"/>
        <v>1.1274941951430488</v>
      </c>
    </row>
    <row r="34" spans="1:14" x14ac:dyDescent="0.35">
      <c r="A34">
        <v>2008</v>
      </c>
      <c r="B34">
        <f t="shared" si="3"/>
        <v>0.97432873023468025</v>
      </c>
      <c r="C34">
        <f t="shared" si="3"/>
        <v>0.94022516082916374</v>
      </c>
      <c r="D34">
        <f t="shared" si="3"/>
        <v>1.0909662830089915</v>
      </c>
      <c r="E34">
        <f t="shared" si="4"/>
        <v>0.98751382365025697</v>
      </c>
      <c r="F34">
        <f t="shared" si="4"/>
        <v>0.94708223876659059</v>
      </c>
      <c r="G34">
        <f t="shared" si="4"/>
        <v>1.0998026361130497</v>
      </c>
      <c r="H34">
        <f t="shared" si="4"/>
        <v>0.98997790486861914</v>
      </c>
      <c r="I34">
        <f t="shared" si="4"/>
        <v>0.8732911051872142</v>
      </c>
      <c r="J34">
        <f t="shared" si="4"/>
        <v>1.1003274554410087</v>
      </c>
      <c r="K34">
        <f t="shared" si="4"/>
        <v>1.0766212350859703</v>
      </c>
      <c r="L34">
        <f t="shared" si="4"/>
        <v>1.0655504000975726</v>
      </c>
      <c r="M34">
        <f t="shared" si="4"/>
        <v>1.1069819621457684</v>
      </c>
    </row>
    <row r="35" spans="1:14" x14ac:dyDescent="0.35">
      <c r="A35">
        <v>2009</v>
      </c>
      <c r="B35">
        <f t="shared" si="3"/>
        <v>0.86884436176936597</v>
      </c>
      <c r="C35">
        <f t="shared" si="3"/>
        <v>0.86355389120668069</v>
      </c>
      <c r="D35">
        <f t="shared" si="3"/>
        <v>1.0142978429265874</v>
      </c>
      <c r="E35">
        <f t="shared" si="4"/>
        <v>0.88798829623519548</v>
      </c>
      <c r="F35">
        <f t="shared" si="4"/>
        <v>0.90178436473855195</v>
      </c>
      <c r="G35">
        <f t="shared" si="4"/>
        <v>1.0475374732334048</v>
      </c>
      <c r="H35">
        <f t="shared" si="4"/>
        <v>0.97605668214023955</v>
      </c>
      <c r="I35">
        <f t="shared" si="4"/>
        <v>0.79622761584405244</v>
      </c>
      <c r="J35">
        <f t="shared" si="4"/>
        <v>1.0667554721322394</v>
      </c>
      <c r="K35">
        <f t="shared" si="4"/>
        <v>1.0148904584101848</v>
      </c>
      <c r="L35">
        <f t="shared" si="4"/>
        <v>1.0454545454545454</v>
      </c>
      <c r="M35">
        <f t="shared" si="4"/>
        <v>1.1992571904838498</v>
      </c>
    </row>
    <row r="36" spans="1:14" x14ac:dyDescent="0.35">
      <c r="A36">
        <v>2010</v>
      </c>
      <c r="B36">
        <f t="shared" si="3"/>
        <v>0.91478238956206526</v>
      </c>
      <c r="C36">
        <f t="shared" si="3"/>
        <v>0.89872168995288715</v>
      </c>
      <c r="D36">
        <f t="shared" si="3"/>
        <v>1.0691978473664139</v>
      </c>
      <c r="E36">
        <f t="shared" si="4"/>
        <v>0.94839428870820419</v>
      </c>
      <c r="F36">
        <f t="shared" si="4"/>
        <v>0.94397455611867798</v>
      </c>
      <c r="G36">
        <f t="shared" si="4"/>
        <v>1.1438737658153424</v>
      </c>
      <c r="H36">
        <f t="shared" si="4"/>
        <v>0.98261083865567211</v>
      </c>
      <c r="I36">
        <f t="shared" si="4"/>
        <v>0.84522889704984394</v>
      </c>
      <c r="J36">
        <f t="shared" si="4"/>
        <v>1.0343719106178331</v>
      </c>
      <c r="K36">
        <f t="shared" si="4"/>
        <v>1.0082664430334252</v>
      </c>
      <c r="L36">
        <f t="shared" si="4"/>
        <v>1.0775583673037217</v>
      </c>
      <c r="M36">
        <f t="shared" si="4"/>
        <v>1.0922140904272628</v>
      </c>
    </row>
    <row r="37" spans="1:14" x14ac:dyDescent="0.35">
      <c r="A37">
        <v>2011</v>
      </c>
      <c r="B37">
        <f t="shared" si="3"/>
        <v>0.97583344314138876</v>
      </c>
      <c r="C37">
        <f t="shared" si="3"/>
        <v>0.93850981777478215</v>
      </c>
      <c r="D37">
        <f t="shared" si="3"/>
        <v>1.1007453841493928</v>
      </c>
      <c r="E37">
        <f t="shared" si="4"/>
        <v>0.94420861806492229</v>
      </c>
      <c r="F37">
        <f t="shared" si="4"/>
        <v>0.99083246582450168</v>
      </c>
      <c r="G37">
        <f t="shared" si="4"/>
        <v>1.0981856990394878</v>
      </c>
      <c r="H37">
        <f t="shared" si="4"/>
        <v>1.0057875959370344</v>
      </c>
      <c r="I37">
        <f t="shared" si="4"/>
        <v>0.83596138198920233</v>
      </c>
      <c r="J37">
        <f t="shared" si="4"/>
        <v>1.0290912087306436</v>
      </c>
      <c r="K37" t="e">
        <f t="shared" si="4"/>
        <v>#VALUE!</v>
      </c>
      <c r="L37" t="e">
        <f t="shared" si="4"/>
        <v>#VALUE!</v>
      </c>
      <c r="M37" t="e">
        <f t="shared" si="4"/>
        <v>#VALUE!</v>
      </c>
    </row>
    <row r="38" spans="1:14" x14ac:dyDescent="0.35">
      <c r="A38" t="s">
        <v>18</v>
      </c>
    </row>
    <row r="39" spans="1:14" x14ac:dyDescent="0.35">
      <c r="B39">
        <f>AVERAGE(B23:B37)</f>
        <v>0.93926390613459643</v>
      </c>
      <c r="C39">
        <f t="shared" ref="C39" si="5">AVERAGE(C23:C37)</f>
        <v>0.93581963010204494</v>
      </c>
      <c r="D39">
        <f>AVERAGE(D23:D37)</f>
        <v>1.0822541061749011</v>
      </c>
      <c r="E39">
        <f t="shared" ref="E39:J39" si="6">AVERAGE(E23:E37)</f>
        <v>0.93444239300423115</v>
      </c>
      <c r="F39">
        <f t="shared" si="6"/>
        <v>0.95018387821192785</v>
      </c>
      <c r="G39">
        <f t="shared" si="6"/>
        <v>1.0822062655218418</v>
      </c>
      <c r="H39">
        <f t="shared" si="6"/>
        <v>0.98338076159402299</v>
      </c>
      <c r="I39">
        <f t="shared" si="6"/>
        <v>0.82548312986263528</v>
      </c>
      <c r="J39">
        <f t="shared" si="6"/>
        <v>1.0761861086580848</v>
      </c>
      <c r="K39">
        <f>AVERAGE(K23:K36)</f>
        <v>1.031048372505952</v>
      </c>
      <c r="L39">
        <f t="shared" ref="L39:M39" si="7">AVERAGE(L23:L36)</f>
        <v>1.0409258505588579</v>
      </c>
      <c r="M39">
        <f t="shared" si="7"/>
        <v>1.1201742944875692</v>
      </c>
      <c r="N39">
        <f>SUM(B39:M39)</f>
        <v>12.001368696816666</v>
      </c>
    </row>
    <row r="40" spans="1:14" x14ac:dyDescent="0.35">
      <c r="B40">
        <f>B39*(12/$N$39)</f>
        <v>0.93915678772578726</v>
      </c>
      <c r="C40">
        <f t="shared" ref="C40:M40" si="8">C39*(12/$N$39)</f>
        <v>0.93571290449590361</v>
      </c>
      <c r="D40">
        <f t="shared" si="8"/>
        <v>1.0821306804401065</v>
      </c>
      <c r="E40">
        <f t="shared" si="8"/>
        <v>0.9343358244651776</v>
      </c>
      <c r="F40">
        <f t="shared" si="8"/>
        <v>0.95007551443424465</v>
      </c>
      <c r="G40">
        <f t="shared" si="8"/>
        <v>1.0820828452430375</v>
      </c>
      <c r="H40">
        <f t="shared" si="8"/>
        <v>0.98326861187577286</v>
      </c>
      <c r="I40">
        <f t="shared" si="8"/>
        <v>0.82538898758931656</v>
      </c>
      <c r="J40">
        <f t="shared" si="8"/>
        <v>1.076063374948433</v>
      </c>
      <c r="K40">
        <f t="shared" si="8"/>
        <v>1.0309307865321413</v>
      </c>
      <c r="L40">
        <f t="shared" si="8"/>
        <v>1.0408071381074671</v>
      </c>
      <c r="M40">
        <f t="shared" si="8"/>
        <v>1.1200465441426122</v>
      </c>
      <c r="N40">
        <f>SUM(B40:M40)</f>
        <v>12.000000000000002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elec-data</vt:lpstr>
      <vt:lpstr>Sheet1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Dennis Alba (Assoc Prof)</dc:creator>
  <cp:lastModifiedBy>Christopher Mok</cp:lastModifiedBy>
  <dcterms:created xsi:type="dcterms:W3CDTF">2018-02-25T19:04:36Z</dcterms:created>
  <dcterms:modified xsi:type="dcterms:W3CDTF">2020-02-29T08:02:34Z</dcterms:modified>
</cp:coreProperties>
</file>