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 Gervais\Desktop\"/>
    </mc:Choice>
  </mc:AlternateContent>
  <bookViews>
    <workbookView xWindow="0" yWindow="0" windowWidth="23040" windowHeight="9083"/>
  </bookViews>
  <sheets>
    <sheet name="Individual Q2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6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6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"YW1U564QQ5NTBIZS9RUWDRG9"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"$C$11"</definedName>
    <definedName name="RiskSelectedNameCell1" hidden="1">"$B$6"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6" i="1" s="1"/>
  <c r="C5" i="1"/>
  <c r="C8" i="1" s="1"/>
  <c r="C9" i="1" s="1"/>
  <c r="C17" i="1" l="1"/>
  <c r="C21" i="1" s="1"/>
  <c r="C14" i="1"/>
  <c r="C23" i="1" l="1"/>
</calcChain>
</file>

<file path=xl/sharedStrings.xml><?xml version="1.0" encoding="utf-8"?>
<sst xmlns="http://schemas.openxmlformats.org/spreadsheetml/2006/main" count="20" uniqueCount="20">
  <si>
    <t>SimTable</t>
  </si>
  <si>
    <t>Average wastewater produced by sample</t>
  </si>
  <si>
    <t>Treatment Devices</t>
  </si>
  <si>
    <t>Polution Penalty per Gallon</t>
  </si>
  <si>
    <t>Total Cost</t>
  </si>
  <si>
    <t>Total Number of Condos</t>
  </si>
  <si>
    <t>Percent Chance of Each Condo Occupied</t>
  </si>
  <si>
    <t>Total Expected Occupied Condos</t>
  </si>
  <si>
    <t>Average Daily Wastewater per Condo</t>
  </si>
  <si>
    <t>Standard Deviation of Daily Wastewater</t>
  </si>
  <si>
    <t>Wastewater Data</t>
  </si>
  <si>
    <t>Total Daily Wastewater Expected</t>
  </si>
  <si>
    <t>Total Number of Devices Simulated</t>
  </si>
  <si>
    <t>Total Wastewater Processed Per Device</t>
  </si>
  <si>
    <t>Total Amount of Processed Wastewater</t>
  </si>
  <si>
    <t>Total Amount of Unrocessed Wastewater</t>
  </si>
  <si>
    <t>Municipal Government Polution Fees</t>
  </si>
  <si>
    <t>Cost per Treatement Device</t>
  </si>
  <si>
    <t>Total Treatement Device Costs</t>
  </si>
  <si>
    <t>Total Polution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</si>
</sst>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-&quot;$&quot;* #,##0.00_-;\-&quot;$&quot;* #,##0.00_-;_-&quot;$&quot;* &quot;-&quot;??_-;_-@_-"/>
    <numFmt numFmtId="166" formatCode="_-&quot;$&quot;* #,##0.000_-;\-&quot;$&quot;* #,##0.000_-;_-&quot;$&quot;* &quot;-&quot;??_-;_-@_-"/>
    <numFmt numFmtId="167" formatCode="_-&quot;$&quot;* #,##0.000_-;\-&quot;$&quot;* #,##0.000_-;_-&quot;$&quot;* &quot;-&quot;???_-;_-@_-"/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0" fillId="0" borderId="3" xfId="0" applyFill="1" applyBorder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/>
    <xf numFmtId="0" fontId="0" fillId="0" borderId="2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9" fontId="0" fillId="0" borderId="7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/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/>
    <xf numFmtId="166" fontId="0" fillId="0" borderId="8" xfId="1" applyNumberFormat="1" applyFont="1" applyBorder="1"/>
    <xf numFmtId="165" fontId="0" fillId="0" borderId="10" xfId="0" applyNumberFormat="1" applyBorder="1"/>
    <xf numFmtId="0" fontId="0" fillId="0" borderId="1" xfId="0" applyBorder="1" applyAlignment="1">
      <alignment horizontal="center"/>
    </xf>
    <xf numFmtId="169" fontId="0" fillId="0" borderId="9" xfId="0" quotePrefix="1" applyNumberFormat="1" applyBorder="1" applyAlignment="1">
      <alignment horizontal="center" vertical="center"/>
    </xf>
    <xf numFmtId="167" fontId="2" fillId="0" borderId="1" xfId="0" quotePrefix="1" applyNumberFormat="1" applyFont="1" applyBorder="1"/>
    <xf numFmtId="0" fontId="0" fillId="0" borderId="6" xfId="0" applyFont="1" applyBorder="1"/>
    <xf numFmtId="0" fontId="0" fillId="0" borderId="6" xfId="0" quotePrefix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23"/>
  <sheetViews>
    <sheetView tabSelected="1" workbookViewId="0">
      <selection activeCell="M13" sqref="M13"/>
    </sheetView>
  </sheetViews>
  <sheetFormatPr defaultRowHeight="14.25" x14ac:dyDescent="0.45"/>
  <cols>
    <col min="1" max="1" width="2.33203125" customWidth="1"/>
    <col min="2" max="2" width="35" bestFit="1" customWidth="1"/>
    <col min="3" max="3" width="9.86328125" bestFit="1" customWidth="1"/>
    <col min="4" max="4" width="3.19921875" customWidth="1"/>
    <col min="5" max="5" width="8.33203125" style="11" bestFit="1" customWidth="1"/>
  </cols>
  <sheetData>
    <row r="1" spans="2:5" ht="14.65" thickBot="1" x14ac:dyDescent="0.5"/>
    <row r="2" spans="2:5" ht="14.65" thickBot="1" x14ac:dyDescent="0.5">
      <c r="B2" s="5" t="s">
        <v>10</v>
      </c>
    </row>
    <row r="3" spans="2:5" ht="14.65" thickBot="1" x14ac:dyDescent="0.5">
      <c r="B3" s="6" t="s">
        <v>5</v>
      </c>
      <c r="C3" s="10">
        <v>143</v>
      </c>
      <c r="E3" s="19" t="s">
        <v>0</v>
      </c>
    </row>
    <row r="4" spans="2:5" x14ac:dyDescent="0.45">
      <c r="B4" s="1" t="s">
        <v>6</v>
      </c>
      <c r="C4" s="9">
        <v>0.87</v>
      </c>
      <c r="E4" s="25">
        <v>4</v>
      </c>
    </row>
    <row r="5" spans="2:5" x14ac:dyDescent="0.45">
      <c r="B5" s="1" t="s">
        <v>7</v>
      </c>
      <c r="C5" s="3">
        <f ca="1">_xll.RiskBinomial(C3,C4)</f>
        <v>124</v>
      </c>
      <c r="E5" s="26">
        <v>5</v>
      </c>
    </row>
    <row r="6" spans="2:5" x14ac:dyDescent="0.45">
      <c r="B6" s="2" t="s">
        <v>8</v>
      </c>
      <c r="C6" s="4">
        <v>22.3</v>
      </c>
      <c r="E6" s="26">
        <v>6</v>
      </c>
    </row>
    <row r="7" spans="2:5" ht="14.65" thickBot="1" x14ac:dyDescent="0.5">
      <c r="B7" s="2" t="s">
        <v>9</v>
      </c>
      <c r="C7" s="4">
        <v>19.2</v>
      </c>
      <c r="E7" s="27">
        <v>7</v>
      </c>
    </row>
    <row r="8" spans="2:5" ht="14.65" thickBot="1" x14ac:dyDescent="0.5">
      <c r="B8" s="7" t="s">
        <v>1</v>
      </c>
      <c r="C8" s="8">
        <f ca="1">_xll.RiskNormal(C6, C7/SQRT(C5))</f>
        <v>22.3</v>
      </c>
    </row>
    <row r="9" spans="2:5" ht="14.65" thickBot="1" x14ac:dyDescent="0.5">
      <c r="B9" s="22" t="s">
        <v>11</v>
      </c>
      <c r="C9" s="23">
        <f ca="1">C8*C5</f>
        <v>2765.2000000000003</v>
      </c>
    </row>
    <row r="10" spans="2:5" ht="14.65" thickBot="1" x14ac:dyDescent="0.5"/>
    <row r="11" spans="2:5" ht="14.65" thickBot="1" x14ac:dyDescent="0.5">
      <c r="B11" s="5" t="s">
        <v>2</v>
      </c>
    </row>
    <row r="12" spans="2:5" x14ac:dyDescent="0.45">
      <c r="B12" s="6" t="s">
        <v>12</v>
      </c>
      <c r="C12" s="13">
        <f ca="1">_xll.RiskSimtable(E4:E7)</f>
        <v>4</v>
      </c>
    </row>
    <row r="13" spans="2:5" x14ac:dyDescent="0.45">
      <c r="B13" s="12" t="s">
        <v>17</v>
      </c>
      <c r="C13" s="20">
        <v>33.4</v>
      </c>
    </row>
    <row r="14" spans="2:5" x14ac:dyDescent="0.45">
      <c r="B14" s="12" t="s">
        <v>18</v>
      </c>
      <c r="C14" s="20">
        <f ca="1">C13*C12</f>
        <v>133.6</v>
      </c>
    </row>
    <row r="15" spans="2:5" x14ac:dyDescent="0.45">
      <c r="B15" s="1" t="s">
        <v>13</v>
      </c>
      <c r="C15" s="14">
        <v>500</v>
      </c>
    </row>
    <row r="16" spans="2:5" ht="14.65" thickBot="1" x14ac:dyDescent="0.5">
      <c r="B16" s="7" t="s">
        <v>14</v>
      </c>
      <c r="C16" s="15">
        <f ca="1">C12*C15</f>
        <v>2000</v>
      </c>
    </row>
    <row r="17" spans="2:3" ht="14.65" thickBot="1" x14ac:dyDescent="0.5">
      <c r="B17" s="22" t="s">
        <v>15</v>
      </c>
      <c r="C17" s="24">
        <f ca="1">MAX(0,C9-C16)</f>
        <v>765.20000000000027</v>
      </c>
    </row>
    <row r="18" spans="2:3" ht="14.65" thickBot="1" x14ac:dyDescent="0.5"/>
    <row r="19" spans="2:3" ht="14.65" thickBot="1" x14ac:dyDescent="0.5">
      <c r="B19" s="5" t="s">
        <v>16</v>
      </c>
    </row>
    <row r="20" spans="2:3" x14ac:dyDescent="0.45">
      <c r="B20" s="6" t="s">
        <v>3</v>
      </c>
      <c r="C20" s="17">
        <v>0.105</v>
      </c>
    </row>
    <row r="21" spans="2:3" ht="14.65" thickBot="1" x14ac:dyDescent="0.5">
      <c r="B21" s="7" t="s">
        <v>19</v>
      </c>
      <c r="C21" s="18">
        <f ca="1">C20*C17</f>
        <v>80.346000000000032</v>
      </c>
    </row>
    <row r="22" spans="2:3" ht="14.65" thickBot="1" x14ac:dyDescent="0.5"/>
    <row r="23" spans="2:3" ht="14.65" thickBot="1" x14ac:dyDescent="0.5">
      <c r="B23" s="16" t="s">
        <v>4</v>
      </c>
      <c r="C23" s="21">
        <f ca="1">_xll.RiskOutput("Total Cost")+C21+C14</f>
        <v>213.94600000000003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Q2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Murray</dc:creator>
  <cp:lastModifiedBy>Chris Gervais</cp:lastModifiedBy>
  <cp:lastPrinted>2017-03-14T01:32:10Z</cp:lastPrinted>
  <dcterms:created xsi:type="dcterms:W3CDTF">2017-03-11T15:49:26Z</dcterms:created>
  <dcterms:modified xsi:type="dcterms:W3CDTF">2017-03-21T20:47:59Z</dcterms:modified>
</cp:coreProperties>
</file>