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mr0112/Desktop/"/>
    </mc:Choice>
  </mc:AlternateContent>
  <xr:revisionPtr revIDLastSave="0" documentId="8_{D34084E3-4010-E546-B7C8-D63E72268CC8}" xr6:coauthVersionLast="47" xr6:coauthVersionMax="47" xr10:uidLastSave="{00000000-0000-0000-0000-000000000000}"/>
  <bookViews>
    <workbookView xWindow="5420" yWindow="500" windowWidth="28800" windowHeight="15780" xr2:uid="{FDAD9A38-A6F1-9D45-87BC-03EC9F588E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8" i="1" l="1"/>
  <c r="J7" i="1"/>
  <c r="F10" i="1" l="1"/>
  <c r="G10" i="1" s="1"/>
  <c r="E10" i="1"/>
  <c r="F9" i="1"/>
  <c r="G9" i="1" s="1"/>
  <c r="E9" i="1"/>
  <c r="H9" i="1" l="1"/>
  <c r="I9" i="1" s="1"/>
  <c r="H10" i="1"/>
  <c r="I10" i="1" s="1"/>
  <c r="N7" i="1" l="1"/>
  <c r="F7" i="1"/>
  <c r="G7" i="1" s="1"/>
  <c r="E7" i="1"/>
  <c r="H7" i="1" l="1"/>
  <c r="I7" i="1" s="1"/>
  <c r="F8" i="1"/>
  <c r="G8" i="1" s="1"/>
  <c r="E8" i="1" l="1"/>
  <c r="H8" i="1" s="1"/>
  <c r="I8" i="1" s="1"/>
  <c r="K7" i="1" s="1"/>
  <c r="L7" i="1" s="1"/>
  <c r="J9" i="1" l="1"/>
  <c r="K9" i="1" s="1"/>
  <c r="L9" i="1" s="1"/>
  <c r="K8" i="1"/>
  <c r="L8" i="1" s="1"/>
  <c r="J10" i="1"/>
  <c r="K10" i="1" s="1"/>
  <c r="L10" i="1" s="1"/>
</calcChain>
</file>

<file path=xl/sharedStrings.xml><?xml version="1.0" encoding="utf-8"?>
<sst xmlns="http://schemas.openxmlformats.org/spreadsheetml/2006/main" count="21" uniqueCount="21">
  <si>
    <t>RSS</t>
  </si>
  <si>
    <t>K</t>
  </si>
  <si>
    <t>LL</t>
  </si>
  <si>
    <t>AICc</t>
  </si>
  <si>
    <t>Delta AICc</t>
  </si>
  <si>
    <t>N</t>
  </si>
  <si>
    <t>(-)N/2</t>
  </si>
  <si>
    <t>Log*RSS/df</t>
  </si>
  <si>
    <t>(-)0.5*Delta AICc</t>
  </si>
  <si>
    <t>e</t>
  </si>
  <si>
    <t>RaC2</t>
  </si>
  <si>
    <t>ΔAICc shows the distance between a particular model and the best model in the candidate set.</t>
  </si>
  <si>
    <t xml:space="preserve">The model with the smallest AICc has an evidence ratio of 1.0, which is just the probability that the model is as good as itself. </t>
  </si>
  <si>
    <t>The AICc weight is the evidence ratio for a particular model divided by the sum of all the evidence ratios.</t>
  </si>
  <si>
    <t xml:space="preserve">A model with an AICc weight of 0.999, has a 99.9% chance of being the best model of those assessed. </t>
  </si>
  <si>
    <t>Evidence Ratio/AICc Weight</t>
  </si>
  <si>
    <t>df</t>
  </si>
  <si>
    <t>Evidence Ratio is the probability that a given model is better than the best model.</t>
  </si>
  <si>
    <t xml:space="preserve">mRaC2 </t>
  </si>
  <si>
    <t>RaC</t>
  </si>
  <si>
    <t>mRaC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</si>
</sst>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08C45-D5FF-5746-9315-2BE1E04C2145}">
  <dimension ref="A1:N93"/>
  <sheetViews>
    <sheetView tabSelected="1" workbookViewId="0">
      <selection activeCell="J9" sqref="J9"/>
    </sheetView>
  </sheetViews>
  <sheetFormatPr baseColWidth="10" defaultRowHeight="16" x14ac:dyDescent="0.2"/>
  <cols>
    <col min="1" max="1" width="14.83203125" customWidth="1"/>
    <col min="11" max="11" width="16.83203125" bestFit="1" customWidth="1"/>
    <col min="12" max="12" width="24.33203125" bestFit="1" customWidth="1"/>
    <col min="13" max="15" width="12.1640625" bestFit="1" customWidth="1"/>
  </cols>
  <sheetData>
    <row r="1" spans="1:14" x14ac:dyDescent="0.2">
      <c r="A1" t="s">
        <v>11</v>
      </c>
    </row>
    <row r="2" spans="1:14" x14ac:dyDescent="0.2">
      <c r="A2" t="s">
        <v>17</v>
      </c>
      <c r="J2" t="s">
        <v>12</v>
      </c>
    </row>
    <row r="3" spans="1:14" x14ac:dyDescent="0.2">
      <c r="A3" t="s">
        <v>13</v>
      </c>
      <c r="J3" t="s">
        <v>14</v>
      </c>
    </row>
    <row r="6" spans="1:14" x14ac:dyDescent="0.2">
      <c r="B6" t="s">
        <v>0</v>
      </c>
      <c r="C6" t="s">
        <v>1</v>
      </c>
      <c r="D6" t="s">
        <v>5</v>
      </c>
      <c r="E6" t="s">
        <v>6</v>
      </c>
      <c r="F6" t="s">
        <v>16</v>
      </c>
      <c r="G6" t="s">
        <v>7</v>
      </c>
      <c r="H6" t="s">
        <v>2</v>
      </c>
      <c r="I6" s="3" t="s">
        <v>3</v>
      </c>
      <c r="J6" t="s">
        <v>4</v>
      </c>
      <c r="K6" t="s">
        <v>8</v>
      </c>
      <c r="L6" t="s">
        <v>15</v>
      </c>
      <c r="N6" s="2" t="s">
        <v>9</v>
      </c>
    </row>
    <row r="7" spans="1:14" x14ac:dyDescent="0.2">
      <c r="A7" t="s">
        <v>10</v>
      </c>
      <c r="B7" s="4">
        <v>1.1542387190000001</v>
      </c>
      <c r="C7" s="4">
        <v>6</v>
      </c>
      <c r="D7" s="4">
        <v>116</v>
      </c>
      <c r="E7">
        <f>-(D7/2)</f>
        <v>-58</v>
      </c>
      <c r="F7">
        <f>D7-C7-1</f>
        <v>109</v>
      </c>
      <c r="G7">
        <f>LOG(B7/F7)</f>
        <v>-1.9751308592918368</v>
      </c>
      <c r="H7" s="1">
        <f>E7*G7</f>
        <v>114.55758983892653</v>
      </c>
      <c r="I7" s="5">
        <f>(-2*H7)+((2*C7)*(D7/F7))</f>
        <v>-216.34453747601819</v>
      </c>
      <c r="J7" s="1">
        <f>I7-MIN(I7:I10)</f>
        <v>8.4794483437759141</v>
      </c>
      <c r="K7">
        <f>-0.5*J7</f>
        <v>-4.239724171887957</v>
      </c>
      <c r="L7" s="1">
        <f>$N$7^K7</f>
        <v>1.4411566410092979E-2</v>
      </c>
      <c r="N7" s="2">
        <f>EXP(1)</f>
        <v>2.7182818284590451</v>
      </c>
    </row>
    <row r="8" spans="1:14" x14ac:dyDescent="0.2">
      <c r="A8" t="s">
        <v>18</v>
      </c>
      <c r="B8" s="4">
        <v>0.92396669499999995</v>
      </c>
      <c r="C8" s="4">
        <v>7</v>
      </c>
      <c r="D8" s="4">
        <v>116</v>
      </c>
      <c r="E8">
        <f>-(D8/2)</f>
        <v>-58</v>
      </c>
      <c r="F8">
        <f>D8-C8-1</f>
        <v>108</v>
      </c>
      <c r="G8">
        <f>LOG(B8/F8)</f>
        <v>-2.0677674384209581</v>
      </c>
      <c r="H8" s="1">
        <f>E8*G8</f>
        <v>119.93051142841557</v>
      </c>
      <c r="I8" s="5">
        <f>(-2*H8)+((2*C8)*(D8/F8))</f>
        <v>-224.8239858197941</v>
      </c>
      <c r="J8" s="1">
        <f>I8-MIN(I7:I10)</f>
        <v>0</v>
      </c>
      <c r="K8">
        <f>-0.5*J8</f>
        <v>0</v>
      </c>
      <c r="L8" s="1">
        <f>$N$7^K8</f>
        <v>1</v>
      </c>
    </row>
    <row r="9" spans="1:14" x14ac:dyDescent="0.2">
      <c r="A9" t="s">
        <v>19</v>
      </c>
      <c r="B9" s="4">
        <v>3.0555383859999998</v>
      </c>
      <c r="C9" s="4">
        <v>3</v>
      </c>
      <c r="D9" s="4">
        <v>116</v>
      </c>
      <c r="E9">
        <f>-(D9/2)</f>
        <v>-58</v>
      </c>
      <c r="F9">
        <f>D9-C9-1</f>
        <v>112</v>
      </c>
      <c r="G9">
        <f>LOG(B9/F9)</f>
        <v>-1.5641302786420679</v>
      </c>
      <c r="H9" s="1">
        <f>E9*G9</f>
        <v>90.719556161239936</v>
      </c>
      <c r="I9" s="5">
        <f>(-2*H9)+((2*C9)*(D9/F9))</f>
        <v>-175.22482660819415</v>
      </c>
      <c r="J9" s="1">
        <f>I9-MIN(I7:I10)</f>
        <v>49.599159211599954</v>
      </c>
      <c r="K9">
        <f>-0.5*J9</f>
        <v>-24.799579605799977</v>
      </c>
      <c r="L9" s="1">
        <f>$N$7^K9</f>
        <v>1.6969905492338108E-11</v>
      </c>
    </row>
    <row r="10" spans="1:14" x14ac:dyDescent="0.2">
      <c r="A10" t="s">
        <v>20</v>
      </c>
      <c r="B10" s="4">
        <v>3.07697259</v>
      </c>
      <c r="C10" s="4">
        <v>4</v>
      </c>
      <c r="D10" s="4">
        <v>116</v>
      </c>
      <c r="E10">
        <f>-(D10/2)</f>
        <v>-58</v>
      </c>
      <c r="F10">
        <f>D10-C10-1</f>
        <v>111</v>
      </c>
      <c r="G10">
        <f>LOG(B10/F10)</f>
        <v>-1.5571993512635312</v>
      </c>
      <c r="H10" s="1">
        <f>E10*G10</f>
        <v>90.317562373284801</v>
      </c>
      <c r="I10" s="5">
        <f>(-2*H10)+((2*C10)*(D10/F10))</f>
        <v>-172.27476438620926</v>
      </c>
      <c r="J10" s="1">
        <f>I10-MIN(I7:I10)</f>
        <v>52.549221433584847</v>
      </c>
      <c r="K10">
        <f>-0.5*J10</f>
        <v>-26.274610716792424</v>
      </c>
      <c r="L10" s="1">
        <f>$N$7^K10</f>
        <v>3.8822325946270992E-12</v>
      </c>
    </row>
    <row r="12" spans="1:14" x14ac:dyDescent="0.2">
      <c r="H12" s="1"/>
      <c r="I12" s="1"/>
      <c r="J12" s="1"/>
      <c r="L12" s="1"/>
    </row>
    <row r="13" spans="1:14" x14ac:dyDescent="0.2">
      <c r="H13" s="1"/>
      <c r="I13" s="1"/>
      <c r="J13" s="1"/>
      <c r="L13" s="1"/>
    </row>
    <row r="17" spans="8:12" x14ac:dyDescent="0.2">
      <c r="H17" s="1"/>
      <c r="I17" s="1"/>
      <c r="J17" s="1"/>
      <c r="L17" s="1"/>
    </row>
    <row r="18" spans="8:12" x14ac:dyDescent="0.2">
      <c r="H18" s="1"/>
      <c r="I18" s="1"/>
      <c r="J18" s="1"/>
      <c r="L18" s="1"/>
    </row>
    <row r="22" spans="8:12" x14ac:dyDescent="0.2">
      <c r="H22" s="1"/>
      <c r="I22" s="1"/>
      <c r="J22" s="1"/>
      <c r="L22" s="1"/>
    </row>
    <row r="23" spans="8:12" x14ac:dyDescent="0.2">
      <c r="H23" s="1"/>
      <c r="I23" s="1"/>
      <c r="J23" s="1"/>
      <c r="L23" s="1"/>
    </row>
    <row r="27" spans="8:12" x14ac:dyDescent="0.2">
      <c r="H27" s="1"/>
      <c r="I27" s="1"/>
      <c r="J27" s="1"/>
      <c r="L27" s="1"/>
    </row>
    <row r="28" spans="8:12" x14ac:dyDescent="0.2">
      <c r="H28" s="1"/>
      <c r="I28" s="1"/>
      <c r="J28" s="1"/>
      <c r="L28" s="1"/>
    </row>
    <row r="32" spans="8:12" x14ac:dyDescent="0.2">
      <c r="H32" s="1"/>
      <c r="I32" s="1"/>
      <c r="J32" s="1"/>
      <c r="L32" s="1"/>
    </row>
    <row r="33" spans="8:12" x14ac:dyDescent="0.2">
      <c r="H33" s="1"/>
      <c r="I33" s="1"/>
      <c r="J33" s="1"/>
      <c r="L33" s="1"/>
    </row>
    <row r="37" spans="8:12" x14ac:dyDescent="0.2">
      <c r="H37" s="1"/>
      <c r="I37" s="1"/>
      <c r="J37" s="1"/>
      <c r="L37" s="1"/>
    </row>
    <row r="38" spans="8:12" x14ac:dyDescent="0.2">
      <c r="H38" s="1"/>
      <c r="I38" s="1"/>
      <c r="J38" s="1"/>
      <c r="L38" s="1"/>
    </row>
    <row r="42" spans="8:12" x14ac:dyDescent="0.2">
      <c r="H42" s="1"/>
      <c r="I42" s="1"/>
      <c r="J42" s="1"/>
      <c r="L42" s="1"/>
    </row>
    <row r="43" spans="8:12" x14ac:dyDescent="0.2">
      <c r="H43" s="1"/>
      <c r="I43" s="1"/>
      <c r="J43" s="1"/>
      <c r="L43" s="1"/>
    </row>
    <row r="47" spans="8:12" x14ac:dyDescent="0.2">
      <c r="H47" s="1"/>
      <c r="I47" s="1"/>
      <c r="J47" s="1"/>
      <c r="L47" s="1"/>
    </row>
    <row r="48" spans="8:12" x14ac:dyDescent="0.2">
      <c r="H48" s="1"/>
      <c r="I48" s="1"/>
      <c r="J48" s="1"/>
      <c r="L48" s="1"/>
    </row>
    <row r="52" spans="8:12" x14ac:dyDescent="0.2">
      <c r="H52" s="1"/>
      <c r="I52" s="1"/>
      <c r="J52" s="1"/>
      <c r="L52" s="1"/>
    </row>
    <row r="53" spans="8:12" x14ac:dyDescent="0.2">
      <c r="H53" s="1"/>
      <c r="I53" s="1"/>
      <c r="J53" s="1"/>
      <c r="L53" s="1"/>
    </row>
    <row r="57" spans="8:12" x14ac:dyDescent="0.2">
      <c r="H57" s="1"/>
      <c r="I57" s="1"/>
      <c r="J57" s="1"/>
      <c r="L57" s="1"/>
    </row>
    <row r="58" spans="8:12" x14ac:dyDescent="0.2">
      <c r="H58" s="1"/>
      <c r="I58" s="1"/>
      <c r="J58" s="1"/>
      <c r="L58" s="1"/>
    </row>
    <row r="62" spans="8:12" x14ac:dyDescent="0.2">
      <c r="H62" s="1"/>
      <c r="I62" s="1"/>
      <c r="J62" s="1"/>
      <c r="L62" s="1"/>
    </row>
    <row r="63" spans="8:12" x14ac:dyDescent="0.2">
      <c r="H63" s="1"/>
      <c r="I63" s="1"/>
      <c r="J63" s="1"/>
      <c r="L63" s="1"/>
    </row>
    <row r="67" spans="8:12" x14ac:dyDescent="0.2">
      <c r="H67" s="1"/>
      <c r="I67" s="1"/>
      <c r="J67" s="1"/>
      <c r="L67" s="1"/>
    </row>
    <row r="68" spans="8:12" x14ac:dyDescent="0.2">
      <c r="H68" s="1"/>
      <c r="I68" s="1"/>
      <c r="J68" s="1"/>
      <c r="L68" s="1"/>
    </row>
    <row r="72" spans="8:12" x14ac:dyDescent="0.2">
      <c r="H72" s="1"/>
      <c r="I72" s="1"/>
      <c r="J72" s="1"/>
      <c r="L72" s="1"/>
    </row>
    <row r="73" spans="8:12" x14ac:dyDescent="0.2">
      <c r="H73" s="1"/>
      <c r="I73" s="1"/>
      <c r="J73" s="1"/>
      <c r="L73" s="1"/>
    </row>
    <row r="77" spans="8:12" x14ac:dyDescent="0.2">
      <c r="H77" s="1"/>
      <c r="I77" s="1"/>
      <c r="J77" s="1"/>
      <c r="L77" s="1"/>
    </row>
    <row r="78" spans="8:12" x14ac:dyDescent="0.2">
      <c r="H78" s="1"/>
      <c r="I78" s="1"/>
      <c r="J78" s="1"/>
      <c r="L78" s="1"/>
    </row>
    <row r="82" spans="8:12" x14ac:dyDescent="0.2">
      <c r="H82" s="1"/>
      <c r="I82" s="1"/>
      <c r="J82" s="1"/>
      <c r="L82" s="1"/>
    </row>
    <row r="83" spans="8:12" x14ac:dyDescent="0.2">
      <c r="H83" s="1"/>
      <c r="I83" s="1"/>
      <c r="J83" s="1"/>
      <c r="L83" s="1"/>
    </row>
    <row r="87" spans="8:12" x14ac:dyDescent="0.2">
      <c r="H87" s="1"/>
      <c r="I87" s="1"/>
      <c r="J87" s="1"/>
      <c r="L87" s="1"/>
    </row>
    <row r="88" spans="8:12" x14ac:dyDescent="0.2">
      <c r="H88" s="1"/>
      <c r="I88" s="1"/>
      <c r="J88" s="1"/>
      <c r="L88" s="1"/>
    </row>
    <row r="92" spans="8:12" x14ac:dyDescent="0.2">
      <c r="H92" s="1"/>
      <c r="I92" s="1"/>
      <c r="J92" s="1"/>
      <c r="L92" s="1"/>
    </row>
    <row r="93" spans="8:12" x14ac:dyDescent="0.2">
      <c r="H93" s="1"/>
      <c r="I93" s="1"/>
      <c r="J93" s="1"/>
      <c r="L9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Carolyn Ritchey</cp:lastModifiedBy>
  <dcterms:created xsi:type="dcterms:W3CDTF">2020-06-05T17:01:43Z</dcterms:created>
  <dcterms:modified xsi:type="dcterms:W3CDTF">2023-11-21T00:24:14Z</dcterms:modified>
</cp:coreProperties>
</file>