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cmr0112/Downloads/"/>
    </mc:Choice>
  </mc:AlternateContent>
  <xr:revisionPtr revIDLastSave="0" documentId="13_ncr:1_{CB57BD09-DF04-574E-A2AB-2F6908ADEAEA}" xr6:coauthVersionLast="47" xr6:coauthVersionMax="47" xr10:uidLastSave="{00000000-0000-0000-0000-000000000000}"/>
  <bookViews>
    <workbookView xWindow="4160" yWindow="2160" windowWidth="28800" windowHeight="16260" tabRatio="500" activeTab="3" xr2:uid="{00000000-000D-0000-FFFF-FFFF00000000}"/>
  </bookViews>
  <sheets>
    <sheet name="Main Calculations" sheetId="1" r:id="rId1"/>
    <sheet name="Values, Figs, and Parameters" sheetId="2" r:id="rId2"/>
    <sheet name="Target FITS" sheetId="3" r:id="rId3"/>
    <sheet name="Alt FITS" sheetId="10" r:id="rId4"/>
    <sheet name="Target Obtained" sheetId="4" r:id="rId5"/>
    <sheet name="Alt Obtained" sheetId="6" r:id="rId6"/>
  </sheets>
  <definedNames>
    <definedName name="solver_adj" localSheetId="3" hidden="1">'Alt FITS'!$R$8:$R$11</definedName>
    <definedName name="solver_adj" localSheetId="0" hidden="1">'Main Calculations'!$B$2:$B$3</definedName>
    <definedName name="solver_adj" localSheetId="2" hidden="1">'Target FITS'!$R$8:$R$11</definedName>
    <definedName name="solver_cvg" localSheetId="3" hidden="1">0.0001</definedName>
    <definedName name="solver_cvg" localSheetId="0" hidden="1">0.0001</definedName>
    <definedName name="solver_cvg" localSheetId="2" hidden="1">0.0000000000000001</definedName>
    <definedName name="solver_cvg" localSheetId="1" hidden="1">0.0001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3" hidden="1">'Alt FITS'!#REF!</definedName>
    <definedName name="solver_lhs1" localSheetId="0" hidden="1">'Main Calculations'!$B$2</definedName>
    <definedName name="solver_lhs1" localSheetId="2" hidden="1">'Target FITS'!$R$10</definedName>
    <definedName name="solver_lhs2" localSheetId="0" hidden="1">'Main Calculations'!$B$2</definedName>
    <definedName name="solver_lhs2" localSheetId="2" hidden="1">'Target FITS'!$R$15</definedName>
    <definedName name="solver_lhs3" localSheetId="0" hidden="1">'Main Calculations'!$B$3</definedName>
    <definedName name="solver_lhs4" localSheetId="0" hidden="1">'Main Calculations'!$B$3</definedName>
    <definedName name="solver_lin" localSheetId="3" hidden="1">2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3" hidden="1">0</definedName>
    <definedName name="solver_num" localSheetId="0" hidden="1">4</definedName>
    <definedName name="solver_num" localSheetId="2" hidden="1">1</definedName>
    <definedName name="solver_num" localSheetId="1" hidden="1">0</definedName>
    <definedName name="solver_opt" localSheetId="3" hidden="1">'Alt FITS'!$Y$14</definedName>
    <definedName name="solver_opt" localSheetId="0" hidden="1">'Main Calculations'!#REF!</definedName>
    <definedName name="solver_opt" localSheetId="2" hidden="1">'Target FITS'!$Y$8</definedName>
    <definedName name="solver_opt" localSheetId="1" hidden="1">'Values, Figs, and Parameters'!$AA$8</definedName>
    <definedName name="solver_pre" localSheetId="3" hidden="1">0.000001</definedName>
    <definedName name="solver_pre" localSheetId="0" hidden="1">0.000001</definedName>
    <definedName name="solver_pre" localSheetId="2" hidden="1">0.0000000000000001</definedName>
    <definedName name="solver_pre" localSheetId="1" hidden="1">0.000001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3" hidden="1">3</definedName>
    <definedName name="solver_rel1" localSheetId="0" hidden="1">1</definedName>
    <definedName name="solver_rel1" localSheetId="2" hidden="1">2</definedName>
    <definedName name="solver_rel2" localSheetId="0" hidden="1">3</definedName>
    <definedName name="solver_rel2" localSheetId="2" hidden="1">3</definedName>
    <definedName name="solver_rel3" localSheetId="0" hidden="1">1</definedName>
    <definedName name="solver_rel4" localSheetId="0" hidden="1">3</definedName>
    <definedName name="solver_rhs1" localSheetId="3" hidden="1">0.001</definedName>
    <definedName name="solver_rhs1" localSheetId="0" hidden="1">240</definedName>
    <definedName name="solver_rhs1" localSheetId="2" hidden="1">1</definedName>
    <definedName name="solver_rhs2" localSheetId="0" hidden="1">15</definedName>
    <definedName name="solver_rhs2" localSheetId="2" hidden="1">1.582</definedName>
    <definedName name="solver_rhs3" localSheetId="0" hidden="1">240</definedName>
    <definedName name="solver_rhs4" localSheetId="0" hidden="1">15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3" hidden="1">2</definedName>
    <definedName name="solver_sho" localSheetId="0" hidden="1">2</definedName>
    <definedName name="solver_sho" localSheetId="2" hidden="1">1</definedName>
    <definedName name="solver_sho" localSheetId="1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3" hidden="1">0.01</definedName>
    <definedName name="solver_tol" localSheetId="0" hidden="1">0.01</definedName>
    <definedName name="solver_tol" localSheetId="2" hidden="1">0</definedName>
    <definedName name="solver_tol" localSheetId="1" hidden="1">0.01</definedName>
    <definedName name="solver_typ" localSheetId="3" hidden="1">1</definedName>
    <definedName name="solver_typ" localSheetId="0" hidden="1">1</definedName>
    <definedName name="solver_typ" localSheetId="2" hidden="1">3</definedName>
    <definedName name="solver_typ" localSheetId="1" hidden="1">2</definedName>
    <definedName name="solver_val" localSheetId="3" hidden="1">0</definedName>
    <definedName name="solver_val" localSheetId="0" hidden="1">0</definedName>
    <definedName name="solver_val" localSheetId="2" hidden="1">0.99</definedName>
    <definedName name="solver_val" localSheetId="1" hidden="1">0</definedName>
    <definedName name="solver_ver" localSheetId="3" hidden="1">2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3" l="1"/>
  <c r="V15" i="2" l="1"/>
  <c r="V14" i="2"/>
  <c r="V13" i="2"/>
  <c r="V12" i="2"/>
  <c r="V11" i="2"/>
  <c r="V10" i="2"/>
  <c r="V9" i="2"/>
  <c r="V8" i="2"/>
  <c r="V16" i="2"/>
  <c r="AC18" i="2"/>
  <c r="AC19" i="2"/>
  <c r="AC20" i="2"/>
  <c r="AC21" i="2"/>
  <c r="AC17" i="2"/>
  <c r="R14" i="10" l="1"/>
  <c r="AH1" i="2"/>
  <c r="W11" i="2" s="1"/>
  <c r="W9" i="2" l="1"/>
  <c r="AE18" i="2"/>
  <c r="W13" i="2"/>
  <c r="W15" i="2"/>
  <c r="AD21" i="2"/>
  <c r="AD18" i="2"/>
  <c r="AD20" i="2"/>
  <c r="X9" i="2"/>
  <c r="AD19" i="2"/>
  <c r="AD17" i="2"/>
  <c r="AE17" i="2"/>
  <c r="Q39" i="3"/>
  <c r="L39" i="3"/>
  <c r="R9" i="10" l="1"/>
  <c r="R10" i="10"/>
  <c r="R11" i="10"/>
  <c r="R12" i="10"/>
  <c r="R13" i="10"/>
  <c r="AA5" i="10" l="1"/>
  <c r="W4" i="10"/>
  <c r="U3" i="10"/>
  <c r="R8" i="10"/>
  <c r="Y2" i="10" s="1"/>
  <c r="U5" i="3"/>
  <c r="U3" i="3"/>
  <c r="B40" i="10"/>
  <c r="G40" i="10"/>
  <c r="L40" i="10"/>
  <c r="Q40" i="10"/>
  <c r="B41" i="10"/>
  <c r="G41" i="10"/>
  <c r="L41" i="10"/>
  <c r="Q41" i="10"/>
  <c r="B42" i="10"/>
  <c r="G42" i="10"/>
  <c r="L42" i="10"/>
  <c r="Q42" i="10"/>
  <c r="B43" i="10"/>
  <c r="G43" i="10"/>
  <c r="L43" i="10"/>
  <c r="Q43" i="10"/>
  <c r="B44" i="10"/>
  <c r="G44" i="10"/>
  <c r="L44" i="10"/>
  <c r="Q44" i="10"/>
  <c r="B45" i="10"/>
  <c r="G45" i="10"/>
  <c r="L45" i="10"/>
  <c r="Q45" i="10"/>
  <c r="B46" i="10"/>
  <c r="G46" i="10"/>
  <c r="L46" i="10"/>
  <c r="Q46" i="10"/>
  <c r="B47" i="10"/>
  <c r="G47" i="10"/>
  <c r="L47" i="10"/>
  <c r="Q47" i="10"/>
  <c r="B48" i="10"/>
  <c r="G48" i="10"/>
  <c r="L48" i="10"/>
  <c r="Q48" i="10"/>
  <c r="B49" i="10"/>
  <c r="G49" i="10"/>
  <c r="L49" i="10"/>
  <c r="Q49" i="10"/>
  <c r="B50" i="10"/>
  <c r="G50" i="10"/>
  <c r="L50" i="10"/>
  <c r="Q50" i="10"/>
  <c r="B51" i="10"/>
  <c r="G51" i="10"/>
  <c r="L51" i="10"/>
  <c r="Q51" i="10"/>
  <c r="B52" i="10"/>
  <c r="G52" i="10"/>
  <c r="L52" i="10"/>
  <c r="Q52" i="10"/>
  <c r="U5" i="10" l="1"/>
  <c r="W3" i="10"/>
  <c r="Y3" i="10"/>
  <c r="Y4" i="10"/>
  <c r="Y5" i="10"/>
  <c r="AA2" i="10"/>
  <c r="U2" i="10"/>
  <c r="AA3" i="10"/>
  <c r="U4" i="10"/>
  <c r="W2" i="10"/>
  <c r="AA4" i="10"/>
  <c r="W5" i="10"/>
  <c r="Q39" i="10" l="1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G54" i="3"/>
  <c r="G55" i="3"/>
  <c r="G56" i="3"/>
  <c r="G57" i="3"/>
  <c r="G42" i="3"/>
  <c r="G43" i="3"/>
  <c r="G44" i="3"/>
  <c r="G45" i="3"/>
  <c r="G46" i="3"/>
  <c r="G47" i="3"/>
  <c r="G48" i="3"/>
  <c r="G49" i="3"/>
  <c r="G50" i="3"/>
  <c r="G51" i="3"/>
  <c r="G52" i="3"/>
  <c r="G53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Q54" i="10" l="1"/>
  <c r="AE1" i="2"/>
  <c r="X1" i="2"/>
  <c r="V21" i="2" l="1"/>
  <c r="W21" i="2" s="1"/>
  <c r="V17" i="2"/>
  <c r="V19" i="2"/>
  <c r="W19" i="2" s="1"/>
  <c r="V20" i="2"/>
  <c r="W20" i="2" s="1"/>
  <c r="V18" i="2"/>
  <c r="W18" i="2" s="1"/>
  <c r="AE24" i="2"/>
  <c r="AE21" i="2"/>
  <c r="AE20" i="2"/>
  <c r="AE19" i="2"/>
  <c r="X27" i="2"/>
  <c r="AC8" i="2"/>
  <c r="AE25" i="2"/>
  <c r="X28" i="2"/>
  <c r="AE26" i="2"/>
  <c r="AE27" i="2"/>
  <c r="AE28" i="2"/>
  <c r="X24" i="2"/>
  <c r="X25" i="2"/>
  <c r="X26" i="2"/>
  <c r="AC9" i="2"/>
  <c r="AC12" i="2"/>
  <c r="AC10" i="2"/>
  <c r="AC16" i="2"/>
  <c r="AC11" i="2"/>
  <c r="AC15" i="2"/>
  <c r="AC14" i="2"/>
  <c r="X15" i="2"/>
  <c r="AC13" i="2"/>
  <c r="N18" i="1"/>
  <c r="L18" i="1"/>
  <c r="J18" i="1"/>
  <c r="H18" i="1"/>
  <c r="G18" i="1"/>
  <c r="O17" i="1"/>
  <c r="H17" i="1"/>
  <c r="J17" i="1"/>
  <c r="L17" i="1"/>
  <c r="N17" i="1"/>
  <c r="I17" i="1"/>
  <c r="P17" i="1"/>
  <c r="T15" i="1"/>
  <c r="S15" i="1"/>
  <c r="R15" i="1"/>
  <c r="Q15" i="1"/>
  <c r="P15" i="1"/>
  <c r="T16" i="1"/>
  <c r="S16" i="1"/>
  <c r="R16" i="1"/>
  <c r="Q16" i="1"/>
  <c r="P16" i="1"/>
  <c r="N16" i="1"/>
  <c r="L16" i="1"/>
  <c r="J16" i="1"/>
  <c r="H16" i="1"/>
  <c r="G16" i="1"/>
  <c r="P14" i="1"/>
  <c r="Q14" i="1"/>
  <c r="R14" i="1"/>
  <c r="S14" i="1"/>
  <c r="T14" i="1"/>
  <c r="Q17" i="1"/>
  <c r="R17" i="1"/>
  <c r="S17" i="1"/>
  <c r="T17" i="1"/>
  <c r="P18" i="1"/>
  <c r="Q18" i="1"/>
  <c r="R18" i="1"/>
  <c r="S18" i="1"/>
  <c r="T18" i="1"/>
  <c r="L14" i="1"/>
  <c r="M14" i="1"/>
  <c r="N14" i="1"/>
  <c r="O14" i="1"/>
  <c r="L15" i="1"/>
  <c r="M15" i="1"/>
  <c r="N15" i="1"/>
  <c r="O15" i="1"/>
  <c r="M16" i="1"/>
  <c r="O16" i="1"/>
  <c r="M17" i="1"/>
  <c r="M18" i="1"/>
  <c r="O18" i="1"/>
  <c r="X18" i="2" l="1"/>
  <c r="X19" i="2"/>
  <c r="X21" i="2"/>
  <c r="X20" i="2"/>
  <c r="X17" i="2"/>
  <c r="W17" i="2"/>
  <c r="X11" i="2"/>
  <c r="X13" i="2"/>
  <c r="L39" i="10"/>
  <c r="L54" i="10" s="1"/>
  <c r="G39" i="10"/>
  <c r="G54" i="10" s="1"/>
  <c r="B39" i="10"/>
  <c r="T8" i="3" s="1"/>
  <c r="AA3" i="3"/>
  <c r="AA4" i="3"/>
  <c r="AA5" i="3"/>
  <c r="Y3" i="3"/>
  <c r="Y4" i="3"/>
  <c r="Y5" i="3"/>
  <c r="W3" i="3"/>
  <c r="W4" i="3"/>
  <c r="W5" i="3"/>
  <c r="AA2" i="3"/>
  <c r="Y2" i="3"/>
  <c r="W2" i="3"/>
  <c r="U2" i="3"/>
  <c r="U4" i="3"/>
  <c r="E39" i="10" l="1"/>
  <c r="A37" i="10"/>
  <c r="B54" i="10"/>
  <c r="E45" i="10" l="1"/>
  <c r="J45" i="10"/>
  <c r="T46" i="10"/>
  <c r="T50" i="10"/>
  <c r="J42" i="10"/>
  <c r="J46" i="10"/>
  <c r="J50" i="10"/>
  <c r="E41" i="10"/>
  <c r="T42" i="10"/>
  <c r="T41" i="10"/>
  <c r="T51" i="10"/>
  <c r="J41" i="10"/>
  <c r="J49" i="10"/>
  <c r="E49" i="10"/>
  <c r="J52" i="10"/>
  <c r="E46" i="10"/>
  <c r="T45" i="10"/>
  <c r="T49" i="10"/>
  <c r="E40" i="10"/>
  <c r="J48" i="10"/>
  <c r="J40" i="10"/>
  <c r="J44" i="10"/>
  <c r="E44" i="10"/>
  <c r="E43" i="10"/>
  <c r="O49" i="10"/>
  <c r="O41" i="10"/>
  <c r="E50" i="10"/>
  <c r="J43" i="10"/>
  <c r="O50" i="10"/>
  <c r="O40" i="10"/>
  <c r="T40" i="10"/>
  <c r="O43" i="10"/>
  <c r="O48" i="10"/>
  <c r="O42" i="10"/>
  <c r="E42" i="10"/>
  <c r="E47" i="10"/>
  <c r="E51" i="10"/>
  <c r="O47" i="10"/>
  <c r="J47" i="10"/>
  <c r="O51" i="10"/>
  <c r="O44" i="10"/>
  <c r="T43" i="10"/>
  <c r="T52" i="10"/>
  <c r="O52" i="10"/>
  <c r="O46" i="10"/>
  <c r="T48" i="10"/>
  <c r="E52" i="10"/>
  <c r="O45" i="10"/>
  <c r="E48" i="10"/>
  <c r="T44" i="10"/>
  <c r="T47" i="10"/>
  <c r="J51" i="10"/>
  <c r="K18" i="1" l="1"/>
  <c r="I16" i="1"/>
  <c r="K16" i="1"/>
  <c r="K17" i="1"/>
  <c r="I18" i="1"/>
  <c r="G17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  <c r="C15" i="1"/>
  <c r="D15" i="1"/>
  <c r="E15" i="1"/>
  <c r="F15" i="1"/>
  <c r="G15" i="1"/>
  <c r="H15" i="1"/>
  <c r="I15" i="1"/>
  <c r="J15" i="1"/>
  <c r="K15" i="1"/>
  <c r="B15" i="1"/>
  <c r="B9" i="1"/>
  <c r="B14" i="1" s="1"/>
  <c r="P23" i="1" l="1"/>
  <c r="P474" i="1" s="1"/>
  <c r="U489" i="1" s="1"/>
  <c r="BA17" i="2" s="1"/>
  <c r="B20" i="1"/>
  <c r="B90" i="1" s="1"/>
  <c r="L20" i="1"/>
  <c r="M20" i="1"/>
  <c r="P20" i="1"/>
  <c r="Q20" i="1"/>
  <c r="R20" i="1"/>
  <c r="N20" i="1"/>
  <c r="T20" i="1"/>
  <c r="S20" i="1"/>
  <c r="O20" i="1"/>
  <c r="D21" i="1"/>
  <c r="D218" i="1" s="1"/>
  <c r="P21" i="1"/>
  <c r="T21" i="1"/>
  <c r="Q21" i="1"/>
  <c r="R21" i="1"/>
  <c r="S21" i="1"/>
  <c r="O21" i="1"/>
  <c r="L21" i="1"/>
  <c r="N21" i="1"/>
  <c r="M21" i="1"/>
  <c r="B23" i="1"/>
  <c r="B474" i="1" s="1"/>
  <c r="T23" i="1"/>
  <c r="Q23" i="1"/>
  <c r="R23" i="1"/>
  <c r="L23" i="1"/>
  <c r="S23" i="1"/>
  <c r="N23" i="1"/>
  <c r="M23" i="1"/>
  <c r="O23" i="1"/>
  <c r="L22" i="1"/>
  <c r="M22" i="1"/>
  <c r="T22" i="1"/>
  <c r="R22" i="1"/>
  <c r="Q22" i="1"/>
  <c r="N22" i="1"/>
  <c r="O22" i="1"/>
  <c r="P22" i="1"/>
  <c r="S22" i="1"/>
  <c r="C22" i="1"/>
  <c r="C346" i="1" s="1"/>
  <c r="E21" i="1"/>
  <c r="E218" i="1" s="1"/>
  <c r="B22" i="1"/>
  <c r="B346" i="1" s="1"/>
  <c r="D22" i="1"/>
  <c r="D346" i="1" s="1"/>
  <c r="F23" i="1"/>
  <c r="F474" i="1" s="1"/>
  <c r="K22" i="1"/>
  <c r="K346" i="1" s="1"/>
  <c r="H22" i="1"/>
  <c r="H346" i="1" s="1"/>
  <c r="I23" i="1"/>
  <c r="I474" i="1" s="1"/>
  <c r="J22" i="1"/>
  <c r="J346" i="1" s="1"/>
  <c r="I22" i="1"/>
  <c r="I346" i="1" s="1"/>
  <c r="D20" i="1"/>
  <c r="D90" i="1" s="1"/>
  <c r="C20" i="1"/>
  <c r="C90" i="1" s="1"/>
  <c r="H23" i="1"/>
  <c r="H474" i="1" s="1"/>
  <c r="B21" i="1"/>
  <c r="B218" i="1" s="1"/>
  <c r="J21" i="1"/>
  <c r="J218" i="1" s="1"/>
  <c r="J20" i="1"/>
  <c r="J90" i="1" s="1"/>
  <c r="F21" i="1"/>
  <c r="F218" i="1" s="1"/>
  <c r="B19" i="1"/>
  <c r="G22" i="1"/>
  <c r="G346" i="1" s="1"/>
  <c r="E23" i="1"/>
  <c r="E474" i="1" s="1"/>
  <c r="G23" i="1"/>
  <c r="G474" i="1" s="1"/>
  <c r="K21" i="1"/>
  <c r="K218" i="1" s="1"/>
  <c r="I21" i="1"/>
  <c r="I218" i="1" s="1"/>
  <c r="I20" i="1"/>
  <c r="I90" i="1" s="1"/>
  <c r="G20" i="1"/>
  <c r="G90" i="1" s="1"/>
  <c r="F22" i="1"/>
  <c r="F346" i="1" s="1"/>
  <c r="D23" i="1"/>
  <c r="D474" i="1" s="1"/>
  <c r="C21" i="1"/>
  <c r="C218" i="1" s="1"/>
  <c r="H21" i="1"/>
  <c r="H218" i="1" s="1"/>
  <c r="H20" i="1"/>
  <c r="H90" i="1" s="1"/>
  <c r="K20" i="1"/>
  <c r="K90" i="1" s="1"/>
  <c r="E22" i="1"/>
  <c r="E346" i="1" s="1"/>
  <c r="K23" i="1"/>
  <c r="K474" i="1" s="1"/>
  <c r="C23" i="1"/>
  <c r="C474" i="1" s="1"/>
  <c r="F20" i="1"/>
  <c r="F90" i="1" s="1"/>
  <c r="G21" i="1"/>
  <c r="G218" i="1" s="1"/>
  <c r="E20" i="1"/>
  <c r="E90" i="1" s="1"/>
  <c r="J23" i="1"/>
  <c r="J474" i="1" s="1"/>
  <c r="T474" i="1" l="1"/>
  <c r="U493" i="1" s="1"/>
  <c r="Q493" i="1" s="1"/>
  <c r="R90" i="1"/>
  <c r="U107" i="1" s="1"/>
  <c r="O346" i="1"/>
  <c r="U360" i="1" s="1"/>
  <c r="B360" i="1" s="1"/>
  <c r="M474" i="1"/>
  <c r="U486" i="1" s="1"/>
  <c r="G486" i="1" s="1"/>
  <c r="T218" i="1"/>
  <c r="U237" i="1" s="1"/>
  <c r="Q90" i="1"/>
  <c r="U106" i="1" s="1"/>
  <c r="N346" i="1"/>
  <c r="U359" i="1" s="1"/>
  <c r="P359" i="1" s="1"/>
  <c r="N474" i="1"/>
  <c r="U487" i="1" s="1"/>
  <c r="S487" i="1" s="1"/>
  <c r="M218" i="1"/>
  <c r="U230" i="1" s="1"/>
  <c r="D230" i="1" s="1"/>
  <c r="P218" i="1"/>
  <c r="U233" i="1" s="1"/>
  <c r="P90" i="1"/>
  <c r="U105" i="1" s="1"/>
  <c r="P105" i="1" s="1"/>
  <c r="Q346" i="1"/>
  <c r="U362" i="1" s="1"/>
  <c r="S474" i="1"/>
  <c r="U492" i="1" s="1"/>
  <c r="G492" i="1" s="1"/>
  <c r="N218" i="1"/>
  <c r="U231" i="1" s="1"/>
  <c r="M90" i="1"/>
  <c r="U102" i="1" s="1"/>
  <c r="G102" i="1" s="1"/>
  <c r="S346" i="1"/>
  <c r="U364" i="1" s="1"/>
  <c r="T364" i="1" s="1"/>
  <c r="L346" i="1"/>
  <c r="U357" i="1" s="1"/>
  <c r="R357" i="1" s="1"/>
  <c r="P346" i="1"/>
  <c r="U361" i="1" s="1"/>
  <c r="R346" i="1"/>
  <c r="U363" i="1" s="1"/>
  <c r="L363" i="1" s="1"/>
  <c r="L474" i="1"/>
  <c r="U485" i="1" s="1"/>
  <c r="H485" i="1" s="1"/>
  <c r="L218" i="1"/>
  <c r="U229" i="1" s="1"/>
  <c r="E229" i="1" s="1"/>
  <c r="O90" i="1"/>
  <c r="U104" i="1" s="1"/>
  <c r="L90" i="1"/>
  <c r="U101" i="1" s="1"/>
  <c r="I101" i="1" s="1"/>
  <c r="N90" i="1"/>
  <c r="U103" i="1" s="1"/>
  <c r="D103" i="1" s="1"/>
  <c r="O474" i="1"/>
  <c r="U488" i="1" s="1"/>
  <c r="I488" i="1" s="1"/>
  <c r="R474" i="1"/>
  <c r="U491" i="1" s="1"/>
  <c r="O218" i="1"/>
  <c r="U232" i="1" s="1"/>
  <c r="F232" i="1" s="1"/>
  <c r="S90" i="1"/>
  <c r="U108" i="1" s="1"/>
  <c r="B108" i="1" s="1"/>
  <c r="R218" i="1"/>
  <c r="U235" i="1" s="1"/>
  <c r="B235" i="1" s="1"/>
  <c r="Q218" i="1"/>
  <c r="U234" i="1" s="1"/>
  <c r="B410" i="1"/>
  <c r="B27" i="1"/>
  <c r="B154" i="1"/>
  <c r="U155" i="1" s="1"/>
  <c r="B282" i="1"/>
  <c r="U283" i="1" s="1"/>
  <c r="T346" i="1"/>
  <c r="U365" i="1" s="1"/>
  <c r="N365" i="1" s="1"/>
  <c r="M346" i="1"/>
  <c r="U358" i="1" s="1"/>
  <c r="Q474" i="1"/>
  <c r="U490" i="1" s="1"/>
  <c r="H490" i="1" s="1"/>
  <c r="S218" i="1"/>
  <c r="U236" i="1" s="1"/>
  <c r="D236" i="1" s="1"/>
  <c r="T90" i="1"/>
  <c r="U109" i="1" s="1"/>
  <c r="K109" i="1" s="1"/>
  <c r="S489" i="1"/>
  <c r="E489" i="1"/>
  <c r="M489" i="1"/>
  <c r="T489" i="1"/>
  <c r="F489" i="1"/>
  <c r="N489" i="1"/>
  <c r="G489" i="1"/>
  <c r="O489" i="1"/>
  <c r="H489" i="1"/>
  <c r="P489" i="1"/>
  <c r="R489" i="1"/>
  <c r="D489" i="1"/>
  <c r="I489" i="1"/>
  <c r="J489" i="1"/>
  <c r="Q489" i="1"/>
  <c r="C489" i="1"/>
  <c r="K489" i="1"/>
  <c r="L489" i="1"/>
  <c r="U483" i="1"/>
  <c r="BA11" i="2" s="1"/>
  <c r="U476" i="1"/>
  <c r="U484" i="1"/>
  <c r="BA12" i="2" s="1"/>
  <c r="U477" i="1"/>
  <c r="U478" i="1"/>
  <c r="U479" i="1"/>
  <c r="U480" i="1"/>
  <c r="BA8" i="2" s="1"/>
  <c r="U481" i="1"/>
  <c r="BA9" i="2" s="1"/>
  <c r="U349" i="1"/>
  <c r="U482" i="1"/>
  <c r="BA10" i="2" s="1"/>
  <c r="U475" i="1"/>
  <c r="U351" i="1"/>
  <c r="U352" i="1"/>
  <c r="AZ8" i="2" s="1"/>
  <c r="U355" i="1"/>
  <c r="AZ11" i="2" s="1"/>
  <c r="U356" i="1"/>
  <c r="AZ12" i="2" s="1"/>
  <c r="U348" i="1"/>
  <c r="U347" i="1"/>
  <c r="U350" i="1"/>
  <c r="U353" i="1"/>
  <c r="AZ9" i="2" s="1"/>
  <c r="U354" i="1"/>
  <c r="AZ10" i="2" s="1"/>
  <c r="B39" i="3"/>
  <c r="G39" i="3"/>
  <c r="B40" i="3"/>
  <c r="G40" i="3"/>
  <c r="G41" i="3"/>
  <c r="L40" i="3"/>
  <c r="Q40" i="3"/>
  <c r="L41" i="3"/>
  <c r="Q41" i="3"/>
  <c r="L42" i="3"/>
  <c r="Q42" i="3"/>
  <c r="Q357" i="1" l="1"/>
  <c r="T230" i="1"/>
  <c r="L357" i="1"/>
  <c r="O230" i="1"/>
  <c r="K365" i="1"/>
  <c r="C360" i="1"/>
  <c r="M364" i="1"/>
  <c r="AY17" i="2"/>
  <c r="L233" i="1"/>
  <c r="O233" i="1"/>
  <c r="J232" i="1"/>
  <c r="M101" i="1"/>
  <c r="AY15" i="2"/>
  <c r="D231" i="1"/>
  <c r="AZ14" i="2"/>
  <c r="O358" i="1"/>
  <c r="K358" i="1"/>
  <c r="P358" i="1"/>
  <c r="BA19" i="2"/>
  <c r="G491" i="1"/>
  <c r="K233" i="1"/>
  <c r="B102" i="1"/>
  <c r="D102" i="1"/>
  <c r="N233" i="1"/>
  <c r="G487" i="1"/>
  <c r="N102" i="1"/>
  <c r="G233" i="1"/>
  <c r="Q101" i="1"/>
  <c r="J233" i="1"/>
  <c r="S102" i="1"/>
  <c r="K102" i="1"/>
  <c r="M233" i="1"/>
  <c r="I233" i="1"/>
  <c r="F233" i="1"/>
  <c r="S233" i="1"/>
  <c r="E233" i="1"/>
  <c r="H233" i="1"/>
  <c r="AX19" i="2"/>
  <c r="E107" i="1"/>
  <c r="H107" i="1"/>
  <c r="C107" i="1"/>
  <c r="K107" i="1"/>
  <c r="S107" i="1"/>
  <c r="M107" i="1"/>
  <c r="P107" i="1"/>
  <c r="D107" i="1"/>
  <c r="B107" i="1"/>
  <c r="N107" i="1"/>
  <c r="Q107" i="1"/>
  <c r="I107" i="1"/>
  <c r="T107" i="1"/>
  <c r="F107" i="1"/>
  <c r="L107" i="1"/>
  <c r="R107" i="1"/>
  <c r="G107" i="1"/>
  <c r="O107" i="1"/>
  <c r="J107" i="1"/>
  <c r="C358" i="1"/>
  <c r="J358" i="1"/>
  <c r="T358" i="1"/>
  <c r="D358" i="1"/>
  <c r="N358" i="1"/>
  <c r="R358" i="1"/>
  <c r="I358" i="1"/>
  <c r="H229" i="1"/>
  <c r="F358" i="1"/>
  <c r="E105" i="1"/>
  <c r="O108" i="1"/>
  <c r="H358" i="1"/>
  <c r="Q358" i="1"/>
  <c r="D233" i="1"/>
  <c r="Q233" i="1"/>
  <c r="Q491" i="1"/>
  <c r="B358" i="1"/>
  <c r="T491" i="1"/>
  <c r="T108" i="1"/>
  <c r="R103" i="1"/>
  <c r="L108" i="1"/>
  <c r="G359" i="1"/>
  <c r="S358" i="1"/>
  <c r="M358" i="1"/>
  <c r="I231" i="1"/>
  <c r="C233" i="1"/>
  <c r="R233" i="1"/>
  <c r="I491" i="1"/>
  <c r="G358" i="1"/>
  <c r="Q231" i="1"/>
  <c r="J103" i="1"/>
  <c r="Q359" i="1"/>
  <c r="L358" i="1"/>
  <c r="E358" i="1"/>
  <c r="S231" i="1"/>
  <c r="T233" i="1"/>
  <c r="P233" i="1"/>
  <c r="C491" i="1"/>
  <c r="AY18" i="2"/>
  <c r="D234" i="1"/>
  <c r="P234" i="1"/>
  <c r="L234" i="1"/>
  <c r="C234" i="1"/>
  <c r="G234" i="1"/>
  <c r="R234" i="1"/>
  <c r="F234" i="1"/>
  <c r="T234" i="1"/>
  <c r="B234" i="1"/>
  <c r="I234" i="1"/>
  <c r="E234" i="1"/>
  <c r="J234" i="1"/>
  <c r="N234" i="1"/>
  <c r="K234" i="1"/>
  <c r="Q234" i="1"/>
  <c r="M234" i="1"/>
  <c r="S234" i="1"/>
  <c r="O234" i="1"/>
  <c r="H234" i="1"/>
  <c r="AX18" i="2"/>
  <c r="C106" i="1"/>
  <c r="H106" i="1"/>
  <c r="K106" i="1"/>
  <c r="G106" i="1"/>
  <c r="P106" i="1"/>
  <c r="S106" i="1"/>
  <c r="I106" i="1"/>
  <c r="D106" i="1"/>
  <c r="T106" i="1"/>
  <c r="E106" i="1"/>
  <c r="M106" i="1"/>
  <c r="F106" i="1"/>
  <c r="N106" i="1"/>
  <c r="Q106" i="1"/>
  <c r="L106" i="1"/>
  <c r="B106" i="1"/>
  <c r="O106" i="1"/>
  <c r="J106" i="1"/>
  <c r="R106" i="1"/>
  <c r="AZ17" i="2"/>
  <c r="O361" i="1"/>
  <c r="J361" i="1"/>
  <c r="M361" i="1"/>
  <c r="I361" i="1"/>
  <c r="E361" i="1"/>
  <c r="Q361" i="1"/>
  <c r="F361" i="1"/>
  <c r="S361" i="1"/>
  <c r="T361" i="1"/>
  <c r="P361" i="1"/>
  <c r="C361" i="1"/>
  <c r="N361" i="1"/>
  <c r="D361" i="1"/>
  <c r="R361" i="1"/>
  <c r="K361" i="1"/>
  <c r="H361" i="1"/>
  <c r="G361" i="1"/>
  <c r="L361" i="1"/>
  <c r="B361" i="1"/>
  <c r="AX16" i="2"/>
  <c r="C104" i="1"/>
  <c r="E104" i="1"/>
  <c r="P104" i="1"/>
  <c r="T104" i="1"/>
  <c r="H104" i="1"/>
  <c r="K104" i="1"/>
  <c r="M104" i="1"/>
  <c r="Q104" i="1"/>
  <c r="L104" i="1"/>
  <c r="S104" i="1"/>
  <c r="R104" i="1"/>
  <c r="J104" i="1"/>
  <c r="D104" i="1"/>
  <c r="O104" i="1"/>
  <c r="B104" i="1"/>
  <c r="F104" i="1"/>
  <c r="N104" i="1"/>
  <c r="G104" i="1"/>
  <c r="I104" i="1"/>
  <c r="O493" i="1"/>
  <c r="P491" i="1"/>
  <c r="G236" i="1"/>
  <c r="L231" i="1"/>
  <c r="O231" i="1"/>
  <c r="R231" i="1"/>
  <c r="S493" i="1"/>
  <c r="F491" i="1"/>
  <c r="R491" i="1"/>
  <c r="O485" i="1"/>
  <c r="M231" i="1"/>
  <c r="H491" i="1"/>
  <c r="H231" i="1"/>
  <c r="K231" i="1"/>
  <c r="G231" i="1"/>
  <c r="T231" i="1"/>
  <c r="M491" i="1"/>
  <c r="L491" i="1"/>
  <c r="Q485" i="1"/>
  <c r="P231" i="1"/>
  <c r="E231" i="1"/>
  <c r="N491" i="1"/>
  <c r="C231" i="1"/>
  <c r="N231" i="1"/>
  <c r="J491" i="1"/>
  <c r="E491" i="1"/>
  <c r="D491" i="1"/>
  <c r="S491" i="1"/>
  <c r="J231" i="1"/>
  <c r="F231" i="1"/>
  <c r="O491" i="1"/>
  <c r="B491" i="1"/>
  <c r="K491" i="1"/>
  <c r="AZ18" i="2"/>
  <c r="O362" i="1"/>
  <c r="S362" i="1"/>
  <c r="L362" i="1"/>
  <c r="R362" i="1"/>
  <c r="H362" i="1"/>
  <c r="C362" i="1"/>
  <c r="T362" i="1"/>
  <c r="P362" i="1"/>
  <c r="K362" i="1"/>
  <c r="N362" i="1"/>
  <c r="E362" i="1"/>
  <c r="I362" i="1"/>
  <c r="D362" i="1"/>
  <c r="Q362" i="1"/>
  <c r="M362" i="1"/>
  <c r="B362" i="1"/>
  <c r="F362" i="1"/>
  <c r="AZ19" i="2"/>
  <c r="I363" i="1"/>
  <c r="E363" i="1"/>
  <c r="P363" i="1"/>
  <c r="S363" i="1"/>
  <c r="M363" i="1"/>
  <c r="G363" i="1"/>
  <c r="D363" i="1"/>
  <c r="J363" i="1"/>
  <c r="F363" i="1"/>
  <c r="O363" i="1"/>
  <c r="H363" i="1"/>
  <c r="N363" i="1"/>
  <c r="K363" i="1"/>
  <c r="Q363" i="1"/>
  <c r="T363" i="1"/>
  <c r="C363" i="1"/>
  <c r="B363" i="1"/>
  <c r="BA16" i="2"/>
  <c r="F488" i="1"/>
  <c r="R488" i="1"/>
  <c r="L488" i="1"/>
  <c r="N488" i="1"/>
  <c r="J488" i="1"/>
  <c r="M488" i="1"/>
  <c r="P488" i="1"/>
  <c r="G488" i="1"/>
  <c r="S488" i="1"/>
  <c r="O488" i="1"/>
  <c r="C488" i="1"/>
  <c r="E488" i="1"/>
  <c r="H488" i="1"/>
  <c r="K488" i="1"/>
  <c r="Q488" i="1"/>
  <c r="T488" i="1"/>
  <c r="J362" i="1"/>
  <c r="AZ13" i="2"/>
  <c r="S357" i="1"/>
  <c r="B357" i="1"/>
  <c r="H357" i="1"/>
  <c r="T357" i="1"/>
  <c r="E357" i="1"/>
  <c r="K357" i="1"/>
  <c r="I357" i="1"/>
  <c r="M357" i="1"/>
  <c r="F357" i="1"/>
  <c r="D357" i="1"/>
  <c r="J357" i="1"/>
  <c r="N357" i="1"/>
  <c r="P357" i="1"/>
  <c r="C357" i="1"/>
  <c r="O357" i="1"/>
  <c r="G103" i="1"/>
  <c r="R490" i="1"/>
  <c r="AY19" i="2"/>
  <c r="J235" i="1"/>
  <c r="F235" i="1"/>
  <c r="E235" i="1"/>
  <c r="C235" i="1"/>
  <c r="N235" i="1"/>
  <c r="O235" i="1"/>
  <c r="K235" i="1"/>
  <c r="H235" i="1"/>
  <c r="Q235" i="1"/>
  <c r="R235" i="1"/>
  <c r="D235" i="1"/>
  <c r="T235" i="1"/>
  <c r="M235" i="1"/>
  <c r="S235" i="1"/>
  <c r="L235" i="1"/>
  <c r="G235" i="1"/>
  <c r="I235" i="1"/>
  <c r="B105" i="1"/>
  <c r="F109" i="1"/>
  <c r="AZ21" i="2"/>
  <c r="P365" i="1"/>
  <c r="D365" i="1"/>
  <c r="Q365" i="1"/>
  <c r="R365" i="1"/>
  <c r="L365" i="1"/>
  <c r="G365" i="1"/>
  <c r="S365" i="1"/>
  <c r="E365" i="1"/>
  <c r="H365" i="1"/>
  <c r="J365" i="1"/>
  <c r="T365" i="1"/>
  <c r="M365" i="1"/>
  <c r="O365" i="1"/>
  <c r="I365" i="1"/>
  <c r="B365" i="1"/>
  <c r="F365" i="1"/>
  <c r="C365" i="1"/>
  <c r="AX20" i="2"/>
  <c r="R108" i="1"/>
  <c r="H108" i="1"/>
  <c r="G108" i="1"/>
  <c r="C108" i="1"/>
  <c r="E108" i="1"/>
  <c r="P108" i="1"/>
  <c r="K108" i="1"/>
  <c r="M108" i="1"/>
  <c r="I108" i="1"/>
  <c r="S108" i="1"/>
  <c r="F108" i="1"/>
  <c r="J108" i="1"/>
  <c r="D108" i="1"/>
  <c r="Q108" i="1"/>
  <c r="N108" i="1"/>
  <c r="AX14" i="2"/>
  <c r="O102" i="1"/>
  <c r="L102" i="1"/>
  <c r="C102" i="1"/>
  <c r="H102" i="1"/>
  <c r="E102" i="1"/>
  <c r="Q102" i="1"/>
  <c r="P102" i="1"/>
  <c r="I102" i="1"/>
  <c r="J102" i="1"/>
  <c r="T102" i="1"/>
  <c r="R102" i="1"/>
  <c r="M102" i="1"/>
  <c r="F102" i="1"/>
  <c r="AY14" i="2"/>
  <c r="L230" i="1"/>
  <c r="C230" i="1"/>
  <c r="E230" i="1"/>
  <c r="H230" i="1"/>
  <c r="K230" i="1"/>
  <c r="J230" i="1"/>
  <c r="M230" i="1"/>
  <c r="P230" i="1"/>
  <c r="R230" i="1"/>
  <c r="F230" i="1"/>
  <c r="I230" i="1"/>
  <c r="N230" i="1"/>
  <c r="Q230" i="1"/>
  <c r="S230" i="1"/>
  <c r="G230" i="1"/>
  <c r="AX15" i="2"/>
  <c r="E103" i="1"/>
  <c r="B103" i="1"/>
  <c r="K103" i="1"/>
  <c r="Q103" i="1"/>
  <c r="M103" i="1"/>
  <c r="H103" i="1"/>
  <c r="L103" i="1"/>
  <c r="N103" i="1"/>
  <c r="S103" i="1"/>
  <c r="P103" i="1"/>
  <c r="T103" i="1"/>
  <c r="C103" i="1"/>
  <c r="F103" i="1"/>
  <c r="I103" i="1"/>
  <c r="AY21" i="2"/>
  <c r="D237" i="1"/>
  <c r="G237" i="1"/>
  <c r="L237" i="1"/>
  <c r="O237" i="1"/>
  <c r="T237" i="1"/>
  <c r="E237" i="1"/>
  <c r="H237" i="1"/>
  <c r="Q237" i="1"/>
  <c r="R237" i="1"/>
  <c r="M237" i="1"/>
  <c r="P237" i="1"/>
  <c r="J237" i="1"/>
  <c r="S237" i="1"/>
  <c r="B237" i="1"/>
  <c r="I237" i="1"/>
  <c r="C237" i="1"/>
  <c r="F237" i="1"/>
  <c r="O103" i="1"/>
  <c r="G362" i="1"/>
  <c r="AX13" i="2"/>
  <c r="J101" i="1"/>
  <c r="N101" i="1"/>
  <c r="R101" i="1"/>
  <c r="S101" i="1"/>
  <c r="D101" i="1"/>
  <c r="O101" i="1"/>
  <c r="E101" i="1"/>
  <c r="L101" i="1"/>
  <c r="K101" i="1"/>
  <c r="G101" i="1"/>
  <c r="H101" i="1"/>
  <c r="T101" i="1"/>
  <c r="C101" i="1"/>
  <c r="P101" i="1"/>
  <c r="N109" i="1"/>
  <c r="AZ16" i="2"/>
  <c r="R360" i="1"/>
  <c r="D360" i="1"/>
  <c r="K360" i="1"/>
  <c r="T360" i="1"/>
  <c r="H360" i="1"/>
  <c r="G360" i="1"/>
  <c r="E360" i="1"/>
  <c r="S360" i="1"/>
  <c r="N360" i="1"/>
  <c r="M360" i="1"/>
  <c r="L360" i="1"/>
  <c r="J360" i="1"/>
  <c r="F360" i="1"/>
  <c r="I360" i="1"/>
  <c r="O360" i="1"/>
  <c r="P360" i="1"/>
  <c r="B101" i="1"/>
  <c r="Q360" i="1"/>
  <c r="N237" i="1"/>
  <c r="AY16" i="2"/>
  <c r="N232" i="1"/>
  <c r="M232" i="1"/>
  <c r="L232" i="1"/>
  <c r="G232" i="1"/>
  <c r="C232" i="1"/>
  <c r="O232" i="1"/>
  <c r="K232" i="1"/>
  <c r="H232" i="1"/>
  <c r="E232" i="1"/>
  <c r="S232" i="1"/>
  <c r="Q232" i="1"/>
  <c r="R232" i="1"/>
  <c r="P232" i="1"/>
  <c r="D232" i="1"/>
  <c r="I232" i="1"/>
  <c r="T232" i="1"/>
  <c r="AY13" i="2"/>
  <c r="M229" i="1"/>
  <c r="F229" i="1"/>
  <c r="O229" i="1"/>
  <c r="I229" i="1"/>
  <c r="P229" i="1"/>
  <c r="K229" i="1"/>
  <c r="R229" i="1"/>
  <c r="J229" i="1"/>
  <c r="G229" i="1"/>
  <c r="D229" i="1"/>
  <c r="S229" i="1"/>
  <c r="L229" i="1"/>
  <c r="Q229" i="1"/>
  <c r="C229" i="1"/>
  <c r="N229" i="1"/>
  <c r="T229" i="1"/>
  <c r="BA15" i="2"/>
  <c r="E487" i="1"/>
  <c r="O487" i="1"/>
  <c r="M487" i="1"/>
  <c r="H487" i="1"/>
  <c r="C487" i="1"/>
  <c r="P487" i="1"/>
  <c r="D487" i="1"/>
  <c r="J487" i="1"/>
  <c r="T487" i="1"/>
  <c r="K487" i="1"/>
  <c r="N487" i="1"/>
  <c r="R487" i="1"/>
  <c r="F487" i="1"/>
  <c r="I487" i="1"/>
  <c r="L487" i="1"/>
  <c r="Q487" i="1"/>
  <c r="AX21" i="2"/>
  <c r="I109" i="1"/>
  <c r="S109" i="1"/>
  <c r="B109" i="1"/>
  <c r="M109" i="1"/>
  <c r="Q109" i="1"/>
  <c r="D109" i="1"/>
  <c r="G109" i="1"/>
  <c r="O109" i="1"/>
  <c r="L109" i="1"/>
  <c r="P109" i="1"/>
  <c r="H109" i="1"/>
  <c r="T109" i="1"/>
  <c r="J109" i="1"/>
  <c r="E109" i="1"/>
  <c r="R109" i="1"/>
  <c r="BA20" i="2"/>
  <c r="T492" i="1"/>
  <c r="O492" i="1"/>
  <c r="F492" i="1"/>
  <c r="D492" i="1"/>
  <c r="H492" i="1"/>
  <c r="R492" i="1"/>
  <c r="L492" i="1"/>
  <c r="P492" i="1"/>
  <c r="J492" i="1"/>
  <c r="E492" i="1"/>
  <c r="Q492" i="1"/>
  <c r="N492" i="1"/>
  <c r="S492" i="1"/>
  <c r="M492" i="1"/>
  <c r="I492" i="1"/>
  <c r="C492" i="1"/>
  <c r="K492" i="1"/>
  <c r="R363" i="1"/>
  <c r="AY20" i="2"/>
  <c r="S236" i="1"/>
  <c r="L236" i="1"/>
  <c r="O236" i="1"/>
  <c r="N236" i="1"/>
  <c r="J236" i="1"/>
  <c r="E236" i="1"/>
  <c r="H236" i="1"/>
  <c r="Q236" i="1"/>
  <c r="M236" i="1"/>
  <c r="P236" i="1"/>
  <c r="K236" i="1"/>
  <c r="T236" i="1"/>
  <c r="R236" i="1"/>
  <c r="F236" i="1"/>
  <c r="C236" i="1"/>
  <c r="I236" i="1"/>
  <c r="B236" i="1"/>
  <c r="BA18" i="2"/>
  <c r="F490" i="1"/>
  <c r="P490" i="1"/>
  <c r="N490" i="1"/>
  <c r="K490" i="1"/>
  <c r="L490" i="1"/>
  <c r="I490" i="1"/>
  <c r="E490" i="1"/>
  <c r="S490" i="1"/>
  <c r="B490" i="1"/>
  <c r="O490" i="1"/>
  <c r="Q490" i="1"/>
  <c r="G490" i="1"/>
  <c r="J490" i="1"/>
  <c r="C490" i="1"/>
  <c r="M490" i="1"/>
  <c r="T490" i="1"/>
  <c r="D490" i="1"/>
  <c r="AX17" i="2"/>
  <c r="C105" i="1"/>
  <c r="M105" i="1"/>
  <c r="R105" i="1"/>
  <c r="I105" i="1"/>
  <c r="K105" i="1"/>
  <c r="F105" i="1"/>
  <c r="Q105" i="1"/>
  <c r="S105" i="1"/>
  <c r="N105" i="1"/>
  <c r="G105" i="1"/>
  <c r="D105" i="1"/>
  <c r="O105" i="1"/>
  <c r="T105" i="1"/>
  <c r="J105" i="1"/>
  <c r="L105" i="1"/>
  <c r="H105" i="1"/>
  <c r="BA14" i="2"/>
  <c r="E486" i="1"/>
  <c r="O486" i="1"/>
  <c r="M486" i="1"/>
  <c r="T486" i="1"/>
  <c r="J486" i="1"/>
  <c r="I486" i="1"/>
  <c r="H486" i="1"/>
  <c r="D486" i="1"/>
  <c r="C486" i="1"/>
  <c r="R486" i="1"/>
  <c r="P486" i="1"/>
  <c r="N486" i="1"/>
  <c r="K486" i="1"/>
  <c r="F486" i="1"/>
  <c r="L486" i="1"/>
  <c r="S486" i="1"/>
  <c r="AZ20" i="2"/>
  <c r="D364" i="1"/>
  <c r="I364" i="1"/>
  <c r="R364" i="1"/>
  <c r="E364" i="1"/>
  <c r="F364" i="1"/>
  <c r="J364" i="1"/>
  <c r="N364" i="1"/>
  <c r="L364" i="1"/>
  <c r="P364" i="1"/>
  <c r="O364" i="1"/>
  <c r="C364" i="1"/>
  <c r="Q364" i="1"/>
  <c r="G364" i="1"/>
  <c r="K364" i="1"/>
  <c r="B364" i="1"/>
  <c r="S364" i="1"/>
  <c r="H364" i="1"/>
  <c r="C109" i="1"/>
  <c r="F101" i="1"/>
  <c r="G357" i="1"/>
  <c r="P235" i="1"/>
  <c r="K237" i="1"/>
  <c r="B492" i="1"/>
  <c r="D488" i="1"/>
  <c r="Q486" i="1"/>
  <c r="BA13" i="2"/>
  <c r="P485" i="1"/>
  <c r="D485" i="1"/>
  <c r="C485" i="1"/>
  <c r="S485" i="1"/>
  <c r="L485" i="1"/>
  <c r="I485" i="1"/>
  <c r="E485" i="1"/>
  <c r="T485" i="1"/>
  <c r="M485" i="1"/>
  <c r="J485" i="1"/>
  <c r="G485" i="1"/>
  <c r="F485" i="1"/>
  <c r="R485" i="1"/>
  <c r="K485" i="1"/>
  <c r="N485" i="1"/>
  <c r="AZ15" i="2"/>
  <c r="I359" i="1"/>
  <c r="D359" i="1"/>
  <c r="C359" i="1"/>
  <c r="N359" i="1"/>
  <c r="L359" i="1"/>
  <c r="T359" i="1"/>
  <c r="K359" i="1"/>
  <c r="H359" i="1"/>
  <c r="R359" i="1"/>
  <c r="F359" i="1"/>
  <c r="J359" i="1"/>
  <c r="E359" i="1"/>
  <c r="O359" i="1"/>
  <c r="B359" i="1"/>
  <c r="M359" i="1"/>
  <c r="S359" i="1"/>
  <c r="BA21" i="2"/>
  <c r="C493" i="1"/>
  <c r="E493" i="1"/>
  <c r="K493" i="1"/>
  <c r="M493" i="1"/>
  <c r="G493" i="1"/>
  <c r="P493" i="1"/>
  <c r="T493" i="1"/>
  <c r="L493" i="1"/>
  <c r="B493" i="1"/>
  <c r="R493" i="1"/>
  <c r="F493" i="1"/>
  <c r="J493" i="1"/>
  <c r="I493" i="1"/>
  <c r="D493" i="1"/>
  <c r="N493" i="1"/>
  <c r="H493" i="1"/>
  <c r="G59" i="3"/>
  <c r="L59" i="3"/>
  <c r="Q59" i="3"/>
  <c r="B59" i="3"/>
  <c r="AZ4" i="2"/>
  <c r="F348" i="1"/>
  <c r="N348" i="1"/>
  <c r="O348" i="1"/>
  <c r="G348" i="1"/>
  <c r="T348" i="1"/>
  <c r="D348" i="1"/>
  <c r="E348" i="1"/>
  <c r="H348" i="1"/>
  <c r="I348" i="1"/>
  <c r="P348" i="1"/>
  <c r="J348" i="1"/>
  <c r="Q348" i="1"/>
  <c r="K348" i="1"/>
  <c r="R348" i="1"/>
  <c r="L348" i="1"/>
  <c r="S348" i="1"/>
  <c r="C348" i="1"/>
  <c r="M348" i="1"/>
  <c r="T155" i="1"/>
  <c r="I155" i="1"/>
  <c r="Q155" i="1"/>
  <c r="J155" i="1"/>
  <c r="R155" i="1"/>
  <c r="C155" i="1"/>
  <c r="M155" i="1"/>
  <c r="D155" i="1"/>
  <c r="N155" i="1"/>
  <c r="E155" i="1"/>
  <c r="O155" i="1"/>
  <c r="K155" i="1"/>
  <c r="F155" i="1"/>
  <c r="P155" i="1"/>
  <c r="L155" i="1"/>
  <c r="G155" i="1"/>
  <c r="S155" i="1"/>
  <c r="H155" i="1"/>
  <c r="BA7" i="2"/>
  <c r="C479" i="1"/>
  <c r="K479" i="1"/>
  <c r="D479" i="1"/>
  <c r="L479" i="1"/>
  <c r="E479" i="1"/>
  <c r="M479" i="1"/>
  <c r="F479" i="1"/>
  <c r="N479" i="1"/>
  <c r="Q479" i="1"/>
  <c r="G479" i="1"/>
  <c r="O479" i="1"/>
  <c r="R479" i="1"/>
  <c r="S479" i="1"/>
  <c r="T479" i="1"/>
  <c r="J479" i="1"/>
  <c r="H479" i="1"/>
  <c r="I479" i="1"/>
  <c r="P479" i="1"/>
  <c r="BA6" i="2"/>
  <c r="Q478" i="1"/>
  <c r="I478" i="1"/>
  <c r="R478" i="1"/>
  <c r="J478" i="1"/>
  <c r="S478" i="1"/>
  <c r="C478" i="1"/>
  <c r="K478" i="1"/>
  <c r="T478" i="1"/>
  <c r="D478" i="1"/>
  <c r="L478" i="1"/>
  <c r="E478" i="1"/>
  <c r="M478" i="1"/>
  <c r="H478" i="1"/>
  <c r="P478" i="1"/>
  <c r="O478" i="1"/>
  <c r="F478" i="1"/>
  <c r="G478" i="1"/>
  <c r="N478" i="1"/>
  <c r="N283" i="1"/>
  <c r="P283" i="1"/>
  <c r="Q283" i="1"/>
  <c r="T283" i="1"/>
  <c r="J283" i="1"/>
  <c r="C283" i="1"/>
  <c r="K283" i="1"/>
  <c r="E283" i="1"/>
  <c r="M283" i="1"/>
  <c r="F283" i="1"/>
  <c r="O283" i="1"/>
  <c r="G283" i="1"/>
  <c r="L283" i="1"/>
  <c r="R283" i="1"/>
  <c r="S283" i="1"/>
  <c r="D283" i="1"/>
  <c r="H283" i="1"/>
  <c r="I283" i="1"/>
  <c r="AZ7" i="2"/>
  <c r="T351" i="1"/>
  <c r="J351" i="1"/>
  <c r="C351" i="1"/>
  <c r="K351" i="1"/>
  <c r="L351" i="1"/>
  <c r="O351" i="1"/>
  <c r="M351" i="1"/>
  <c r="P351" i="1"/>
  <c r="D351" i="1"/>
  <c r="N351" i="1"/>
  <c r="Q351" i="1"/>
  <c r="E351" i="1"/>
  <c r="R351" i="1"/>
  <c r="F351" i="1"/>
  <c r="S351" i="1"/>
  <c r="G351" i="1"/>
  <c r="H351" i="1"/>
  <c r="I351" i="1"/>
  <c r="BA5" i="2"/>
  <c r="G477" i="1"/>
  <c r="O477" i="1"/>
  <c r="H477" i="1"/>
  <c r="P477" i="1"/>
  <c r="I477" i="1"/>
  <c r="J477" i="1"/>
  <c r="Q477" i="1"/>
  <c r="C477" i="1"/>
  <c r="K477" i="1"/>
  <c r="R477" i="1"/>
  <c r="D477" i="1"/>
  <c r="S477" i="1"/>
  <c r="E477" i="1"/>
  <c r="T477" i="1"/>
  <c r="F477" i="1"/>
  <c r="N477" i="1"/>
  <c r="L477" i="1"/>
  <c r="M477" i="1"/>
  <c r="C475" i="1"/>
  <c r="K475" i="1"/>
  <c r="D475" i="1"/>
  <c r="L475" i="1"/>
  <c r="E475" i="1"/>
  <c r="M475" i="1"/>
  <c r="F475" i="1"/>
  <c r="N475" i="1"/>
  <c r="Q475" i="1"/>
  <c r="G475" i="1"/>
  <c r="O475" i="1"/>
  <c r="R475" i="1"/>
  <c r="H475" i="1"/>
  <c r="P475" i="1"/>
  <c r="S475" i="1"/>
  <c r="I475" i="1"/>
  <c r="T475" i="1"/>
  <c r="J475" i="1"/>
  <c r="AZ6" i="2"/>
  <c r="R350" i="1"/>
  <c r="F350" i="1"/>
  <c r="N350" i="1"/>
  <c r="S350" i="1"/>
  <c r="G350" i="1"/>
  <c r="T350" i="1"/>
  <c r="L350" i="1"/>
  <c r="C350" i="1"/>
  <c r="M350" i="1"/>
  <c r="D350" i="1"/>
  <c r="E350" i="1"/>
  <c r="H350" i="1"/>
  <c r="O350" i="1"/>
  <c r="I350" i="1"/>
  <c r="P350" i="1"/>
  <c r="J350" i="1"/>
  <c r="Q350" i="1"/>
  <c r="K350" i="1"/>
  <c r="BA4" i="2"/>
  <c r="Q476" i="1"/>
  <c r="E476" i="1"/>
  <c r="M476" i="1"/>
  <c r="R476" i="1"/>
  <c r="F476" i="1"/>
  <c r="N476" i="1"/>
  <c r="S476" i="1"/>
  <c r="G476" i="1"/>
  <c r="O476" i="1"/>
  <c r="T476" i="1"/>
  <c r="H476" i="1"/>
  <c r="P476" i="1"/>
  <c r="I476" i="1"/>
  <c r="J476" i="1"/>
  <c r="C476" i="1"/>
  <c r="K476" i="1"/>
  <c r="D476" i="1"/>
  <c r="L476" i="1"/>
  <c r="AZ3" i="2"/>
  <c r="T347" i="1"/>
  <c r="J347" i="1"/>
  <c r="C347" i="1"/>
  <c r="K347" i="1"/>
  <c r="P347" i="1"/>
  <c r="F347" i="1"/>
  <c r="Q347" i="1"/>
  <c r="G347" i="1"/>
  <c r="R347" i="1"/>
  <c r="H347" i="1"/>
  <c r="S347" i="1"/>
  <c r="I347" i="1"/>
  <c r="L347" i="1"/>
  <c r="M347" i="1"/>
  <c r="D347" i="1"/>
  <c r="N347" i="1"/>
  <c r="O347" i="1"/>
  <c r="E347" i="1"/>
  <c r="AZ5" i="2"/>
  <c r="P349" i="1"/>
  <c r="J349" i="1"/>
  <c r="Q349" i="1"/>
  <c r="C349" i="1"/>
  <c r="K349" i="1"/>
  <c r="D349" i="1"/>
  <c r="N349" i="1"/>
  <c r="O349" i="1"/>
  <c r="E349" i="1"/>
  <c r="R349" i="1"/>
  <c r="F349" i="1"/>
  <c r="S349" i="1"/>
  <c r="G349" i="1"/>
  <c r="T349" i="1"/>
  <c r="H349" i="1"/>
  <c r="I349" i="1"/>
  <c r="L349" i="1"/>
  <c r="M349" i="1"/>
  <c r="J482" i="1"/>
  <c r="C482" i="1"/>
  <c r="K482" i="1"/>
  <c r="D482" i="1"/>
  <c r="L482" i="1"/>
  <c r="Q482" i="1"/>
  <c r="E482" i="1"/>
  <c r="M482" i="1"/>
  <c r="R482" i="1"/>
  <c r="F482" i="1"/>
  <c r="N482" i="1"/>
  <c r="S482" i="1"/>
  <c r="G482" i="1"/>
  <c r="O482" i="1"/>
  <c r="I482" i="1"/>
  <c r="T482" i="1"/>
  <c r="H482" i="1"/>
  <c r="P482" i="1"/>
  <c r="F480" i="1"/>
  <c r="N480" i="1"/>
  <c r="G480" i="1"/>
  <c r="O480" i="1"/>
  <c r="H480" i="1"/>
  <c r="P480" i="1"/>
  <c r="Q480" i="1"/>
  <c r="I480" i="1"/>
  <c r="R480" i="1"/>
  <c r="J480" i="1"/>
  <c r="S480" i="1"/>
  <c r="C480" i="1"/>
  <c r="K480" i="1"/>
  <c r="M480" i="1"/>
  <c r="T480" i="1"/>
  <c r="D480" i="1"/>
  <c r="L480" i="1"/>
  <c r="E480" i="1"/>
  <c r="R481" i="1"/>
  <c r="H481" i="1"/>
  <c r="P481" i="1"/>
  <c r="S481" i="1"/>
  <c r="I481" i="1"/>
  <c r="G481" i="1"/>
  <c r="T481" i="1"/>
  <c r="J481" i="1"/>
  <c r="C481" i="1"/>
  <c r="K481" i="1"/>
  <c r="D481" i="1"/>
  <c r="L481" i="1"/>
  <c r="O481" i="1"/>
  <c r="E481" i="1"/>
  <c r="M481" i="1"/>
  <c r="F481" i="1"/>
  <c r="N481" i="1"/>
  <c r="Q481" i="1"/>
  <c r="F484" i="1"/>
  <c r="N484" i="1"/>
  <c r="G484" i="1"/>
  <c r="O484" i="1"/>
  <c r="H484" i="1"/>
  <c r="P484" i="1"/>
  <c r="M484" i="1"/>
  <c r="Q484" i="1"/>
  <c r="I484" i="1"/>
  <c r="R484" i="1"/>
  <c r="J484" i="1"/>
  <c r="E484" i="1"/>
  <c r="S484" i="1"/>
  <c r="C484" i="1"/>
  <c r="K484" i="1"/>
  <c r="T484" i="1"/>
  <c r="D484" i="1"/>
  <c r="L484" i="1"/>
  <c r="R483" i="1"/>
  <c r="D483" i="1"/>
  <c r="L483" i="1"/>
  <c r="S483" i="1"/>
  <c r="E483" i="1"/>
  <c r="M483" i="1"/>
  <c r="K483" i="1"/>
  <c r="T483" i="1"/>
  <c r="F483" i="1"/>
  <c r="N483" i="1"/>
  <c r="G483" i="1"/>
  <c r="O483" i="1"/>
  <c r="H483" i="1"/>
  <c r="P483" i="1"/>
  <c r="I483" i="1"/>
  <c r="Q483" i="1"/>
  <c r="J483" i="1"/>
  <c r="C483" i="1"/>
  <c r="R354" i="1"/>
  <c r="T354" i="1"/>
  <c r="O354" i="1"/>
  <c r="E354" i="1"/>
  <c r="M354" i="1"/>
  <c r="L354" i="1"/>
  <c r="F354" i="1"/>
  <c r="N354" i="1"/>
  <c r="G354" i="1"/>
  <c r="H354" i="1"/>
  <c r="P354" i="1"/>
  <c r="I354" i="1"/>
  <c r="Q354" i="1"/>
  <c r="J354" i="1"/>
  <c r="D354" i="1"/>
  <c r="S354" i="1"/>
  <c r="C354" i="1"/>
  <c r="K354" i="1"/>
  <c r="P356" i="1"/>
  <c r="Q356" i="1"/>
  <c r="R356" i="1"/>
  <c r="E356" i="1"/>
  <c r="M356" i="1"/>
  <c r="F356" i="1"/>
  <c r="N356" i="1"/>
  <c r="O356" i="1"/>
  <c r="G356" i="1"/>
  <c r="S356" i="1"/>
  <c r="H356" i="1"/>
  <c r="J356" i="1"/>
  <c r="D356" i="1"/>
  <c r="T356" i="1"/>
  <c r="I356" i="1"/>
  <c r="L356" i="1"/>
  <c r="C356" i="1"/>
  <c r="K356" i="1"/>
  <c r="B356" i="1"/>
  <c r="J352" i="1"/>
  <c r="O352" i="1"/>
  <c r="P352" i="1"/>
  <c r="D352" i="1"/>
  <c r="Q352" i="1"/>
  <c r="E352" i="1"/>
  <c r="R352" i="1"/>
  <c r="F352" i="1"/>
  <c r="N352" i="1"/>
  <c r="S352" i="1"/>
  <c r="L352" i="1"/>
  <c r="M352" i="1"/>
  <c r="T352" i="1"/>
  <c r="C352" i="1"/>
  <c r="G352" i="1"/>
  <c r="K352" i="1"/>
  <c r="H352" i="1"/>
  <c r="I352" i="1"/>
  <c r="T355" i="1"/>
  <c r="O355" i="1"/>
  <c r="P355" i="1"/>
  <c r="R355" i="1"/>
  <c r="I355" i="1"/>
  <c r="Q355" i="1"/>
  <c r="S355" i="1"/>
  <c r="J355" i="1"/>
  <c r="H355" i="1"/>
  <c r="C355" i="1"/>
  <c r="K355" i="1"/>
  <c r="N355" i="1"/>
  <c r="D355" i="1"/>
  <c r="L355" i="1"/>
  <c r="E355" i="1"/>
  <c r="M355" i="1"/>
  <c r="F355" i="1"/>
  <c r="G355" i="1"/>
  <c r="P353" i="1"/>
  <c r="Q353" i="1"/>
  <c r="R353" i="1"/>
  <c r="S353" i="1"/>
  <c r="T353" i="1"/>
  <c r="I353" i="1"/>
  <c r="J353" i="1"/>
  <c r="C353" i="1"/>
  <c r="K353" i="1"/>
  <c r="O353" i="1"/>
  <c r="D353" i="1"/>
  <c r="L353" i="1"/>
  <c r="E353" i="1"/>
  <c r="M353" i="1"/>
  <c r="F353" i="1"/>
  <c r="N353" i="1"/>
  <c r="G353" i="1"/>
  <c r="H353" i="1"/>
  <c r="T8" i="10"/>
  <c r="B482" i="1"/>
  <c r="B479" i="1"/>
  <c r="B487" i="1"/>
  <c r="B354" i="1"/>
  <c r="B486" i="1"/>
  <c r="B155" i="1"/>
  <c r="AT3" i="2"/>
  <c r="B355" i="1"/>
  <c r="B349" i="1"/>
  <c r="B478" i="1"/>
  <c r="B353" i="1"/>
  <c r="B489" i="1"/>
  <c r="N509" i="1" s="1"/>
  <c r="N529" i="1" s="1"/>
  <c r="B485" i="1"/>
  <c r="B350" i="1"/>
  <c r="B352" i="1"/>
  <c r="B481" i="1"/>
  <c r="B477" i="1"/>
  <c r="B475" i="1"/>
  <c r="B347" i="1"/>
  <c r="B488" i="1"/>
  <c r="B484" i="1"/>
  <c r="B483" i="1"/>
  <c r="B348" i="1"/>
  <c r="B351" i="1"/>
  <c r="B480" i="1"/>
  <c r="B476" i="1"/>
  <c r="U96" i="1"/>
  <c r="AX8" i="2" s="1"/>
  <c r="U100" i="1"/>
  <c r="AX12" i="2" s="1"/>
  <c r="D9" i="1"/>
  <c r="D14" i="1" s="1"/>
  <c r="F9" i="1"/>
  <c r="F14" i="1" s="1"/>
  <c r="H14" i="1"/>
  <c r="J14" i="1"/>
  <c r="C9" i="1"/>
  <c r="E9" i="1"/>
  <c r="E14" i="1" s="1"/>
  <c r="G14" i="1"/>
  <c r="I14" i="1"/>
  <c r="K14" i="1"/>
  <c r="U92" i="1"/>
  <c r="U226" i="1"/>
  <c r="AY10" i="2" s="1"/>
  <c r="U219" i="1"/>
  <c r="F129" i="1" l="1"/>
  <c r="F149" i="1" s="1"/>
  <c r="O510" i="1"/>
  <c r="O530" i="1" s="1"/>
  <c r="T254" i="1"/>
  <c r="T274" i="1" s="1"/>
  <c r="S378" i="1"/>
  <c r="S398" i="1" s="1"/>
  <c r="L127" i="1"/>
  <c r="L147" i="1" s="1"/>
  <c r="T378" i="1"/>
  <c r="T398" i="1" s="1"/>
  <c r="R127" i="1"/>
  <c r="R147" i="1" s="1"/>
  <c r="P513" i="1"/>
  <c r="P533" i="1" s="1"/>
  <c r="T379" i="1"/>
  <c r="T399" i="1" s="1"/>
  <c r="P125" i="1"/>
  <c r="P145" i="1" s="1"/>
  <c r="I129" i="1"/>
  <c r="I149" i="1" s="1"/>
  <c r="C257" i="1"/>
  <c r="C277" i="1" s="1"/>
  <c r="D122" i="1"/>
  <c r="D142" i="1" s="1"/>
  <c r="K128" i="1"/>
  <c r="K148" i="1" s="1"/>
  <c r="E385" i="1"/>
  <c r="E405" i="1" s="1"/>
  <c r="E255" i="1"/>
  <c r="E275" i="1" s="1"/>
  <c r="T382" i="1"/>
  <c r="T402" i="1" s="1"/>
  <c r="Q124" i="1"/>
  <c r="Q144" i="1" s="1"/>
  <c r="C254" i="1"/>
  <c r="C274" i="1" s="1"/>
  <c r="L511" i="1"/>
  <c r="L531" i="1" s="1"/>
  <c r="H378" i="1"/>
  <c r="H398" i="1" s="1"/>
  <c r="M378" i="1"/>
  <c r="M398" i="1" s="1"/>
  <c r="G127" i="1"/>
  <c r="G147" i="1" s="1"/>
  <c r="P127" i="1"/>
  <c r="P147" i="1" s="1"/>
  <c r="I124" i="1"/>
  <c r="I144" i="1" s="1"/>
  <c r="H128" i="1"/>
  <c r="H148" i="1" s="1"/>
  <c r="F127" i="1"/>
  <c r="F147" i="1" s="1"/>
  <c r="J378" i="1"/>
  <c r="J398" i="1" s="1"/>
  <c r="E378" i="1"/>
  <c r="E398" i="1" s="1"/>
  <c r="O127" i="1"/>
  <c r="O147" i="1" s="1"/>
  <c r="C127" i="1"/>
  <c r="C147" i="1" s="1"/>
  <c r="Q122" i="1"/>
  <c r="Q142" i="1" s="1"/>
  <c r="Q378" i="1"/>
  <c r="Q398" i="1" s="1"/>
  <c r="F378" i="1"/>
  <c r="F398" i="1" s="1"/>
  <c r="C378" i="1"/>
  <c r="C398" i="1" s="1"/>
  <c r="S257" i="1"/>
  <c r="S277" i="1" s="1"/>
  <c r="L378" i="1"/>
  <c r="L398" i="1" s="1"/>
  <c r="J127" i="1"/>
  <c r="J147" i="1" s="1"/>
  <c r="E127" i="1"/>
  <c r="E147" i="1" s="1"/>
  <c r="K127" i="1"/>
  <c r="K147" i="1" s="1"/>
  <c r="N127" i="1"/>
  <c r="N147" i="1" s="1"/>
  <c r="S385" i="1"/>
  <c r="S405" i="1" s="1"/>
  <c r="I378" i="1"/>
  <c r="I398" i="1" s="1"/>
  <c r="D379" i="1"/>
  <c r="D399" i="1" s="1"/>
  <c r="K125" i="1"/>
  <c r="K145" i="1" s="1"/>
  <c r="O125" i="1"/>
  <c r="O145" i="1" s="1"/>
  <c r="B127" i="1"/>
  <c r="B147" i="1" s="1"/>
  <c r="I127" i="1"/>
  <c r="I147" i="1" s="1"/>
  <c r="B378" i="1"/>
  <c r="R378" i="1"/>
  <c r="R398" i="1" s="1"/>
  <c r="P378" i="1"/>
  <c r="P398" i="1" s="1"/>
  <c r="J254" i="1"/>
  <c r="J274" i="1" s="1"/>
  <c r="G379" i="1"/>
  <c r="G399" i="1" s="1"/>
  <c r="T127" i="1"/>
  <c r="T147" i="1" s="1"/>
  <c r="M127" i="1"/>
  <c r="M147" i="1" s="1"/>
  <c r="S127" i="1"/>
  <c r="S147" i="1" s="1"/>
  <c r="G378" i="1"/>
  <c r="G398" i="1" s="1"/>
  <c r="N378" i="1"/>
  <c r="N398" i="1" s="1"/>
  <c r="O378" i="1"/>
  <c r="O398" i="1" s="1"/>
  <c r="H127" i="1"/>
  <c r="H147" i="1" s="1"/>
  <c r="Q127" i="1"/>
  <c r="Q147" i="1" s="1"/>
  <c r="D378" i="1"/>
  <c r="D398" i="1" s="1"/>
  <c r="K378" i="1"/>
  <c r="K398" i="1" s="1"/>
  <c r="G511" i="1"/>
  <c r="G531" i="1" s="1"/>
  <c r="O379" i="1"/>
  <c r="O399" i="1" s="1"/>
  <c r="B379" i="1"/>
  <c r="K512" i="1"/>
  <c r="K532" i="1" s="1"/>
  <c r="M384" i="1"/>
  <c r="M404" i="1" s="1"/>
  <c r="N125" i="1"/>
  <c r="N145" i="1" s="1"/>
  <c r="M125" i="1"/>
  <c r="M145" i="1" s="1"/>
  <c r="L510" i="1"/>
  <c r="L530" i="1" s="1"/>
  <c r="M256" i="1"/>
  <c r="M276" i="1" s="1"/>
  <c r="S380" i="1"/>
  <c r="S400" i="1" s="1"/>
  <c r="N129" i="1"/>
  <c r="N149" i="1" s="1"/>
  <c r="S121" i="1"/>
  <c r="S141" i="1" s="1"/>
  <c r="G382" i="1"/>
  <c r="G402" i="1" s="1"/>
  <c r="P123" i="1"/>
  <c r="P143" i="1" s="1"/>
  <c r="S123" i="1"/>
  <c r="S143" i="1" s="1"/>
  <c r="S122" i="1"/>
  <c r="S142" i="1" s="1"/>
  <c r="Q128" i="1"/>
  <c r="Q148" i="1" s="1"/>
  <c r="O255" i="1"/>
  <c r="O275" i="1" s="1"/>
  <c r="N383" i="1"/>
  <c r="N403" i="1" s="1"/>
  <c r="Q382" i="1"/>
  <c r="Q402" i="1" s="1"/>
  <c r="M382" i="1"/>
  <c r="M402" i="1" s="1"/>
  <c r="I511" i="1"/>
  <c r="I531" i="1" s="1"/>
  <c r="F511" i="1"/>
  <c r="F531" i="1" s="1"/>
  <c r="T124" i="1"/>
  <c r="T144" i="1" s="1"/>
  <c r="R124" i="1"/>
  <c r="R144" i="1" s="1"/>
  <c r="P124" i="1"/>
  <c r="P144" i="1" s="1"/>
  <c r="G381" i="1"/>
  <c r="G401" i="1" s="1"/>
  <c r="M381" i="1"/>
  <c r="M401" i="1" s="1"/>
  <c r="R126" i="1"/>
  <c r="R146" i="1" s="1"/>
  <c r="M126" i="1"/>
  <c r="M146" i="1" s="1"/>
  <c r="K126" i="1"/>
  <c r="K146" i="1" s="1"/>
  <c r="Q254" i="1"/>
  <c r="Q274" i="1" s="1"/>
  <c r="M254" i="1"/>
  <c r="M274" i="1" s="1"/>
  <c r="D127" i="1"/>
  <c r="D147" i="1" s="1"/>
  <c r="G513" i="1"/>
  <c r="G533" i="1" s="1"/>
  <c r="E379" i="1"/>
  <c r="E399" i="1" s="1"/>
  <c r="N379" i="1"/>
  <c r="N399" i="1" s="1"/>
  <c r="S125" i="1"/>
  <c r="S145" i="1" s="1"/>
  <c r="C129" i="1"/>
  <c r="C149" i="1" s="1"/>
  <c r="G380" i="1"/>
  <c r="G400" i="1" s="1"/>
  <c r="P121" i="1"/>
  <c r="P141" i="1" s="1"/>
  <c r="O123" i="1"/>
  <c r="O143" i="1" s="1"/>
  <c r="B257" i="1"/>
  <c r="B277" i="1" s="1"/>
  <c r="P128" i="1"/>
  <c r="P148" i="1" s="1"/>
  <c r="K385" i="1"/>
  <c r="K405" i="1" s="1"/>
  <c r="D255" i="1"/>
  <c r="D275" i="1" s="1"/>
  <c r="N255" i="1"/>
  <c r="N275" i="1" s="1"/>
  <c r="O377" i="1"/>
  <c r="O397" i="1" s="1"/>
  <c r="T377" i="1"/>
  <c r="T397" i="1" s="1"/>
  <c r="M383" i="1"/>
  <c r="M403" i="1" s="1"/>
  <c r="P383" i="1"/>
  <c r="P403" i="1" s="1"/>
  <c r="D382" i="1"/>
  <c r="D402" i="1" s="1"/>
  <c r="O511" i="1"/>
  <c r="O531" i="1" s="1"/>
  <c r="G124" i="1"/>
  <c r="G144" i="1" s="1"/>
  <c r="S124" i="1"/>
  <c r="S144" i="1" s="1"/>
  <c r="L124" i="1"/>
  <c r="L144" i="1" s="1"/>
  <c r="Q381" i="1"/>
  <c r="Q401" i="1" s="1"/>
  <c r="J126" i="1"/>
  <c r="J146" i="1" s="1"/>
  <c r="E126" i="1"/>
  <c r="E146" i="1" s="1"/>
  <c r="H126" i="1"/>
  <c r="H146" i="1" s="1"/>
  <c r="R254" i="1"/>
  <c r="R274" i="1" s="1"/>
  <c r="H124" i="1"/>
  <c r="H144" i="1" s="1"/>
  <c r="M129" i="1"/>
  <c r="M149" i="1" s="1"/>
  <c r="F126" i="1"/>
  <c r="F146" i="1" s="1"/>
  <c r="R380" i="1"/>
  <c r="R400" i="1" s="1"/>
  <c r="K254" i="1"/>
  <c r="K274" i="1" s="1"/>
  <c r="Q511" i="1"/>
  <c r="Q531" i="1" s="1"/>
  <c r="M121" i="1"/>
  <c r="M141" i="1" s="1"/>
  <c r="K379" i="1"/>
  <c r="K399" i="1" s="1"/>
  <c r="J383" i="1"/>
  <c r="J403" i="1" s="1"/>
  <c r="O256" i="1"/>
  <c r="O276" i="1" s="1"/>
  <c r="O254" i="1"/>
  <c r="O274" i="1" s="1"/>
  <c r="H122" i="1"/>
  <c r="H142" i="1" s="1"/>
  <c r="I126" i="1"/>
  <c r="I146" i="1" s="1"/>
  <c r="H511" i="1"/>
  <c r="H531" i="1" s="1"/>
  <c r="Q129" i="1"/>
  <c r="Q149" i="1" s="1"/>
  <c r="C124" i="1"/>
  <c r="C144" i="1" s="1"/>
  <c r="J128" i="1"/>
  <c r="J148" i="1" s="1"/>
  <c r="D126" i="1"/>
  <c r="D146" i="1" s="1"/>
  <c r="E121" i="1"/>
  <c r="E141" i="1" s="1"/>
  <c r="B121" i="1"/>
  <c r="Q121" i="1"/>
  <c r="Q141" i="1" s="1"/>
  <c r="N121" i="1"/>
  <c r="N141" i="1" s="1"/>
  <c r="Q383" i="1"/>
  <c r="Q403" i="1" s="1"/>
  <c r="C377" i="1"/>
  <c r="C397" i="1" s="1"/>
  <c r="K377" i="1"/>
  <c r="K397" i="1" s="1"/>
  <c r="S382" i="1"/>
  <c r="S402" i="1" s="1"/>
  <c r="C385" i="1"/>
  <c r="C405" i="1" s="1"/>
  <c r="O381" i="1"/>
  <c r="O401" i="1" s="1"/>
  <c r="H377" i="1"/>
  <c r="H397" i="1" s="1"/>
  <c r="F381" i="1"/>
  <c r="F401" i="1" s="1"/>
  <c r="J255" i="1"/>
  <c r="J275" i="1" s="1"/>
  <c r="E256" i="1"/>
  <c r="E276" i="1" s="1"/>
  <c r="B254" i="1"/>
  <c r="B274" i="1" s="1"/>
  <c r="I254" i="1"/>
  <c r="I274" i="1" s="1"/>
  <c r="F254" i="1"/>
  <c r="F274" i="1" s="1"/>
  <c r="R511" i="1"/>
  <c r="R531" i="1" s="1"/>
  <c r="R381" i="1"/>
  <c r="R401" i="1" s="1"/>
  <c r="K381" i="1"/>
  <c r="K401" i="1" s="1"/>
  <c r="P382" i="1"/>
  <c r="P402" i="1" s="1"/>
  <c r="I256" i="1"/>
  <c r="I276" i="1" s="1"/>
  <c r="F128" i="1"/>
  <c r="F148" i="1" s="1"/>
  <c r="B126" i="1"/>
  <c r="B146" i="1" s="1"/>
  <c r="D380" i="1"/>
  <c r="D400" i="1" s="1"/>
  <c r="S377" i="1"/>
  <c r="S397" i="1" s="1"/>
  <c r="B511" i="1"/>
  <c r="B531" i="1" s="1"/>
  <c r="E124" i="1"/>
  <c r="E144" i="1" s="1"/>
  <c r="C123" i="1"/>
  <c r="C143" i="1" s="1"/>
  <c r="Q126" i="1"/>
  <c r="Q146" i="1" s="1"/>
  <c r="N123" i="1"/>
  <c r="N143" i="1" s="1"/>
  <c r="J123" i="1"/>
  <c r="J143" i="1" s="1"/>
  <c r="F121" i="1"/>
  <c r="F141" i="1" s="1"/>
  <c r="K123" i="1"/>
  <c r="K143" i="1" s="1"/>
  <c r="K383" i="1"/>
  <c r="K403" i="1" s="1"/>
  <c r="T385" i="1"/>
  <c r="T405" i="1" s="1"/>
  <c r="E383" i="1"/>
  <c r="E403" i="1" s="1"/>
  <c r="D377" i="1"/>
  <c r="D397" i="1" s="1"/>
  <c r="E381" i="1"/>
  <c r="E401" i="1" s="1"/>
  <c r="I382" i="1"/>
  <c r="I402" i="1" s="1"/>
  <c r="L254" i="1"/>
  <c r="L274" i="1" s="1"/>
  <c r="H256" i="1"/>
  <c r="H276" i="1" s="1"/>
  <c r="E257" i="1"/>
  <c r="E277" i="1" s="1"/>
  <c r="E254" i="1"/>
  <c r="E274" i="1" s="1"/>
  <c r="G256" i="1"/>
  <c r="G276" i="1" s="1"/>
  <c r="J512" i="1"/>
  <c r="J532" i="1" s="1"/>
  <c r="D511" i="1"/>
  <c r="D531" i="1" s="1"/>
  <c r="L513" i="1"/>
  <c r="L533" i="1" s="1"/>
  <c r="R379" i="1"/>
  <c r="R399" i="1" s="1"/>
  <c r="I379" i="1"/>
  <c r="I399" i="1" s="1"/>
  <c r="G121" i="1"/>
  <c r="G141" i="1" s="1"/>
  <c r="B384" i="1"/>
  <c r="B404" i="1" s="1"/>
  <c r="E510" i="1"/>
  <c r="E530" i="1" s="1"/>
  <c r="N256" i="1"/>
  <c r="N276" i="1" s="1"/>
  <c r="S256" i="1"/>
  <c r="S276" i="1" s="1"/>
  <c r="N512" i="1"/>
  <c r="N532" i="1" s="1"/>
  <c r="H512" i="1"/>
  <c r="H532" i="1" s="1"/>
  <c r="N257" i="1"/>
  <c r="N277" i="1" s="1"/>
  <c r="L380" i="1"/>
  <c r="L400" i="1" s="1"/>
  <c r="K380" i="1"/>
  <c r="K400" i="1" s="1"/>
  <c r="I257" i="1"/>
  <c r="I277" i="1" s="1"/>
  <c r="J385" i="1"/>
  <c r="J405" i="1" s="1"/>
  <c r="N385" i="1"/>
  <c r="N405" i="1" s="1"/>
  <c r="R255" i="1"/>
  <c r="R275" i="1" s="1"/>
  <c r="G255" i="1"/>
  <c r="G275" i="1" s="1"/>
  <c r="H383" i="1"/>
  <c r="H403" i="1" s="1"/>
  <c r="B381" i="1"/>
  <c r="Q507" i="1"/>
  <c r="Q527" i="1" s="1"/>
  <c r="J121" i="1"/>
  <c r="J141" i="1" s="1"/>
  <c r="N254" i="1"/>
  <c r="N274" i="1" s="1"/>
  <c r="C381" i="1"/>
  <c r="C401" i="1" s="1"/>
  <c r="H381" i="1"/>
  <c r="H401" i="1" s="1"/>
  <c r="S384" i="1"/>
  <c r="S404" i="1" s="1"/>
  <c r="O382" i="1"/>
  <c r="O402" i="1" s="1"/>
  <c r="G254" i="1"/>
  <c r="G274" i="1" s="1"/>
  <c r="E128" i="1"/>
  <c r="E148" i="1" s="1"/>
  <c r="K124" i="1"/>
  <c r="K144" i="1" s="1"/>
  <c r="M124" i="1"/>
  <c r="M144" i="1" s="1"/>
  <c r="J124" i="1"/>
  <c r="J144" i="1" s="1"/>
  <c r="B124" i="1"/>
  <c r="L126" i="1"/>
  <c r="L146" i="1" s="1"/>
  <c r="D124" i="1"/>
  <c r="D144" i="1" s="1"/>
  <c r="O126" i="1"/>
  <c r="O146" i="1" s="1"/>
  <c r="O124" i="1"/>
  <c r="O144" i="1" s="1"/>
  <c r="G383" i="1"/>
  <c r="G403" i="1" s="1"/>
  <c r="P384" i="1"/>
  <c r="P404" i="1" s="1"/>
  <c r="Q377" i="1"/>
  <c r="Q397" i="1" s="1"/>
  <c r="R385" i="1"/>
  <c r="R405" i="1" s="1"/>
  <c r="H257" i="1"/>
  <c r="H277" i="1" s="1"/>
  <c r="N381" i="1"/>
  <c r="N401" i="1" s="1"/>
  <c r="E511" i="1"/>
  <c r="E531" i="1" s="1"/>
  <c r="P511" i="1"/>
  <c r="P531" i="1" s="1"/>
  <c r="N513" i="1"/>
  <c r="N533" i="1" s="1"/>
  <c r="T513" i="1"/>
  <c r="T533" i="1" s="1"/>
  <c r="S379" i="1"/>
  <c r="S399" i="1" s="1"/>
  <c r="H379" i="1"/>
  <c r="H399" i="1" s="1"/>
  <c r="R129" i="1"/>
  <c r="R149" i="1" s="1"/>
  <c r="O384" i="1"/>
  <c r="O404" i="1" s="1"/>
  <c r="P510" i="1"/>
  <c r="P530" i="1" s="1"/>
  <c r="I510" i="1"/>
  <c r="I530" i="1" s="1"/>
  <c r="Q256" i="1"/>
  <c r="Q276" i="1" s="1"/>
  <c r="Q512" i="1"/>
  <c r="Q532" i="1" s="1"/>
  <c r="F512" i="1"/>
  <c r="F532" i="1" s="1"/>
  <c r="K129" i="1"/>
  <c r="K149" i="1" s="1"/>
  <c r="Q380" i="1"/>
  <c r="Q400" i="1" s="1"/>
  <c r="M380" i="1"/>
  <c r="M400" i="1" s="1"/>
  <c r="J380" i="1"/>
  <c r="J400" i="1" s="1"/>
  <c r="Q257" i="1"/>
  <c r="Q277" i="1" s="1"/>
  <c r="O385" i="1"/>
  <c r="O405" i="1" s="1"/>
  <c r="L385" i="1"/>
  <c r="L405" i="1" s="1"/>
  <c r="Q255" i="1"/>
  <c r="Q275" i="1" s="1"/>
  <c r="B382" i="1"/>
  <c r="B402" i="1" s="1"/>
  <c r="K382" i="1"/>
  <c r="K402" i="1" s="1"/>
  <c r="M511" i="1"/>
  <c r="M531" i="1" s="1"/>
  <c r="H121" i="1"/>
  <c r="H141" i="1" s="1"/>
  <c r="I385" i="1"/>
  <c r="I405" i="1" s="1"/>
  <c r="B255" i="1"/>
  <c r="B275" i="1" s="1"/>
  <c r="N126" i="1"/>
  <c r="N146" i="1" s="1"/>
  <c r="R122" i="1"/>
  <c r="R142" i="1" s="1"/>
  <c r="F124" i="1"/>
  <c r="F144" i="1" s="1"/>
  <c r="R125" i="1"/>
  <c r="R145" i="1" s="1"/>
  <c r="N124" i="1"/>
  <c r="N144" i="1" s="1"/>
  <c r="L122" i="1"/>
  <c r="L142" i="1" s="1"/>
  <c r="S381" i="1"/>
  <c r="S401" i="1" s="1"/>
  <c r="T381" i="1"/>
  <c r="T401" i="1" s="1"/>
  <c r="J381" i="1"/>
  <c r="J401" i="1" s="1"/>
  <c r="L255" i="1"/>
  <c r="L275" i="1" s="1"/>
  <c r="P254" i="1"/>
  <c r="P274" i="1" s="1"/>
  <c r="B383" i="1"/>
  <c r="B403" i="1" s="1"/>
  <c r="C511" i="1"/>
  <c r="C531" i="1" s="1"/>
  <c r="J511" i="1"/>
  <c r="J531" i="1" s="1"/>
  <c r="N511" i="1"/>
  <c r="N531" i="1" s="1"/>
  <c r="B122" i="1"/>
  <c r="R384" i="1"/>
  <c r="R404" i="1" s="1"/>
  <c r="P381" i="1"/>
  <c r="P401" i="1" s="1"/>
  <c r="I384" i="1"/>
  <c r="I404" i="1" s="1"/>
  <c r="H254" i="1"/>
  <c r="H274" i="1" s="1"/>
  <c r="K511" i="1"/>
  <c r="K531" i="1" s="1"/>
  <c r="D254" i="1"/>
  <c r="D274" i="1" s="1"/>
  <c r="Q505" i="1"/>
  <c r="Q525" i="1" s="1"/>
  <c r="M506" i="1"/>
  <c r="M526" i="1" s="1"/>
  <c r="C126" i="1"/>
  <c r="C146" i="1" s="1"/>
  <c r="P126" i="1"/>
  <c r="P146" i="1" s="1"/>
  <c r="S126" i="1"/>
  <c r="S146" i="1" s="1"/>
  <c r="T126" i="1"/>
  <c r="T146" i="1" s="1"/>
  <c r="C122" i="1"/>
  <c r="C142" i="1" s="1"/>
  <c r="G126" i="1"/>
  <c r="G146" i="1" s="1"/>
  <c r="D381" i="1"/>
  <c r="D401" i="1" s="1"/>
  <c r="L381" i="1"/>
  <c r="L401" i="1" s="1"/>
  <c r="I381" i="1"/>
  <c r="I401" i="1" s="1"/>
  <c r="S254" i="1"/>
  <c r="S274" i="1" s="1"/>
  <c r="I255" i="1"/>
  <c r="I275" i="1" s="1"/>
  <c r="T511" i="1"/>
  <c r="T531" i="1" s="1"/>
  <c r="S511" i="1"/>
  <c r="S531" i="1" s="1"/>
  <c r="I513" i="1"/>
  <c r="I533" i="1" s="1"/>
  <c r="B513" i="1"/>
  <c r="L379" i="1"/>
  <c r="L399" i="1" s="1"/>
  <c r="L384" i="1"/>
  <c r="L404" i="1" s="1"/>
  <c r="E125" i="1"/>
  <c r="E145" i="1" s="1"/>
  <c r="M510" i="1"/>
  <c r="M530" i="1" s="1"/>
  <c r="K510" i="1"/>
  <c r="K530" i="1" s="1"/>
  <c r="C256" i="1"/>
  <c r="C276" i="1" s="1"/>
  <c r="K256" i="1"/>
  <c r="K276" i="1" s="1"/>
  <c r="I512" i="1"/>
  <c r="I532" i="1" s="1"/>
  <c r="T512" i="1"/>
  <c r="T532" i="1" s="1"/>
  <c r="L129" i="1"/>
  <c r="L149" i="1" s="1"/>
  <c r="H129" i="1"/>
  <c r="H149" i="1" s="1"/>
  <c r="P380" i="1"/>
  <c r="P400" i="1" s="1"/>
  <c r="L121" i="1"/>
  <c r="L141" i="1" s="1"/>
  <c r="J257" i="1"/>
  <c r="J277" i="1" s="1"/>
  <c r="O257" i="1"/>
  <c r="O277" i="1" s="1"/>
  <c r="T123" i="1"/>
  <c r="T143" i="1" s="1"/>
  <c r="D123" i="1"/>
  <c r="D143" i="1" s="1"/>
  <c r="E122" i="1"/>
  <c r="E142" i="1" s="1"/>
  <c r="O122" i="1"/>
  <c r="O142" i="1" s="1"/>
  <c r="N128" i="1"/>
  <c r="N148" i="1" s="1"/>
  <c r="R128" i="1"/>
  <c r="R148" i="1" s="1"/>
  <c r="M385" i="1"/>
  <c r="M405" i="1" s="1"/>
  <c r="K255" i="1"/>
  <c r="K275" i="1" s="1"/>
  <c r="R510" i="1"/>
  <c r="R530" i="1" s="1"/>
  <c r="B377" i="1"/>
  <c r="D383" i="1"/>
  <c r="D403" i="1" s="1"/>
  <c r="N382" i="1"/>
  <c r="N402" i="1" s="1"/>
  <c r="M123" i="1"/>
  <c r="M143" i="1" s="1"/>
  <c r="D129" i="1"/>
  <c r="D149" i="1" s="1"/>
  <c r="F125" i="1"/>
  <c r="F145" i="1" s="1"/>
  <c r="K121" i="1"/>
  <c r="K141" i="1" s="1"/>
  <c r="M128" i="1"/>
  <c r="M148" i="1" s="1"/>
  <c r="P122" i="1"/>
  <c r="P142" i="1" s="1"/>
  <c r="T129" i="1"/>
  <c r="T149" i="1" s="1"/>
  <c r="T121" i="1"/>
  <c r="T141" i="1" s="1"/>
  <c r="M122" i="1"/>
  <c r="M142" i="1" s="1"/>
  <c r="J125" i="1"/>
  <c r="J145" i="1" s="1"/>
  <c r="E123" i="1"/>
  <c r="E143" i="1" s="1"/>
  <c r="Q123" i="1"/>
  <c r="Q143" i="1" s="1"/>
  <c r="B125" i="1"/>
  <c r="R123" i="1"/>
  <c r="R143" i="1" s="1"/>
  <c r="B123" i="1"/>
  <c r="S129" i="1"/>
  <c r="S149" i="1" s="1"/>
  <c r="O380" i="1"/>
  <c r="O400" i="1" s="1"/>
  <c r="B385" i="1"/>
  <c r="B405" i="1" s="1"/>
  <c r="R377" i="1"/>
  <c r="R397" i="1" s="1"/>
  <c r="J382" i="1"/>
  <c r="J402" i="1" s="1"/>
  <c r="C379" i="1"/>
  <c r="C399" i="1" s="1"/>
  <c r="F377" i="1"/>
  <c r="F397" i="1" s="1"/>
  <c r="F385" i="1"/>
  <c r="F405" i="1" s="1"/>
  <c r="R382" i="1"/>
  <c r="R402" i="1" s="1"/>
  <c r="T384" i="1"/>
  <c r="T404" i="1" s="1"/>
  <c r="F383" i="1"/>
  <c r="F403" i="1" s="1"/>
  <c r="P385" i="1"/>
  <c r="P405" i="1" s="1"/>
  <c r="E377" i="1"/>
  <c r="E397" i="1" s="1"/>
  <c r="D257" i="1"/>
  <c r="D277" i="1" s="1"/>
  <c r="M257" i="1"/>
  <c r="M277" i="1" s="1"/>
  <c r="B256" i="1"/>
  <c r="B276" i="1" s="1"/>
  <c r="P256" i="1"/>
  <c r="P276" i="1" s="1"/>
  <c r="F256" i="1"/>
  <c r="F276" i="1" s="1"/>
  <c r="F257" i="1"/>
  <c r="F277" i="1" s="1"/>
  <c r="P255" i="1"/>
  <c r="P275" i="1" s="1"/>
  <c r="Q513" i="1"/>
  <c r="Q533" i="1" s="1"/>
  <c r="E512" i="1"/>
  <c r="E532" i="1" s="1"/>
  <c r="D512" i="1"/>
  <c r="D532" i="1" s="1"/>
  <c r="C510" i="1"/>
  <c r="C530" i="1" s="1"/>
  <c r="B510" i="1"/>
  <c r="B530" i="1" s="1"/>
  <c r="H123" i="1"/>
  <c r="H143" i="1" s="1"/>
  <c r="G129" i="1"/>
  <c r="G149" i="1" s="1"/>
  <c r="I128" i="1"/>
  <c r="I148" i="1" s="1"/>
  <c r="I122" i="1"/>
  <c r="I142" i="1" s="1"/>
  <c r="T122" i="1"/>
  <c r="T142" i="1" s="1"/>
  <c r="C121" i="1"/>
  <c r="C141" i="1" s="1"/>
  <c r="J129" i="1"/>
  <c r="J149" i="1" s="1"/>
  <c r="L125" i="1"/>
  <c r="L145" i="1" s="1"/>
  <c r="L128" i="1"/>
  <c r="L148" i="1" s="1"/>
  <c r="B129" i="1"/>
  <c r="B149" i="1" s="1"/>
  <c r="F382" i="1"/>
  <c r="F402" i="1" s="1"/>
  <c r="C384" i="1"/>
  <c r="C404" i="1" s="1"/>
  <c r="B380" i="1"/>
  <c r="Q384" i="1"/>
  <c r="Q404" i="1" s="1"/>
  <c r="N380" i="1"/>
  <c r="N400" i="1" s="1"/>
  <c r="R383" i="1"/>
  <c r="R403" i="1" s="1"/>
  <c r="N384" i="1"/>
  <c r="N404" i="1" s="1"/>
  <c r="E384" i="1"/>
  <c r="E404" i="1" s="1"/>
  <c r="H382" i="1"/>
  <c r="H402" i="1" s="1"/>
  <c r="L377" i="1"/>
  <c r="L397" i="1" s="1"/>
  <c r="D385" i="1"/>
  <c r="D405" i="1" s="1"/>
  <c r="F380" i="1"/>
  <c r="F400" i="1" s="1"/>
  <c r="G385" i="1"/>
  <c r="G405" i="1" s="1"/>
  <c r="G257" i="1"/>
  <c r="G277" i="1" s="1"/>
  <c r="T256" i="1"/>
  <c r="T276" i="1" s="1"/>
  <c r="L257" i="1"/>
  <c r="L277" i="1" s="1"/>
  <c r="P257" i="1"/>
  <c r="P277" i="1" s="1"/>
  <c r="M255" i="1"/>
  <c r="M275" i="1" s="1"/>
  <c r="T257" i="1"/>
  <c r="T277" i="1" s="1"/>
  <c r="C383" i="1"/>
  <c r="C403" i="1" s="1"/>
  <c r="H385" i="1"/>
  <c r="H405" i="1" s="1"/>
  <c r="S513" i="1"/>
  <c r="S533" i="1" s="1"/>
  <c r="R513" i="1"/>
  <c r="R533" i="1" s="1"/>
  <c r="B512" i="1"/>
  <c r="B532" i="1" s="1"/>
  <c r="Q510" i="1"/>
  <c r="Q530" i="1" s="1"/>
  <c r="T510" i="1"/>
  <c r="T530" i="1" s="1"/>
  <c r="N510" i="1"/>
  <c r="N530" i="1" s="1"/>
  <c r="L123" i="1"/>
  <c r="L143" i="1" s="1"/>
  <c r="O129" i="1"/>
  <c r="O149" i="1" s="1"/>
  <c r="J122" i="1"/>
  <c r="J142" i="1" s="1"/>
  <c r="D121" i="1"/>
  <c r="D141" i="1" s="1"/>
  <c r="G125" i="1"/>
  <c r="G145" i="1" s="1"/>
  <c r="F123" i="1"/>
  <c r="F143" i="1" s="1"/>
  <c r="E129" i="1"/>
  <c r="E149" i="1" s="1"/>
  <c r="D128" i="1"/>
  <c r="D148" i="1" s="1"/>
  <c r="O128" i="1"/>
  <c r="O148" i="1" s="1"/>
  <c r="N122" i="1"/>
  <c r="N142" i="1" s="1"/>
  <c r="T128" i="1"/>
  <c r="T148" i="1" s="1"/>
  <c r="C125" i="1"/>
  <c r="C145" i="1" s="1"/>
  <c r="L382" i="1"/>
  <c r="L402" i="1" s="1"/>
  <c r="J377" i="1"/>
  <c r="J397" i="1" s="1"/>
  <c r="C380" i="1"/>
  <c r="C400" i="1" s="1"/>
  <c r="G384" i="1"/>
  <c r="G404" i="1" s="1"/>
  <c r="L383" i="1"/>
  <c r="L403" i="1" s="1"/>
  <c r="T380" i="1"/>
  <c r="T400" i="1" s="1"/>
  <c r="H384" i="1"/>
  <c r="H404" i="1" s="1"/>
  <c r="C382" i="1"/>
  <c r="C402" i="1" s="1"/>
  <c r="P379" i="1"/>
  <c r="P399" i="1" s="1"/>
  <c r="Q385" i="1"/>
  <c r="Q405" i="1" s="1"/>
  <c r="I380" i="1"/>
  <c r="I400" i="1" s="1"/>
  <c r="F384" i="1"/>
  <c r="F404" i="1" s="1"/>
  <c r="R256" i="1"/>
  <c r="R276" i="1" s="1"/>
  <c r="H255" i="1"/>
  <c r="H275" i="1" s="1"/>
  <c r="S255" i="1"/>
  <c r="S275" i="1" s="1"/>
  <c r="K257" i="1"/>
  <c r="K277" i="1" s="1"/>
  <c r="J513" i="1"/>
  <c r="J533" i="1" s="1"/>
  <c r="O513" i="1"/>
  <c r="O533" i="1" s="1"/>
  <c r="F513" i="1"/>
  <c r="F533" i="1" s="1"/>
  <c r="G512" i="1"/>
  <c r="G532" i="1" s="1"/>
  <c r="G510" i="1"/>
  <c r="G530" i="1" s="1"/>
  <c r="I377" i="1"/>
  <c r="I397" i="1" s="1"/>
  <c r="C128" i="1"/>
  <c r="C148" i="1" s="1"/>
  <c r="P129" i="1"/>
  <c r="P149" i="1" s="1"/>
  <c r="O121" i="1"/>
  <c r="O141" i="1" s="1"/>
  <c r="S128" i="1"/>
  <c r="S148" i="1" s="1"/>
  <c r="I123" i="1"/>
  <c r="I143" i="1" s="1"/>
  <c r="T125" i="1"/>
  <c r="T145" i="1" s="1"/>
  <c r="G128" i="1"/>
  <c r="G148" i="1" s="1"/>
  <c r="F122" i="1"/>
  <c r="F142" i="1" s="1"/>
  <c r="I121" i="1"/>
  <c r="I141" i="1" s="1"/>
  <c r="K122" i="1"/>
  <c r="K142" i="1" s="1"/>
  <c r="B128" i="1"/>
  <c r="B148" i="1" s="1"/>
  <c r="G122" i="1"/>
  <c r="G142" i="1" s="1"/>
  <c r="O383" i="1"/>
  <c r="O403" i="1" s="1"/>
  <c r="J379" i="1"/>
  <c r="J399" i="1" s="1"/>
  <c r="N377" i="1"/>
  <c r="N397" i="1" s="1"/>
  <c r="K384" i="1"/>
  <c r="K404" i="1" s="1"/>
  <c r="H380" i="1"/>
  <c r="H400" i="1" s="1"/>
  <c r="P377" i="1"/>
  <c r="P397" i="1" s="1"/>
  <c r="S383" i="1"/>
  <c r="S403" i="1" s="1"/>
  <c r="Q379" i="1"/>
  <c r="Q399" i="1" s="1"/>
  <c r="D384" i="1"/>
  <c r="D404" i="1" s="1"/>
  <c r="E382" i="1"/>
  <c r="E402" i="1" s="1"/>
  <c r="J384" i="1"/>
  <c r="J404" i="1" s="1"/>
  <c r="L256" i="1"/>
  <c r="L276" i="1" s="1"/>
  <c r="J256" i="1"/>
  <c r="J276" i="1" s="1"/>
  <c r="T255" i="1"/>
  <c r="T275" i="1" s="1"/>
  <c r="R257" i="1"/>
  <c r="R277" i="1" s="1"/>
  <c r="D256" i="1"/>
  <c r="D276" i="1" s="1"/>
  <c r="E513" i="1"/>
  <c r="E533" i="1" s="1"/>
  <c r="D513" i="1"/>
  <c r="D533" i="1" s="1"/>
  <c r="S512" i="1"/>
  <c r="S532" i="1" s="1"/>
  <c r="J510" i="1"/>
  <c r="J530" i="1" s="1"/>
  <c r="M377" i="1"/>
  <c r="M397" i="1" s="1"/>
  <c r="K513" i="1"/>
  <c r="K533" i="1" s="1"/>
  <c r="R512" i="1"/>
  <c r="R532" i="1" s="1"/>
  <c r="M512" i="1"/>
  <c r="M532" i="1" s="1"/>
  <c r="O512" i="1"/>
  <c r="O532" i="1" s="1"/>
  <c r="D510" i="1"/>
  <c r="D530" i="1" s="1"/>
  <c r="H510" i="1"/>
  <c r="H530" i="1" s="1"/>
  <c r="S510" i="1"/>
  <c r="S530" i="1" s="1"/>
  <c r="M513" i="1"/>
  <c r="M533" i="1" s="1"/>
  <c r="F510" i="1"/>
  <c r="F530" i="1" s="1"/>
  <c r="H513" i="1"/>
  <c r="H533" i="1" s="1"/>
  <c r="L512" i="1"/>
  <c r="L532" i="1" s="1"/>
  <c r="C513" i="1"/>
  <c r="C533" i="1" s="1"/>
  <c r="M508" i="1"/>
  <c r="M528" i="1" s="1"/>
  <c r="R121" i="1"/>
  <c r="R141" i="1" s="1"/>
  <c r="I125" i="1"/>
  <c r="I145" i="1" s="1"/>
  <c r="Q125" i="1"/>
  <c r="Q145" i="1" s="1"/>
  <c r="D125" i="1"/>
  <c r="D145" i="1" s="1"/>
  <c r="H125" i="1"/>
  <c r="H145" i="1" s="1"/>
  <c r="G123" i="1"/>
  <c r="G143" i="1" s="1"/>
  <c r="T383" i="1"/>
  <c r="T403" i="1" s="1"/>
  <c r="M379" i="1"/>
  <c r="M399" i="1" s="1"/>
  <c r="G377" i="1"/>
  <c r="G397" i="1" s="1"/>
  <c r="I383" i="1"/>
  <c r="I403" i="1" s="1"/>
  <c r="F379" i="1"/>
  <c r="F399" i="1" s="1"/>
  <c r="E380" i="1"/>
  <c r="E400" i="1" s="1"/>
  <c r="F255" i="1"/>
  <c r="F275" i="1" s="1"/>
  <c r="C255" i="1"/>
  <c r="C275" i="1" s="1"/>
  <c r="P512" i="1"/>
  <c r="P532" i="1" s="1"/>
  <c r="C512" i="1"/>
  <c r="C532" i="1" s="1"/>
  <c r="T52" i="3"/>
  <c r="T44" i="3"/>
  <c r="T46" i="3"/>
  <c r="T56" i="3"/>
  <c r="T55" i="3"/>
  <c r="T50" i="3"/>
  <c r="T48" i="3"/>
  <c r="T54" i="3"/>
  <c r="T43" i="3"/>
  <c r="T57" i="3"/>
  <c r="T45" i="3"/>
  <c r="T53" i="3"/>
  <c r="T49" i="3"/>
  <c r="T47" i="3"/>
  <c r="T51" i="3"/>
  <c r="O46" i="3"/>
  <c r="J55" i="3"/>
  <c r="O44" i="3"/>
  <c r="J57" i="3"/>
  <c r="O48" i="3"/>
  <c r="O56" i="3"/>
  <c r="O54" i="3"/>
  <c r="O52" i="3"/>
  <c r="O50" i="3"/>
  <c r="O43" i="3"/>
  <c r="J54" i="3"/>
  <c r="J56" i="3"/>
  <c r="O57" i="3"/>
  <c r="O47" i="3"/>
  <c r="O45" i="3"/>
  <c r="O49" i="3"/>
  <c r="O55" i="3"/>
  <c r="O51" i="3"/>
  <c r="O53" i="3"/>
  <c r="J51" i="3"/>
  <c r="J49" i="3"/>
  <c r="J43" i="3"/>
  <c r="J45" i="3"/>
  <c r="J53" i="3"/>
  <c r="J47" i="3"/>
  <c r="J42" i="3"/>
  <c r="J46" i="3"/>
  <c r="J44" i="3"/>
  <c r="J50" i="3"/>
  <c r="J48" i="3"/>
  <c r="J52" i="3"/>
  <c r="E50" i="3"/>
  <c r="E44" i="3"/>
  <c r="E41" i="3"/>
  <c r="E43" i="3"/>
  <c r="E45" i="3"/>
  <c r="E47" i="3"/>
  <c r="E49" i="3"/>
  <c r="E51" i="3"/>
  <c r="E53" i="3"/>
  <c r="E55" i="3"/>
  <c r="E57" i="3"/>
  <c r="E42" i="3"/>
  <c r="E52" i="3"/>
  <c r="E54" i="3"/>
  <c r="E46" i="3"/>
  <c r="E56" i="3"/>
  <c r="E48" i="3"/>
  <c r="L369" i="1"/>
  <c r="L389" i="1" s="1"/>
  <c r="E369" i="1"/>
  <c r="E389" i="1" s="1"/>
  <c r="P369" i="1"/>
  <c r="P389" i="1" s="1"/>
  <c r="I367" i="1"/>
  <c r="I387" i="1" s="1"/>
  <c r="K367" i="1"/>
  <c r="K387" i="1" s="1"/>
  <c r="C496" i="1"/>
  <c r="C516" i="1" s="1"/>
  <c r="S496" i="1"/>
  <c r="S516" i="1" s="1"/>
  <c r="K370" i="1"/>
  <c r="K390" i="1" s="1"/>
  <c r="D370" i="1"/>
  <c r="D390" i="1" s="1"/>
  <c r="F370" i="1"/>
  <c r="F390" i="1" s="1"/>
  <c r="H495" i="1"/>
  <c r="H515" i="1" s="1"/>
  <c r="E495" i="1"/>
  <c r="E515" i="1" s="1"/>
  <c r="F497" i="1"/>
  <c r="F517" i="1" s="1"/>
  <c r="Q497" i="1"/>
  <c r="Q517" i="1" s="1"/>
  <c r="I371" i="1"/>
  <c r="I391" i="1" s="1"/>
  <c r="N371" i="1"/>
  <c r="N391" i="1" s="1"/>
  <c r="J371" i="1"/>
  <c r="J391" i="1" s="1"/>
  <c r="O498" i="1"/>
  <c r="O518" i="1" s="1"/>
  <c r="K498" i="1"/>
  <c r="K518" i="1" s="1"/>
  <c r="P499" i="1"/>
  <c r="P519" i="1" s="1"/>
  <c r="G499" i="1"/>
  <c r="G519" i="1" s="1"/>
  <c r="K499" i="1"/>
  <c r="K519" i="1" s="1"/>
  <c r="F175" i="1"/>
  <c r="F195" i="1" s="1"/>
  <c r="R175" i="1"/>
  <c r="R195" i="1" s="1"/>
  <c r="L368" i="1"/>
  <c r="L388" i="1" s="1"/>
  <c r="E368" i="1"/>
  <c r="E388" i="1" s="1"/>
  <c r="I369" i="1"/>
  <c r="I389" i="1" s="1"/>
  <c r="O369" i="1"/>
  <c r="O389" i="1" s="1"/>
  <c r="S367" i="1"/>
  <c r="S387" i="1" s="1"/>
  <c r="C367" i="1"/>
  <c r="C387" i="1" s="1"/>
  <c r="J496" i="1"/>
  <c r="J516" i="1" s="1"/>
  <c r="N496" i="1"/>
  <c r="N516" i="1" s="1"/>
  <c r="Q370" i="1"/>
  <c r="Q390" i="1" s="1"/>
  <c r="M370" i="1"/>
  <c r="M390" i="1" s="1"/>
  <c r="R370" i="1"/>
  <c r="R390" i="1" s="1"/>
  <c r="R495" i="1"/>
  <c r="R515" i="1" s="1"/>
  <c r="L495" i="1"/>
  <c r="L515" i="1" s="1"/>
  <c r="T497" i="1"/>
  <c r="T517" i="1" s="1"/>
  <c r="J497" i="1"/>
  <c r="J517" i="1" s="1"/>
  <c r="H371" i="1"/>
  <c r="H391" i="1" s="1"/>
  <c r="D371" i="1"/>
  <c r="D391" i="1" s="1"/>
  <c r="T371" i="1"/>
  <c r="T391" i="1" s="1"/>
  <c r="P498" i="1"/>
  <c r="P518" i="1" s="1"/>
  <c r="C498" i="1"/>
  <c r="C518" i="1" s="1"/>
  <c r="I499" i="1"/>
  <c r="I519" i="1" s="1"/>
  <c r="Q499" i="1"/>
  <c r="Q519" i="1" s="1"/>
  <c r="C499" i="1"/>
  <c r="C519" i="1" s="1"/>
  <c r="K175" i="1"/>
  <c r="K195" i="1" s="1"/>
  <c r="J175" i="1"/>
  <c r="J195" i="1" s="1"/>
  <c r="R368" i="1"/>
  <c r="R388" i="1" s="1"/>
  <c r="D368" i="1"/>
  <c r="D388" i="1" s="1"/>
  <c r="H369" i="1"/>
  <c r="H389" i="1" s="1"/>
  <c r="N369" i="1"/>
  <c r="N389" i="1" s="1"/>
  <c r="E367" i="1"/>
  <c r="E387" i="1" s="1"/>
  <c r="H367" i="1"/>
  <c r="H387" i="1" s="1"/>
  <c r="J367" i="1"/>
  <c r="J387" i="1" s="1"/>
  <c r="I496" i="1"/>
  <c r="I516" i="1" s="1"/>
  <c r="F496" i="1"/>
  <c r="F516" i="1" s="1"/>
  <c r="J370" i="1"/>
  <c r="J390" i="1" s="1"/>
  <c r="C370" i="1"/>
  <c r="C390" i="1" s="1"/>
  <c r="O495" i="1"/>
  <c r="O515" i="1" s="1"/>
  <c r="D495" i="1"/>
  <c r="D515" i="1" s="1"/>
  <c r="E497" i="1"/>
  <c r="E517" i="1" s="1"/>
  <c r="I497" i="1"/>
  <c r="I517" i="1" s="1"/>
  <c r="G371" i="1"/>
  <c r="G391" i="1" s="1"/>
  <c r="P371" i="1"/>
  <c r="P391" i="1" s="1"/>
  <c r="H498" i="1"/>
  <c r="H518" i="1" s="1"/>
  <c r="S498" i="1"/>
  <c r="S518" i="1" s="1"/>
  <c r="H499" i="1"/>
  <c r="H519" i="1" s="1"/>
  <c r="N499" i="1"/>
  <c r="N519" i="1" s="1"/>
  <c r="O175" i="1"/>
  <c r="O195" i="1" s="1"/>
  <c r="Q175" i="1"/>
  <c r="Q195" i="1" s="1"/>
  <c r="K368" i="1"/>
  <c r="K388" i="1" s="1"/>
  <c r="T368" i="1"/>
  <c r="T388" i="1" s="1"/>
  <c r="T369" i="1"/>
  <c r="T389" i="1" s="1"/>
  <c r="D369" i="1"/>
  <c r="D389" i="1" s="1"/>
  <c r="O367" i="1"/>
  <c r="O387" i="1" s="1"/>
  <c r="R367" i="1"/>
  <c r="R387" i="1" s="1"/>
  <c r="T367" i="1"/>
  <c r="T387" i="1" s="1"/>
  <c r="P496" i="1"/>
  <c r="P516" i="1" s="1"/>
  <c r="R496" i="1"/>
  <c r="R516" i="1" s="1"/>
  <c r="P370" i="1"/>
  <c r="P390" i="1" s="1"/>
  <c r="L370" i="1"/>
  <c r="L390" i="1" s="1"/>
  <c r="J495" i="1"/>
  <c r="J515" i="1" s="1"/>
  <c r="G495" i="1"/>
  <c r="G515" i="1" s="1"/>
  <c r="K495" i="1"/>
  <c r="K515" i="1" s="1"/>
  <c r="S497" i="1"/>
  <c r="S517" i="1" s="1"/>
  <c r="P497" i="1"/>
  <c r="P517" i="1" s="1"/>
  <c r="S371" i="1"/>
  <c r="S391" i="1" s="1"/>
  <c r="M371" i="1"/>
  <c r="M391" i="1" s="1"/>
  <c r="M498" i="1"/>
  <c r="M518" i="1" s="1"/>
  <c r="J498" i="1"/>
  <c r="J518" i="1" s="1"/>
  <c r="J499" i="1"/>
  <c r="J519" i="1" s="1"/>
  <c r="F499" i="1"/>
  <c r="F519" i="1" s="1"/>
  <c r="H175" i="1"/>
  <c r="H195" i="1" s="1"/>
  <c r="E175" i="1"/>
  <c r="E195" i="1" s="1"/>
  <c r="I175" i="1"/>
  <c r="I195" i="1" s="1"/>
  <c r="Q368" i="1"/>
  <c r="Q388" i="1" s="1"/>
  <c r="G368" i="1"/>
  <c r="G388" i="1" s="1"/>
  <c r="G369" i="1"/>
  <c r="G389" i="1" s="1"/>
  <c r="K369" i="1"/>
  <c r="K389" i="1" s="1"/>
  <c r="N367" i="1"/>
  <c r="N387" i="1" s="1"/>
  <c r="G367" i="1"/>
  <c r="G387" i="1" s="1"/>
  <c r="H496" i="1"/>
  <c r="H516" i="1" s="1"/>
  <c r="M496" i="1"/>
  <c r="M516" i="1" s="1"/>
  <c r="I370" i="1"/>
  <c r="I390" i="1" s="1"/>
  <c r="T370" i="1"/>
  <c r="T390" i="1" s="1"/>
  <c r="T495" i="1"/>
  <c r="T515" i="1" s="1"/>
  <c r="Q495" i="1"/>
  <c r="Q515" i="1" s="1"/>
  <c r="C495" i="1"/>
  <c r="C515" i="1" s="1"/>
  <c r="D497" i="1"/>
  <c r="D517" i="1" s="1"/>
  <c r="H497" i="1"/>
  <c r="H517" i="1" s="1"/>
  <c r="F371" i="1"/>
  <c r="F391" i="1" s="1"/>
  <c r="O371" i="1"/>
  <c r="O391" i="1" s="1"/>
  <c r="E498" i="1"/>
  <c r="E518" i="1" s="1"/>
  <c r="R498" i="1"/>
  <c r="R518" i="1" s="1"/>
  <c r="T499" i="1"/>
  <c r="T519" i="1" s="1"/>
  <c r="M499" i="1"/>
  <c r="M519" i="1" s="1"/>
  <c r="S175" i="1"/>
  <c r="S195" i="1" s="1"/>
  <c r="N175" i="1"/>
  <c r="N195" i="1" s="1"/>
  <c r="T175" i="1"/>
  <c r="T195" i="1" s="1"/>
  <c r="J368" i="1"/>
  <c r="J388" i="1" s="1"/>
  <c r="O368" i="1"/>
  <c r="O388" i="1" s="1"/>
  <c r="S369" i="1"/>
  <c r="S389" i="1" s="1"/>
  <c r="C369" i="1"/>
  <c r="C389" i="1" s="1"/>
  <c r="D367" i="1"/>
  <c r="D387" i="1" s="1"/>
  <c r="Q367" i="1"/>
  <c r="Q387" i="1" s="1"/>
  <c r="L496" i="1"/>
  <c r="L516" i="1" s="1"/>
  <c r="T496" i="1"/>
  <c r="T516" i="1" s="1"/>
  <c r="E496" i="1"/>
  <c r="E516" i="1" s="1"/>
  <c r="O370" i="1"/>
  <c r="O390" i="1" s="1"/>
  <c r="G370" i="1"/>
  <c r="G390" i="1" s="1"/>
  <c r="I495" i="1"/>
  <c r="I515" i="1" s="1"/>
  <c r="N495" i="1"/>
  <c r="N515" i="1" s="1"/>
  <c r="M497" i="1"/>
  <c r="M517" i="1" s="1"/>
  <c r="R497" i="1"/>
  <c r="R517" i="1" s="1"/>
  <c r="O497" i="1"/>
  <c r="O517" i="1" s="1"/>
  <c r="R371" i="1"/>
  <c r="R391" i="1" s="1"/>
  <c r="L371" i="1"/>
  <c r="L391" i="1" s="1"/>
  <c r="N498" i="1"/>
  <c r="N518" i="1" s="1"/>
  <c r="L498" i="1"/>
  <c r="L518" i="1" s="1"/>
  <c r="I498" i="1"/>
  <c r="I518" i="1" s="1"/>
  <c r="S499" i="1"/>
  <c r="S519" i="1" s="1"/>
  <c r="E499" i="1"/>
  <c r="E519" i="1" s="1"/>
  <c r="G175" i="1"/>
  <c r="G195" i="1" s="1"/>
  <c r="D175" i="1"/>
  <c r="D195" i="1" s="1"/>
  <c r="M368" i="1"/>
  <c r="M388" i="1" s="1"/>
  <c r="P368" i="1"/>
  <c r="P388" i="1" s="1"/>
  <c r="N368" i="1"/>
  <c r="N388" i="1" s="1"/>
  <c r="AX4" i="2"/>
  <c r="J92" i="1"/>
  <c r="R92" i="1"/>
  <c r="D92" i="1"/>
  <c r="L92" i="1"/>
  <c r="T92" i="1"/>
  <c r="O92" i="1"/>
  <c r="P92" i="1"/>
  <c r="S92" i="1"/>
  <c r="E92" i="1"/>
  <c r="M92" i="1"/>
  <c r="G92" i="1"/>
  <c r="I92" i="1"/>
  <c r="K92" i="1"/>
  <c r="F92" i="1"/>
  <c r="N92" i="1"/>
  <c r="Q92" i="1"/>
  <c r="H92" i="1"/>
  <c r="C92" i="1"/>
  <c r="B92" i="1"/>
  <c r="F369" i="1"/>
  <c r="F389" i="1" s="1"/>
  <c r="Q369" i="1"/>
  <c r="Q389" i="1" s="1"/>
  <c r="M367" i="1"/>
  <c r="M387" i="1" s="1"/>
  <c r="F367" i="1"/>
  <c r="F387" i="1" s="1"/>
  <c r="D496" i="1"/>
  <c r="D516" i="1" s="1"/>
  <c r="O496" i="1"/>
  <c r="O516" i="1" s="1"/>
  <c r="Q496" i="1"/>
  <c r="Q516" i="1" s="1"/>
  <c r="H370" i="1"/>
  <c r="H390" i="1" s="1"/>
  <c r="S370" i="1"/>
  <c r="S390" i="1" s="1"/>
  <c r="S495" i="1"/>
  <c r="S515" i="1" s="1"/>
  <c r="F495" i="1"/>
  <c r="F515" i="1" s="1"/>
  <c r="L497" i="1"/>
  <c r="L517" i="1" s="1"/>
  <c r="K497" i="1"/>
  <c r="K517" i="1" s="1"/>
  <c r="G497" i="1"/>
  <c r="G517" i="1" s="1"/>
  <c r="E371" i="1"/>
  <c r="E391" i="1" s="1"/>
  <c r="K371" i="1"/>
  <c r="K391" i="1" s="1"/>
  <c r="G498" i="1"/>
  <c r="G518" i="1" s="1"/>
  <c r="D498" i="1"/>
  <c r="D518" i="1" s="1"/>
  <c r="Q498" i="1"/>
  <c r="Q518" i="1" s="1"/>
  <c r="R499" i="1"/>
  <c r="R519" i="1" s="1"/>
  <c r="L499" i="1"/>
  <c r="L519" i="1" s="1"/>
  <c r="L175" i="1"/>
  <c r="L195" i="1" s="1"/>
  <c r="M175" i="1"/>
  <c r="M195" i="1" s="1"/>
  <c r="C368" i="1"/>
  <c r="C388" i="1" s="1"/>
  <c r="I368" i="1"/>
  <c r="I388" i="1" s="1"/>
  <c r="F368" i="1"/>
  <c r="F388" i="1" s="1"/>
  <c r="M369" i="1"/>
  <c r="M389" i="1" s="1"/>
  <c r="R369" i="1"/>
  <c r="R389" i="1" s="1"/>
  <c r="J369" i="1"/>
  <c r="J389" i="1" s="1"/>
  <c r="L367" i="1"/>
  <c r="L387" i="1" s="1"/>
  <c r="P367" i="1"/>
  <c r="P387" i="1" s="1"/>
  <c r="K496" i="1"/>
  <c r="K516" i="1" s="1"/>
  <c r="G496" i="1"/>
  <c r="G516" i="1" s="1"/>
  <c r="E370" i="1"/>
  <c r="E390" i="1" s="1"/>
  <c r="N370" i="1"/>
  <c r="N390" i="1" s="1"/>
  <c r="P495" i="1"/>
  <c r="P515" i="1" s="1"/>
  <c r="M495" i="1"/>
  <c r="M515" i="1" s="1"/>
  <c r="N497" i="1"/>
  <c r="N517" i="1" s="1"/>
  <c r="C497" i="1"/>
  <c r="C517" i="1" s="1"/>
  <c r="Q371" i="1"/>
  <c r="Q391" i="1" s="1"/>
  <c r="C371" i="1"/>
  <c r="C391" i="1" s="1"/>
  <c r="F498" i="1"/>
  <c r="F518" i="1" s="1"/>
  <c r="T498" i="1"/>
  <c r="T518" i="1" s="1"/>
  <c r="O499" i="1"/>
  <c r="O519" i="1" s="1"/>
  <c r="D499" i="1"/>
  <c r="D519" i="1" s="1"/>
  <c r="P175" i="1"/>
  <c r="P195" i="1" s="1"/>
  <c r="C175" i="1"/>
  <c r="S368" i="1"/>
  <c r="S388" i="1" s="1"/>
  <c r="H368" i="1"/>
  <c r="H388" i="1" s="1"/>
  <c r="C503" i="1"/>
  <c r="C523" i="1" s="1"/>
  <c r="J509" i="1"/>
  <c r="J529" i="1" s="1"/>
  <c r="G508" i="1"/>
  <c r="G528" i="1" s="1"/>
  <c r="O503" i="1"/>
  <c r="O523" i="1" s="1"/>
  <c r="S503" i="1"/>
  <c r="S523" i="1" s="1"/>
  <c r="T504" i="1"/>
  <c r="T524" i="1" s="1"/>
  <c r="Q504" i="1"/>
  <c r="Q524" i="1" s="1"/>
  <c r="D501" i="1"/>
  <c r="D521" i="1" s="1"/>
  <c r="P501" i="1"/>
  <c r="P521" i="1" s="1"/>
  <c r="T507" i="1"/>
  <c r="T527" i="1" s="1"/>
  <c r="D500" i="1"/>
  <c r="D520" i="1" s="1"/>
  <c r="I500" i="1"/>
  <c r="I520" i="1" s="1"/>
  <c r="G505" i="1"/>
  <c r="G525" i="1" s="1"/>
  <c r="C505" i="1"/>
  <c r="C525" i="1" s="1"/>
  <c r="N505" i="1"/>
  <c r="N525" i="1" s="1"/>
  <c r="O505" i="1"/>
  <c r="O525" i="1" s="1"/>
  <c r="G502" i="1"/>
  <c r="G522" i="1" s="1"/>
  <c r="L502" i="1"/>
  <c r="L522" i="1" s="1"/>
  <c r="E507" i="1"/>
  <c r="E527" i="1" s="1"/>
  <c r="T506" i="1"/>
  <c r="T526" i="1" s="1"/>
  <c r="I509" i="1"/>
  <c r="I529" i="1" s="1"/>
  <c r="J506" i="1"/>
  <c r="J526" i="1" s="1"/>
  <c r="S508" i="1"/>
  <c r="S528" i="1" s="1"/>
  <c r="G503" i="1"/>
  <c r="G523" i="1" s="1"/>
  <c r="L503" i="1"/>
  <c r="L523" i="1" s="1"/>
  <c r="K504" i="1"/>
  <c r="K524" i="1" s="1"/>
  <c r="M504" i="1"/>
  <c r="M524" i="1" s="1"/>
  <c r="Q501" i="1"/>
  <c r="Q521" i="1" s="1"/>
  <c r="K501" i="1"/>
  <c r="K521" i="1" s="1"/>
  <c r="H501" i="1"/>
  <c r="H521" i="1" s="1"/>
  <c r="K507" i="1"/>
  <c r="K527" i="1" s="1"/>
  <c r="T500" i="1"/>
  <c r="T520" i="1" s="1"/>
  <c r="Q500" i="1"/>
  <c r="Q520" i="1" s="1"/>
  <c r="R507" i="1"/>
  <c r="R527" i="1" s="1"/>
  <c r="H508" i="1"/>
  <c r="H528" i="1" s="1"/>
  <c r="F505" i="1"/>
  <c r="F525" i="1" s="1"/>
  <c r="Q508" i="1"/>
  <c r="Q528" i="1" s="1"/>
  <c r="I508" i="1"/>
  <c r="I528" i="1" s="1"/>
  <c r="S502" i="1"/>
  <c r="S522" i="1" s="1"/>
  <c r="D502" i="1"/>
  <c r="D522" i="1" s="1"/>
  <c r="O507" i="1"/>
  <c r="O527" i="1" s="1"/>
  <c r="M507" i="1"/>
  <c r="M527" i="1" s="1"/>
  <c r="I506" i="1"/>
  <c r="I526" i="1" s="1"/>
  <c r="N503" i="1"/>
  <c r="N523" i="1" s="1"/>
  <c r="D503" i="1"/>
  <c r="D523" i="1" s="1"/>
  <c r="C504" i="1"/>
  <c r="C524" i="1" s="1"/>
  <c r="P504" i="1"/>
  <c r="P524" i="1" s="1"/>
  <c r="N501" i="1"/>
  <c r="N521" i="1" s="1"/>
  <c r="C501" i="1"/>
  <c r="C521" i="1" s="1"/>
  <c r="R501" i="1"/>
  <c r="R521" i="1" s="1"/>
  <c r="T505" i="1"/>
  <c r="T525" i="1" s="1"/>
  <c r="M500" i="1"/>
  <c r="M520" i="1" s="1"/>
  <c r="P500" i="1"/>
  <c r="P520" i="1" s="1"/>
  <c r="K508" i="1"/>
  <c r="K528" i="1" s="1"/>
  <c r="T508" i="1"/>
  <c r="T528" i="1" s="1"/>
  <c r="P508" i="1"/>
  <c r="P528" i="1" s="1"/>
  <c r="Q506" i="1"/>
  <c r="Q526" i="1" s="1"/>
  <c r="D508" i="1"/>
  <c r="D528" i="1" s="1"/>
  <c r="N502" i="1"/>
  <c r="N522" i="1" s="1"/>
  <c r="K502" i="1"/>
  <c r="K522" i="1" s="1"/>
  <c r="P505" i="1"/>
  <c r="P525" i="1" s="1"/>
  <c r="H507" i="1"/>
  <c r="H527" i="1" s="1"/>
  <c r="S509" i="1"/>
  <c r="S529" i="1" s="1"/>
  <c r="H506" i="1"/>
  <c r="H526" i="1" s="1"/>
  <c r="J503" i="1"/>
  <c r="J523" i="1" s="1"/>
  <c r="F503" i="1"/>
  <c r="F523" i="1" s="1"/>
  <c r="R503" i="1"/>
  <c r="R523" i="1" s="1"/>
  <c r="S504" i="1"/>
  <c r="S524" i="1" s="1"/>
  <c r="H504" i="1"/>
  <c r="H524" i="1" s="1"/>
  <c r="F501" i="1"/>
  <c r="F521" i="1" s="1"/>
  <c r="J501" i="1"/>
  <c r="J521" i="1" s="1"/>
  <c r="M505" i="1"/>
  <c r="M525" i="1" s="1"/>
  <c r="K500" i="1"/>
  <c r="K520" i="1" s="1"/>
  <c r="H500" i="1"/>
  <c r="H520" i="1" s="1"/>
  <c r="K505" i="1"/>
  <c r="K525" i="1" s="1"/>
  <c r="D506" i="1"/>
  <c r="D526" i="1" s="1"/>
  <c r="E508" i="1"/>
  <c r="E528" i="1" s="1"/>
  <c r="G506" i="1"/>
  <c r="G526" i="1" s="1"/>
  <c r="P502" i="1"/>
  <c r="P522" i="1" s="1"/>
  <c r="F502" i="1"/>
  <c r="F522" i="1" s="1"/>
  <c r="C502" i="1"/>
  <c r="C522" i="1" s="1"/>
  <c r="D505" i="1"/>
  <c r="D525" i="1" s="1"/>
  <c r="S505" i="1"/>
  <c r="S525" i="1" s="1"/>
  <c r="C507" i="1"/>
  <c r="C527" i="1" s="1"/>
  <c r="O504" i="1"/>
  <c r="O524" i="1" s="1"/>
  <c r="C500" i="1"/>
  <c r="C520" i="1" s="1"/>
  <c r="N506" i="1"/>
  <c r="N526" i="1" s="1"/>
  <c r="H502" i="1"/>
  <c r="H522" i="1" s="1"/>
  <c r="J502" i="1"/>
  <c r="J522" i="1" s="1"/>
  <c r="L505" i="1"/>
  <c r="L525" i="1" s="1"/>
  <c r="E509" i="1"/>
  <c r="E529" i="1" s="1"/>
  <c r="T503" i="1"/>
  <c r="T523" i="1" s="1"/>
  <c r="E504" i="1"/>
  <c r="E524" i="1" s="1"/>
  <c r="T501" i="1"/>
  <c r="T521" i="1" s="1"/>
  <c r="O508" i="1"/>
  <c r="O528" i="1" s="1"/>
  <c r="K506" i="1"/>
  <c r="K526" i="1" s="1"/>
  <c r="S507" i="1"/>
  <c r="S527" i="1" s="1"/>
  <c r="F508" i="1"/>
  <c r="F528" i="1" s="1"/>
  <c r="P509" i="1"/>
  <c r="P529" i="1" s="1"/>
  <c r="P507" i="1"/>
  <c r="P527" i="1" s="1"/>
  <c r="I503" i="1"/>
  <c r="I523" i="1" s="1"/>
  <c r="K503" i="1"/>
  <c r="K523" i="1" s="1"/>
  <c r="F507" i="1"/>
  <c r="F527" i="1" s="1"/>
  <c r="J504" i="1"/>
  <c r="J524" i="1" s="1"/>
  <c r="G504" i="1"/>
  <c r="G524" i="1" s="1"/>
  <c r="E501" i="1"/>
  <c r="E521" i="1" s="1"/>
  <c r="G501" i="1"/>
  <c r="G521" i="1" s="1"/>
  <c r="C506" i="1"/>
  <c r="C526" i="1" s="1"/>
  <c r="C508" i="1"/>
  <c r="C528" i="1" s="1"/>
  <c r="S500" i="1"/>
  <c r="S520" i="1" s="1"/>
  <c r="G500" i="1"/>
  <c r="G520" i="1" s="1"/>
  <c r="F506" i="1"/>
  <c r="F526" i="1" s="1"/>
  <c r="D507" i="1"/>
  <c r="D527" i="1" s="1"/>
  <c r="S506" i="1"/>
  <c r="S526" i="1" s="1"/>
  <c r="G507" i="1"/>
  <c r="G527" i="1" s="1"/>
  <c r="T502" i="1"/>
  <c r="T522" i="1" s="1"/>
  <c r="M502" i="1"/>
  <c r="M522" i="1" s="1"/>
  <c r="R508" i="1"/>
  <c r="R528" i="1" s="1"/>
  <c r="N508" i="1"/>
  <c r="N528" i="1" s="1"/>
  <c r="Q503" i="1"/>
  <c r="Q523" i="1" s="1"/>
  <c r="M501" i="1"/>
  <c r="M521" i="1" s="1"/>
  <c r="R505" i="1"/>
  <c r="R525" i="1" s="1"/>
  <c r="O500" i="1"/>
  <c r="O520" i="1" s="1"/>
  <c r="L506" i="1"/>
  <c r="L526" i="1" s="1"/>
  <c r="R502" i="1"/>
  <c r="R522" i="1" s="1"/>
  <c r="M509" i="1"/>
  <c r="M529" i="1" s="1"/>
  <c r="I505" i="1"/>
  <c r="I525" i="1" s="1"/>
  <c r="P503" i="1"/>
  <c r="P523" i="1" s="1"/>
  <c r="M503" i="1"/>
  <c r="M523" i="1" s="1"/>
  <c r="L504" i="1"/>
  <c r="L524" i="1" s="1"/>
  <c r="R504" i="1"/>
  <c r="R524" i="1" s="1"/>
  <c r="N504" i="1"/>
  <c r="N524" i="1" s="1"/>
  <c r="O501" i="1"/>
  <c r="O521" i="1" s="1"/>
  <c r="I501" i="1"/>
  <c r="I521" i="1" s="1"/>
  <c r="R506" i="1"/>
  <c r="R526" i="1" s="1"/>
  <c r="E500" i="1"/>
  <c r="E520" i="1" s="1"/>
  <c r="J500" i="1"/>
  <c r="J520" i="1" s="1"/>
  <c r="N500" i="1"/>
  <c r="N520" i="1" s="1"/>
  <c r="I507" i="1"/>
  <c r="I527" i="1" s="1"/>
  <c r="N507" i="1"/>
  <c r="N527" i="1" s="1"/>
  <c r="L507" i="1"/>
  <c r="L527" i="1" s="1"/>
  <c r="H505" i="1"/>
  <c r="H525" i="1" s="1"/>
  <c r="I502" i="1"/>
  <c r="I522" i="1" s="1"/>
  <c r="E502" i="1"/>
  <c r="E522" i="1" s="1"/>
  <c r="E506" i="1"/>
  <c r="E526" i="1" s="1"/>
  <c r="L508" i="1"/>
  <c r="L528" i="1" s="1"/>
  <c r="J508" i="1"/>
  <c r="J528" i="1" s="1"/>
  <c r="D509" i="1"/>
  <c r="D529" i="1" s="1"/>
  <c r="E505" i="1"/>
  <c r="E525" i="1" s="1"/>
  <c r="H503" i="1"/>
  <c r="H523" i="1" s="1"/>
  <c r="E503" i="1"/>
  <c r="E523" i="1" s="1"/>
  <c r="D504" i="1"/>
  <c r="D524" i="1" s="1"/>
  <c r="I504" i="1"/>
  <c r="I524" i="1" s="1"/>
  <c r="F504" i="1"/>
  <c r="F524" i="1" s="1"/>
  <c r="L501" i="1"/>
  <c r="L521" i="1" s="1"/>
  <c r="S501" i="1"/>
  <c r="S521" i="1" s="1"/>
  <c r="P506" i="1"/>
  <c r="P526" i="1" s="1"/>
  <c r="L500" i="1"/>
  <c r="L520" i="1" s="1"/>
  <c r="R500" i="1"/>
  <c r="R520" i="1" s="1"/>
  <c r="F500" i="1"/>
  <c r="F520" i="1" s="1"/>
  <c r="J505" i="1"/>
  <c r="J525" i="1" s="1"/>
  <c r="J507" i="1"/>
  <c r="J527" i="1" s="1"/>
  <c r="O502" i="1"/>
  <c r="O522" i="1" s="1"/>
  <c r="Q502" i="1"/>
  <c r="Q522" i="1" s="1"/>
  <c r="O506" i="1"/>
  <c r="O526" i="1" s="1"/>
  <c r="I374" i="1"/>
  <c r="I394" i="1" s="1"/>
  <c r="K375" i="1"/>
  <c r="K395" i="1" s="1"/>
  <c r="G376" i="1"/>
  <c r="G396" i="1" s="1"/>
  <c r="N373" i="1"/>
  <c r="N393" i="1" s="1"/>
  <c r="P375" i="1"/>
  <c r="P395" i="1" s="1"/>
  <c r="C373" i="1"/>
  <c r="C393" i="1" s="1"/>
  <c r="C376" i="1"/>
  <c r="C396" i="1" s="1"/>
  <c r="L509" i="1"/>
  <c r="L529" i="1" s="1"/>
  <c r="Q509" i="1"/>
  <c r="Q529" i="1" s="1"/>
  <c r="G509" i="1"/>
  <c r="G529" i="1" s="1"/>
  <c r="C509" i="1"/>
  <c r="C529" i="1" s="1"/>
  <c r="O509" i="1"/>
  <c r="O529" i="1" s="1"/>
  <c r="F509" i="1"/>
  <c r="F529" i="1" s="1"/>
  <c r="H509" i="1"/>
  <c r="H529" i="1" s="1"/>
  <c r="R509" i="1"/>
  <c r="R529" i="1" s="1"/>
  <c r="K509" i="1"/>
  <c r="K529" i="1" s="1"/>
  <c r="T509" i="1"/>
  <c r="T529" i="1" s="1"/>
  <c r="B533" i="1"/>
  <c r="B219" i="1"/>
  <c r="R219" i="1"/>
  <c r="D219" i="1"/>
  <c r="L219" i="1"/>
  <c r="S219" i="1"/>
  <c r="E219" i="1"/>
  <c r="M219" i="1"/>
  <c r="T219" i="1"/>
  <c r="F219" i="1"/>
  <c r="N219" i="1"/>
  <c r="G219" i="1"/>
  <c r="O219" i="1"/>
  <c r="K219" i="1"/>
  <c r="H219" i="1"/>
  <c r="P219" i="1"/>
  <c r="C219" i="1"/>
  <c r="I219" i="1"/>
  <c r="Q219" i="1"/>
  <c r="J219" i="1"/>
  <c r="S226" i="1"/>
  <c r="G226" i="1"/>
  <c r="O226" i="1"/>
  <c r="T226" i="1"/>
  <c r="H226" i="1"/>
  <c r="P226" i="1"/>
  <c r="I226" i="1"/>
  <c r="Q226" i="1"/>
  <c r="J226" i="1"/>
  <c r="L226" i="1"/>
  <c r="R226" i="1"/>
  <c r="M226" i="1"/>
  <c r="N226" i="1"/>
  <c r="C226" i="1"/>
  <c r="D226" i="1"/>
  <c r="E226" i="1"/>
  <c r="K226" i="1"/>
  <c r="F226" i="1"/>
  <c r="F372" i="1"/>
  <c r="F392" i="1" s="1"/>
  <c r="G372" i="1"/>
  <c r="G392" i="1" s="1"/>
  <c r="L376" i="1"/>
  <c r="L396" i="1" s="1"/>
  <c r="O374" i="1"/>
  <c r="O394" i="1" s="1"/>
  <c r="P376" i="1"/>
  <c r="P396" i="1" s="1"/>
  <c r="F373" i="1"/>
  <c r="F393" i="1" s="1"/>
  <c r="R372" i="1"/>
  <c r="R392" i="1" s="1"/>
  <c r="H375" i="1"/>
  <c r="H395" i="1" s="1"/>
  <c r="T374" i="1"/>
  <c r="T394" i="1" s="1"/>
  <c r="K372" i="1"/>
  <c r="K392" i="1" s="1"/>
  <c r="G375" i="1"/>
  <c r="G395" i="1" s="1"/>
  <c r="O376" i="1"/>
  <c r="O396" i="1" s="1"/>
  <c r="H374" i="1"/>
  <c r="H394" i="1" s="1"/>
  <c r="Q372" i="1"/>
  <c r="Q392" i="1" s="1"/>
  <c r="O375" i="1"/>
  <c r="O395" i="1" s="1"/>
  <c r="M373" i="1"/>
  <c r="M393" i="1" s="1"/>
  <c r="C372" i="1"/>
  <c r="C392" i="1" s="1"/>
  <c r="N376" i="1"/>
  <c r="N396" i="1" s="1"/>
  <c r="T373" i="1"/>
  <c r="T393" i="1" s="1"/>
  <c r="J375" i="1"/>
  <c r="J395" i="1" s="1"/>
  <c r="C374" i="1"/>
  <c r="C394" i="1" s="1"/>
  <c r="R374" i="1"/>
  <c r="R394" i="1" s="1"/>
  <c r="L373" i="1"/>
  <c r="L393" i="1" s="1"/>
  <c r="S373" i="1"/>
  <c r="S393" i="1" s="1"/>
  <c r="E375" i="1"/>
  <c r="E395" i="1" s="1"/>
  <c r="S375" i="1"/>
  <c r="S395" i="1" s="1"/>
  <c r="M372" i="1"/>
  <c r="M392" i="1" s="1"/>
  <c r="D372" i="1"/>
  <c r="D392" i="1" s="1"/>
  <c r="D376" i="1"/>
  <c r="D396" i="1" s="1"/>
  <c r="M376" i="1"/>
  <c r="M396" i="1" s="1"/>
  <c r="S374" i="1"/>
  <c r="S394" i="1" s="1"/>
  <c r="N374" i="1"/>
  <c r="N394" i="1" s="1"/>
  <c r="E374" i="1"/>
  <c r="E394" i="1" s="1"/>
  <c r="T375" i="1"/>
  <c r="T395" i="1" s="1"/>
  <c r="I376" i="1"/>
  <c r="I396" i="1" s="1"/>
  <c r="E373" i="1"/>
  <c r="E393" i="1" s="1"/>
  <c r="F376" i="1"/>
  <c r="F396" i="1" s="1"/>
  <c r="D373" i="1"/>
  <c r="D393" i="1" s="1"/>
  <c r="R373" i="1"/>
  <c r="R393" i="1" s="1"/>
  <c r="L375" i="1"/>
  <c r="L395" i="1" s="1"/>
  <c r="Q375" i="1"/>
  <c r="Q395" i="1" s="1"/>
  <c r="L372" i="1"/>
  <c r="L392" i="1" s="1"/>
  <c r="P372" i="1"/>
  <c r="P392" i="1" s="1"/>
  <c r="J376" i="1"/>
  <c r="J396" i="1" s="1"/>
  <c r="E376" i="1"/>
  <c r="E396" i="1" s="1"/>
  <c r="D374" i="1"/>
  <c r="D394" i="1" s="1"/>
  <c r="F374" i="1"/>
  <c r="F394" i="1" s="1"/>
  <c r="J373" i="1"/>
  <c r="J393" i="1" s="1"/>
  <c r="C375" i="1"/>
  <c r="C395" i="1" s="1"/>
  <c r="P374" i="1"/>
  <c r="P394" i="1" s="1"/>
  <c r="I373" i="1"/>
  <c r="I393" i="1" s="1"/>
  <c r="F375" i="1"/>
  <c r="F395" i="1" s="1"/>
  <c r="E372" i="1"/>
  <c r="E392" i="1" s="1"/>
  <c r="K374" i="1"/>
  <c r="K394" i="1" s="1"/>
  <c r="M375" i="1"/>
  <c r="M395" i="1" s="1"/>
  <c r="T372" i="1"/>
  <c r="T392" i="1" s="1"/>
  <c r="T376" i="1"/>
  <c r="T396" i="1" s="1"/>
  <c r="G374" i="1"/>
  <c r="G394" i="1" s="1"/>
  <c r="B375" i="1"/>
  <c r="H373" i="1"/>
  <c r="H393" i="1" s="1"/>
  <c r="O373" i="1"/>
  <c r="O393" i="1" s="1"/>
  <c r="Q373" i="1"/>
  <c r="Q393" i="1" s="1"/>
  <c r="D375" i="1"/>
  <c r="D395" i="1" s="1"/>
  <c r="I375" i="1"/>
  <c r="I395" i="1" s="1"/>
  <c r="I372" i="1"/>
  <c r="I392" i="1" s="1"/>
  <c r="S372" i="1"/>
  <c r="S392" i="1" s="1"/>
  <c r="O372" i="1"/>
  <c r="O392" i="1" s="1"/>
  <c r="B376" i="1"/>
  <c r="H376" i="1"/>
  <c r="H396" i="1" s="1"/>
  <c r="R376" i="1"/>
  <c r="R396" i="1" s="1"/>
  <c r="J374" i="1"/>
  <c r="J394" i="1" s="1"/>
  <c r="L374" i="1"/>
  <c r="L394" i="1" s="1"/>
  <c r="G373" i="1"/>
  <c r="G393" i="1" s="1"/>
  <c r="K373" i="1"/>
  <c r="K393" i="1" s="1"/>
  <c r="P373" i="1"/>
  <c r="P393" i="1" s="1"/>
  <c r="N375" i="1"/>
  <c r="N395" i="1" s="1"/>
  <c r="R375" i="1"/>
  <c r="R395" i="1" s="1"/>
  <c r="H372" i="1"/>
  <c r="H392" i="1" s="1"/>
  <c r="N372" i="1"/>
  <c r="N392" i="1" s="1"/>
  <c r="J372" i="1"/>
  <c r="J392" i="1" s="1"/>
  <c r="K376" i="1"/>
  <c r="K396" i="1" s="1"/>
  <c r="S376" i="1"/>
  <c r="S396" i="1" s="1"/>
  <c r="Q376" i="1"/>
  <c r="Q396" i="1" s="1"/>
  <c r="Q374" i="1"/>
  <c r="Q394" i="1" s="1"/>
  <c r="M374" i="1"/>
  <c r="M394" i="1" s="1"/>
  <c r="J100" i="1"/>
  <c r="R100" i="1"/>
  <c r="C100" i="1"/>
  <c r="K100" i="1"/>
  <c r="S100" i="1"/>
  <c r="D100" i="1"/>
  <c r="L100" i="1"/>
  <c r="T100" i="1"/>
  <c r="F100" i="1"/>
  <c r="N100" i="1"/>
  <c r="G100" i="1"/>
  <c r="O100" i="1"/>
  <c r="H100" i="1"/>
  <c r="P100" i="1"/>
  <c r="E100" i="1"/>
  <c r="I100" i="1"/>
  <c r="M100" i="1"/>
  <c r="Q100" i="1"/>
  <c r="B100" i="1"/>
  <c r="J96" i="1"/>
  <c r="R96" i="1"/>
  <c r="C96" i="1"/>
  <c r="K96" i="1"/>
  <c r="S96" i="1"/>
  <c r="D96" i="1"/>
  <c r="L96" i="1"/>
  <c r="T96" i="1"/>
  <c r="F96" i="1"/>
  <c r="N96" i="1"/>
  <c r="G96" i="1"/>
  <c r="O96" i="1"/>
  <c r="H96" i="1"/>
  <c r="P96" i="1"/>
  <c r="M96" i="1"/>
  <c r="B96" i="1"/>
  <c r="Q96" i="1"/>
  <c r="I96" i="1"/>
  <c r="E96" i="1"/>
  <c r="B508" i="1"/>
  <c r="B528" i="1" s="1"/>
  <c r="B374" i="1"/>
  <c r="B394" i="1" s="1"/>
  <c r="B506" i="1"/>
  <c r="B496" i="1"/>
  <c r="B505" i="1"/>
  <c r="B500" i="1"/>
  <c r="B495" i="1"/>
  <c r="B370" i="1"/>
  <c r="B509" i="1"/>
  <c r="B507" i="1"/>
  <c r="B373" i="1"/>
  <c r="B502" i="1"/>
  <c r="B372" i="1"/>
  <c r="B498" i="1"/>
  <c r="B499" i="1"/>
  <c r="B371" i="1"/>
  <c r="B504" i="1"/>
  <c r="B367" i="1"/>
  <c r="B368" i="1"/>
  <c r="B503" i="1"/>
  <c r="B497" i="1"/>
  <c r="B501" i="1"/>
  <c r="B369" i="1"/>
  <c r="U222" i="1"/>
  <c r="AY6" i="2" s="1"/>
  <c r="C14" i="1"/>
  <c r="B229" i="1"/>
  <c r="B226" i="1"/>
  <c r="U93" i="1"/>
  <c r="U220" i="1"/>
  <c r="U91" i="1"/>
  <c r="U225" i="1"/>
  <c r="AY9" i="2" s="1"/>
  <c r="U227" i="1"/>
  <c r="AY11" i="2" s="1"/>
  <c r="U223" i="1"/>
  <c r="AY7" i="2" s="1"/>
  <c r="U221" i="1"/>
  <c r="AY3" i="2"/>
  <c r="U99" i="1"/>
  <c r="AX11" i="2" s="1"/>
  <c r="U98" i="1"/>
  <c r="AX10" i="2" s="1"/>
  <c r="U95" i="1"/>
  <c r="U228" i="1"/>
  <c r="AY12" i="2" s="1"/>
  <c r="BA3" i="2"/>
  <c r="U97" i="1"/>
  <c r="AX9" i="2" s="1"/>
  <c r="U94" i="1"/>
  <c r="U224" i="1"/>
  <c r="AY8" i="2" s="1"/>
  <c r="D37" i="3" l="1"/>
  <c r="U402" i="1"/>
  <c r="U511" i="1"/>
  <c r="J19" i="2"/>
  <c r="U127" i="1"/>
  <c r="H21" i="2"/>
  <c r="U257" i="1"/>
  <c r="U385" i="1"/>
  <c r="U513" i="1"/>
  <c r="U128" i="1"/>
  <c r="U254" i="1"/>
  <c r="U512" i="1"/>
  <c r="J18" i="2"/>
  <c r="U126" i="1"/>
  <c r="I19" i="2"/>
  <c r="U403" i="1"/>
  <c r="U510" i="1"/>
  <c r="U149" i="1"/>
  <c r="C195" i="1"/>
  <c r="U255" i="1"/>
  <c r="U275" i="1"/>
  <c r="U383" i="1"/>
  <c r="U129" i="1"/>
  <c r="U382" i="1"/>
  <c r="U384" i="1"/>
  <c r="U256" i="1"/>
  <c r="K16" i="2"/>
  <c r="C239" i="1"/>
  <c r="C259" i="1" s="1"/>
  <c r="J10" i="2"/>
  <c r="H112" i="1"/>
  <c r="H132" i="1" s="1"/>
  <c r="Q112" i="1"/>
  <c r="Q132" i="1" s="1"/>
  <c r="E112" i="1"/>
  <c r="E132" i="1" s="1"/>
  <c r="J112" i="1"/>
  <c r="J132" i="1" s="1"/>
  <c r="U530" i="1"/>
  <c r="K18" i="2"/>
  <c r="S112" i="1"/>
  <c r="S132" i="1" s="1"/>
  <c r="D116" i="1"/>
  <c r="D136" i="1" s="1"/>
  <c r="U277" i="1"/>
  <c r="I21" i="2"/>
  <c r="T239" i="1"/>
  <c r="T259" i="1" s="1"/>
  <c r="N112" i="1"/>
  <c r="N132" i="1" s="1"/>
  <c r="P112" i="1"/>
  <c r="P132" i="1" s="1"/>
  <c r="U274" i="1"/>
  <c r="I18" i="2"/>
  <c r="U533" i="1"/>
  <c r="K21" i="2"/>
  <c r="F112" i="1"/>
  <c r="F132" i="1" s="1"/>
  <c r="O112" i="1"/>
  <c r="O132" i="1" s="1"/>
  <c r="P116" i="1"/>
  <c r="P136" i="1" s="1"/>
  <c r="K112" i="1"/>
  <c r="K132" i="1" s="1"/>
  <c r="T112" i="1"/>
  <c r="T132" i="1" s="1"/>
  <c r="AX7" i="2"/>
  <c r="D95" i="1"/>
  <c r="L95" i="1"/>
  <c r="T95" i="1"/>
  <c r="F95" i="1"/>
  <c r="N95" i="1"/>
  <c r="G95" i="1"/>
  <c r="I95" i="1"/>
  <c r="R95" i="1"/>
  <c r="K95" i="1"/>
  <c r="O95" i="1"/>
  <c r="S95" i="1"/>
  <c r="H95" i="1"/>
  <c r="P95" i="1"/>
  <c r="B95" i="1"/>
  <c r="J95" i="1"/>
  <c r="Q95" i="1"/>
  <c r="C95" i="1"/>
  <c r="E95" i="1"/>
  <c r="M95" i="1"/>
  <c r="D91" i="1"/>
  <c r="L91" i="1"/>
  <c r="T91" i="1"/>
  <c r="F91" i="1"/>
  <c r="N91" i="1"/>
  <c r="I91" i="1"/>
  <c r="J91" i="1"/>
  <c r="S91" i="1"/>
  <c r="M91" i="1"/>
  <c r="G91" i="1"/>
  <c r="O91" i="1"/>
  <c r="R91" i="1"/>
  <c r="E91" i="1"/>
  <c r="H91" i="1"/>
  <c r="P91" i="1"/>
  <c r="Q91" i="1"/>
  <c r="C91" i="1"/>
  <c r="K91" i="1"/>
  <c r="U405" i="1"/>
  <c r="J21" i="2"/>
  <c r="U532" i="1"/>
  <c r="K20" i="2"/>
  <c r="I112" i="1"/>
  <c r="I132" i="1" s="1"/>
  <c r="L112" i="1"/>
  <c r="L132" i="1" s="1"/>
  <c r="AX6" i="2"/>
  <c r="F94" i="1"/>
  <c r="N94" i="1"/>
  <c r="H94" i="1"/>
  <c r="P94" i="1"/>
  <c r="C94" i="1"/>
  <c r="D94" i="1"/>
  <c r="I94" i="1"/>
  <c r="Q94" i="1"/>
  <c r="B94" i="1"/>
  <c r="S94" i="1"/>
  <c r="T94" i="1"/>
  <c r="E94" i="1"/>
  <c r="J94" i="1"/>
  <c r="R94" i="1"/>
  <c r="K94" i="1"/>
  <c r="M94" i="1"/>
  <c r="L94" i="1"/>
  <c r="O94" i="1"/>
  <c r="G94" i="1"/>
  <c r="U147" i="1"/>
  <c r="H19" i="2"/>
  <c r="U148" i="1"/>
  <c r="H20" i="2"/>
  <c r="AX5" i="2"/>
  <c r="H93" i="1"/>
  <c r="P93" i="1"/>
  <c r="J93" i="1"/>
  <c r="R93" i="1"/>
  <c r="B93" i="1"/>
  <c r="O93" i="1"/>
  <c r="C93" i="1"/>
  <c r="K93" i="1"/>
  <c r="S93" i="1"/>
  <c r="M93" i="1"/>
  <c r="N93" i="1"/>
  <c r="D93" i="1"/>
  <c r="L93" i="1"/>
  <c r="T93" i="1"/>
  <c r="F93" i="1"/>
  <c r="I93" i="1"/>
  <c r="E93" i="1"/>
  <c r="G93" i="1"/>
  <c r="Q93" i="1"/>
  <c r="B112" i="1"/>
  <c r="G112" i="1"/>
  <c r="G132" i="1" s="1"/>
  <c r="D112" i="1"/>
  <c r="D132" i="1" s="1"/>
  <c r="U146" i="1"/>
  <c r="H18" i="2"/>
  <c r="U404" i="1"/>
  <c r="J20" i="2"/>
  <c r="U276" i="1"/>
  <c r="I20" i="2"/>
  <c r="U531" i="1"/>
  <c r="K19" i="2"/>
  <c r="C112" i="1"/>
  <c r="C132" i="1" s="1"/>
  <c r="M112" i="1"/>
  <c r="M132" i="1" s="1"/>
  <c r="R112" i="1"/>
  <c r="R132" i="1" s="1"/>
  <c r="U528" i="1"/>
  <c r="M239" i="1"/>
  <c r="M259" i="1" s="1"/>
  <c r="E239" i="1"/>
  <c r="E259" i="1" s="1"/>
  <c r="AY5" i="2"/>
  <c r="T221" i="1"/>
  <c r="F221" i="1"/>
  <c r="N221" i="1"/>
  <c r="G221" i="1"/>
  <c r="O221" i="1"/>
  <c r="H221" i="1"/>
  <c r="P221" i="1"/>
  <c r="S221" i="1"/>
  <c r="E221" i="1"/>
  <c r="I221" i="1"/>
  <c r="Q221" i="1"/>
  <c r="J221" i="1"/>
  <c r="C221" i="1"/>
  <c r="K221" i="1"/>
  <c r="R221" i="1"/>
  <c r="D221" i="1"/>
  <c r="L221" i="1"/>
  <c r="M221" i="1"/>
  <c r="K239" i="1"/>
  <c r="K259" i="1" s="1"/>
  <c r="S239" i="1"/>
  <c r="S259" i="1" s="1"/>
  <c r="AY4" i="2"/>
  <c r="E220" i="1"/>
  <c r="M220" i="1"/>
  <c r="F220" i="1"/>
  <c r="N220" i="1"/>
  <c r="D220" i="1"/>
  <c r="G220" i="1"/>
  <c r="O220" i="1"/>
  <c r="R220" i="1"/>
  <c r="H220" i="1"/>
  <c r="P220" i="1"/>
  <c r="S220" i="1"/>
  <c r="I220" i="1"/>
  <c r="Q220" i="1"/>
  <c r="T220" i="1"/>
  <c r="J220" i="1"/>
  <c r="L220" i="1"/>
  <c r="C220" i="1"/>
  <c r="K220" i="1"/>
  <c r="P239" i="1"/>
  <c r="P259" i="1" s="1"/>
  <c r="H239" i="1"/>
  <c r="H259" i="1" s="1"/>
  <c r="H223" i="1"/>
  <c r="P223" i="1"/>
  <c r="I223" i="1"/>
  <c r="Q223" i="1"/>
  <c r="G223" i="1"/>
  <c r="J223" i="1"/>
  <c r="O223" i="1"/>
  <c r="C223" i="1"/>
  <c r="K223" i="1"/>
  <c r="R223" i="1"/>
  <c r="D223" i="1"/>
  <c r="L223" i="1"/>
  <c r="S223" i="1"/>
  <c r="E223" i="1"/>
  <c r="M223" i="1"/>
  <c r="T223" i="1"/>
  <c r="F223" i="1"/>
  <c r="N223" i="1"/>
  <c r="O239" i="1"/>
  <c r="O259" i="1" s="1"/>
  <c r="L239" i="1"/>
  <c r="L259" i="1" s="1"/>
  <c r="G239" i="1"/>
  <c r="G259" i="1" s="1"/>
  <c r="Q239" i="1"/>
  <c r="Q259" i="1" s="1"/>
  <c r="N239" i="1"/>
  <c r="N259" i="1" s="1"/>
  <c r="R239" i="1"/>
  <c r="R259" i="1" s="1"/>
  <c r="G222" i="1"/>
  <c r="O222" i="1"/>
  <c r="R222" i="1"/>
  <c r="H222" i="1"/>
  <c r="P222" i="1"/>
  <c r="S222" i="1"/>
  <c r="I222" i="1"/>
  <c r="Q222" i="1"/>
  <c r="T222" i="1"/>
  <c r="J222" i="1"/>
  <c r="N222" i="1"/>
  <c r="C222" i="1"/>
  <c r="K222" i="1"/>
  <c r="F222" i="1"/>
  <c r="D222" i="1"/>
  <c r="L222" i="1"/>
  <c r="E222" i="1"/>
  <c r="M222" i="1"/>
  <c r="J239" i="1"/>
  <c r="J259" i="1" s="1"/>
  <c r="D239" i="1"/>
  <c r="D259" i="1" s="1"/>
  <c r="I239" i="1"/>
  <c r="I259" i="1" s="1"/>
  <c r="F239" i="1"/>
  <c r="F259" i="1" s="1"/>
  <c r="D246" i="1"/>
  <c r="D266" i="1" s="1"/>
  <c r="I246" i="1"/>
  <c r="I266" i="1" s="1"/>
  <c r="I228" i="1"/>
  <c r="J228" i="1"/>
  <c r="C228" i="1"/>
  <c r="K228" i="1"/>
  <c r="D228" i="1"/>
  <c r="L228" i="1"/>
  <c r="N228" i="1"/>
  <c r="M228" i="1"/>
  <c r="O228" i="1"/>
  <c r="P228" i="1"/>
  <c r="R228" i="1"/>
  <c r="E228" i="1"/>
  <c r="Q228" i="1"/>
  <c r="S228" i="1"/>
  <c r="F228" i="1"/>
  <c r="T228" i="1"/>
  <c r="G228" i="1"/>
  <c r="H228" i="1"/>
  <c r="F225" i="1"/>
  <c r="N225" i="1"/>
  <c r="G225" i="1"/>
  <c r="O225" i="1"/>
  <c r="H225" i="1"/>
  <c r="P225" i="1"/>
  <c r="I225" i="1"/>
  <c r="Q225" i="1"/>
  <c r="T225" i="1"/>
  <c r="K225" i="1"/>
  <c r="L225" i="1"/>
  <c r="M225" i="1"/>
  <c r="C225" i="1"/>
  <c r="D225" i="1"/>
  <c r="S225" i="1"/>
  <c r="R225" i="1"/>
  <c r="E225" i="1"/>
  <c r="J225" i="1"/>
  <c r="C246" i="1"/>
  <c r="C266" i="1" s="1"/>
  <c r="P246" i="1"/>
  <c r="P266" i="1" s="1"/>
  <c r="H246" i="1"/>
  <c r="H266" i="1" s="1"/>
  <c r="H227" i="1"/>
  <c r="P227" i="1"/>
  <c r="I227" i="1"/>
  <c r="Q227" i="1"/>
  <c r="R227" i="1"/>
  <c r="J227" i="1"/>
  <c r="S227" i="1"/>
  <c r="C227" i="1"/>
  <c r="K227" i="1"/>
  <c r="M227" i="1"/>
  <c r="N227" i="1"/>
  <c r="T227" i="1"/>
  <c r="O227" i="1"/>
  <c r="L227" i="1"/>
  <c r="D227" i="1"/>
  <c r="E227" i="1"/>
  <c r="F227" i="1"/>
  <c r="G227" i="1"/>
  <c r="N246" i="1"/>
  <c r="N266" i="1" s="1"/>
  <c r="M246" i="1"/>
  <c r="M266" i="1" s="1"/>
  <c r="T246" i="1"/>
  <c r="T266" i="1" s="1"/>
  <c r="R246" i="1"/>
  <c r="R266" i="1" s="1"/>
  <c r="O246" i="1"/>
  <c r="O266" i="1" s="1"/>
  <c r="E224" i="1"/>
  <c r="M224" i="1"/>
  <c r="R224" i="1"/>
  <c r="F224" i="1"/>
  <c r="N224" i="1"/>
  <c r="S224" i="1"/>
  <c r="G224" i="1"/>
  <c r="O224" i="1"/>
  <c r="T224" i="1"/>
  <c r="H224" i="1"/>
  <c r="P224" i="1"/>
  <c r="J224" i="1"/>
  <c r="K224" i="1"/>
  <c r="I224" i="1"/>
  <c r="L224" i="1"/>
  <c r="Q224" i="1"/>
  <c r="C224" i="1"/>
  <c r="D224" i="1"/>
  <c r="F246" i="1"/>
  <c r="F266" i="1" s="1"/>
  <c r="L246" i="1"/>
  <c r="L266" i="1" s="1"/>
  <c r="G246" i="1"/>
  <c r="G266" i="1" s="1"/>
  <c r="C249" i="1"/>
  <c r="C269" i="1" s="1"/>
  <c r="N249" i="1"/>
  <c r="N269" i="1" s="1"/>
  <c r="O249" i="1"/>
  <c r="O269" i="1" s="1"/>
  <c r="S249" i="1"/>
  <c r="S269" i="1" s="1"/>
  <c r="M249" i="1"/>
  <c r="M269" i="1" s="1"/>
  <c r="R249" i="1"/>
  <c r="R269" i="1" s="1"/>
  <c r="K249" i="1"/>
  <c r="K269" i="1" s="1"/>
  <c r="T249" i="1"/>
  <c r="T269" i="1" s="1"/>
  <c r="D249" i="1"/>
  <c r="D269" i="1" s="1"/>
  <c r="G249" i="1"/>
  <c r="G269" i="1" s="1"/>
  <c r="P249" i="1"/>
  <c r="P269" i="1" s="1"/>
  <c r="F249" i="1"/>
  <c r="F269" i="1" s="1"/>
  <c r="J249" i="1"/>
  <c r="J269" i="1" s="1"/>
  <c r="I249" i="1"/>
  <c r="I269" i="1" s="1"/>
  <c r="Q249" i="1"/>
  <c r="Q269" i="1" s="1"/>
  <c r="E249" i="1"/>
  <c r="E269" i="1" s="1"/>
  <c r="H249" i="1"/>
  <c r="H269" i="1" s="1"/>
  <c r="L249" i="1"/>
  <c r="L269" i="1" s="1"/>
  <c r="K246" i="1"/>
  <c r="K266" i="1" s="1"/>
  <c r="J246" i="1"/>
  <c r="J266" i="1" s="1"/>
  <c r="S246" i="1"/>
  <c r="S266" i="1" s="1"/>
  <c r="E246" i="1"/>
  <c r="E266" i="1" s="1"/>
  <c r="Q246" i="1"/>
  <c r="Q266" i="1" s="1"/>
  <c r="U394" i="1"/>
  <c r="J120" i="1"/>
  <c r="J140" i="1" s="1"/>
  <c r="S120" i="1"/>
  <c r="S140" i="1" s="1"/>
  <c r="H116" i="1"/>
  <c r="H136" i="1" s="1"/>
  <c r="S116" i="1"/>
  <c r="S136" i="1" s="1"/>
  <c r="O120" i="1"/>
  <c r="O140" i="1" s="1"/>
  <c r="K120" i="1"/>
  <c r="K140" i="1" s="1"/>
  <c r="O116" i="1"/>
  <c r="O136" i="1" s="1"/>
  <c r="K116" i="1"/>
  <c r="K136" i="1" s="1"/>
  <c r="B120" i="1"/>
  <c r="B140" i="1" s="1"/>
  <c r="G120" i="1"/>
  <c r="G140" i="1" s="1"/>
  <c r="C120" i="1"/>
  <c r="C140" i="1" s="1"/>
  <c r="Q120" i="1"/>
  <c r="Q140" i="1" s="1"/>
  <c r="N120" i="1"/>
  <c r="N140" i="1" s="1"/>
  <c r="R120" i="1"/>
  <c r="R140" i="1" s="1"/>
  <c r="E116" i="1"/>
  <c r="E136" i="1" s="1"/>
  <c r="C116" i="1"/>
  <c r="C136" i="1" s="1"/>
  <c r="I116" i="1"/>
  <c r="I136" i="1" s="1"/>
  <c r="R116" i="1"/>
  <c r="R136" i="1" s="1"/>
  <c r="F120" i="1"/>
  <c r="F140" i="1" s="1"/>
  <c r="Q116" i="1"/>
  <c r="Q136" i="1" s="1"/>
  <c r="F116" i="1"/>
  <c r="F136" i="1" s="1"/>
  <c r="J116" i="1"/>
  <c r="J136" i="1" s="1"/>
  <c r="I120" i="1"/>
  <c r="I140" i="1" s="1"/>
  <c r="T120" i="1"/>
  <c r="T140" i="1" s="1"/>
  <c r="H120" i="1"/>
  <c r="H140" i="1" s="1"/>
  <c r="F98" i="1"/>
  <c r="N98" i="1"/>
  <c r="G98" i="1"/>
  <c r="O98" i="1"/>
  <c r="H98" i="1"/>
  <c r="P98" i="1"/>
  <c r="J98" i="1"/>
  <c r="R98" i="1"/>
  <c r="C98" i="1"/>
  <c r="K98" i="1"/>
  <c r="S98" i="1"/>
  <c r="D98" i="1"/>
  <c r="L98" i="1"/>
  <c r="T98" i="1"/>
  <c r="I98" i="1"/>
  <c r="E98" i="1"/>
  <c r="M98" i="1"/>
  <c r="Q98" i="1"/>
  <c r="B98" i="1"/>
  <c r="G116" i="1"/>
  <c r="G136" i="1" s="1"/>
  <c r="D99" i="1"/>
  <c r="L99" i="1"/>
  <c r="T99" i="1"/>
  <c r="E99" i="1"/>
  <c r="M99" i="1"/>
  <c r="F99" i="1"/>
  <c r="N99" i="1"/>
  <c r="H99" i="1"/>
  <c r="P99" i="1"/>
  <c r="I99" i="1"/>
  <c r="Q99" i="1"/>
  <c r="J99" i="1"/>
  <c r="R99" i="1"/>
  <c r="C99" i="1"/>
  <c r="B99" i="1"/>
  <c r="G99" i="1"/>
  <c r="K99" i="1"/>
  <c r="S99" i="1"/>
  <c r="O99" i="1"/>
  <c r="N116" i="1"/>
  <c r="N136" i="1" s="1"/>
  <c r="M120" i="1"/>
  <c r="M140" i="1" s="1"/>
  <c r="B116" i="1"/>
  <c r="B136" i="1" s="1"/>
  <c r="T116" i="1"/>
  <c r="T136" i="1" s="1"/>
  <c r="E120" i="1"/>
  <c r="E140" i="1" s="1"/>
  <c r="L120" i="1"/>
  <c r="L140" i="1" s="1"/>
  <c r="H97" i="1"/>
  <c r="P97" i="1"/>
  <c r="I97" i="1"/>
  <c r="Q97" i="1"/>
  <c r="J97" i="1"/>
  <c r="R97" i="1"/>
  <c r="D97" i="1"/>
  <c r="L97" i="1"/>
  <c r="T97" i="1"/>
  <c r="E97" i="1"/>
  <c r="M97" i="1"/>
  <c r="F97" i="1"/>
  <c r="N97" i="1"/>
  <c r="S97" i="1"/>
  <c r="B97" i="1"/>
  <c r="C97" i="1"/>
  <c r="G97" i="1"/>
  <c r="K97" i="1"/>
  <c r="O97" i="1"/>
  <c r="M116" i="1"/>
  <c r="M136" i="1" s="1"/>
  <c r="L116" i="1"/>
  <c r="L136" i="1" s="1"/>
  <c r="P120" i="1"/>
  <c r="P140" i="1" s="1"/>
  <c r="D120" i="1"/>
  <c r="D140" i="1" s="1"/>
  <c r="I19" i="1"/>
  <c r="T19" i="1"/>
  <c r="S19" i="1"/>
  <c r="Q19" i="1"/>
  <c r="R19" i="1"/>
  <c r="L19" i="1"/>
  <c r="O19" i="1"/>
  <c r="M19" i="1"/>
  <c r="N19" i="1"/>
  <c r="P19" i="1"/>
  <c r="B239" i="1"/>
  <c r="B259" i="1" s="1"/>
  <c r="B529" i="1"/>
  <c r="U509" i="1"/>
  <c r="B249" i="1"/>
  <c r="B269" i="1" s="1"/>
  <c r="B401" i="1"/>
  <c r="U381" i="1"/>
  <c r="B517" i="1"/>
  <c r="K5" i="2" s="1"/>
  <c r="U497" i="1"/>
  <c r="B396" i="1"/>
  <c r="U376" i="1"/>
  <c r="B400" i="1"/>
  <c r="U380" i="1"/>
  <c r="B522" i="1"/>
  <c r="U502" i="1"/>
  <c r="B519" i="1"/>
  <c r="K7" i="2" s="1"/>
  <c r="U499" i="1"/>
  <c r="B387" i="1"/>
  <c r="U387" i="1" s="1"/>
  <c r="U367" i="1"/>
  <c r="B391" i="1"/>
  <c r="U371" i="1"/>
  <c r="B516" i="1"/>
  <c r="U496" i="1"/>
  <c r="B521" i="1"/>
  <c r="U501" i="1"/>
  <c r="B523" i="1"/>
  <c r="U503" i="1"/>
  <c r="B526" i="1"/>
  <c r="U506" i="1"/>
  <c r="B392" i="1"/>
  <c r="U372" i="1"/>
  <c r="B398" i="1"/>
  <c r="U378" i="1"/>
  <c r="B515" i="1"/>
  <c r="U515" i="1" s="1"/>
  <c r="U495" i="1"/>
  <c r="B525" i="1"/>
  <c r="U505" i="1"/>
  <c r="U508" i="1"/>
  <c r="B390" i="1"/>
  <c r="U370" i="1"/>
  <c r="B388" i="1"/>
  <c r="U368" i="1"/>
  <c r="B527" i="1"/>
  <c r="U507" i="1"/>
  <c r="B524" i="1"/>
  <c r="U504" i="1"/>
  <c r="B518" i="1"/>
  <c r="K6" i="2" s="1"/>
  <c r="U498" i="1"/>
  <c r="B246" i="1"/>
  <c r="B397" i="1"/>
  <c r="U377" i="1"/>
  <c r="B389" i="1"/>
  <c r="U369" i="1"/>
  <c r="B399" i="1"/>
  <c r="U379" i="1"/>
  <c r="B520" i="1"/>
  <c r="U500" i="1"/>
  <c r="B395" i="1"/>
  <c r="U375" i="1"/>
  <c r="B393" i="1"/>
  <c r="U373" i="1"/>
  <c r="U374" i="1"/>
  <c r="H19" i="1"/>
  <c r="B222" i="1"/>
  <c r="F19" i="1"/>
  <c r="G19" i="1"/>
  <c r="D19" i="1"/>
  <c r="E19" i="1"/>
  <c r="C19" i="1"/>
  <c r="K19" i="1"/>
  <c r="J19" i="1"/>
  <c r="B228" i="1"/>
  <c r="B227" i="1"/>
  <c r="B225" i="1"/>
  <c r="U28" i="1"/>
  <c r="B28" i="1" s="1"/>
  <c r="B220" i="1"/>
  <c r="B224" i="1"/>
  <c r="B221" i="1"/>
  <c r="B223" i="1"/>
  <c r="B91" i="1"/>
  <c r="AX3" i="2"/>
  <c r="N410" i="1" l="1"/>
  <c r="U423" i="1" s="1"/>
  <c r="N154" i="1"/>
  <c r="U167" i="1" s="1"/>
  <c r="N282" i="1"/>
  <c r="U295" i="1" s="1"/>
  <c r="N27" i="1"/>
  <c r="U40" i="1" s="1"/>
  <c r="M410" i="1"/>
  <c r="U422" i="1" s="1"/>
  <c r="M154" i="1"/>
  <c r="U166" i="1" s="1"/>
  <c r="M282" i="1"/>
  <c r="U294" i="1" s="1"/>
  <c r="M27" i="1"/>
  <c r="U39" i="1" s="1"/>
  <c r="J154" i="1"/>
  <c r="U163" i="1" s="1"/>
  <c r="J282" i="1"/>
  <c r="U291" i="1" s="1"/>
  <c r="J27" i="1"/>
  <c r="U36" i="1" s="1"/>
  <c r="J410" i="1"/>
  <c r="K154" i="1"/>
  <c r="U164" i="1" s="1"/>
  <c r="K282" i="1"/>
  <c r="U292" i="1" s="1"/>
  <c r="K27" i="1"/>
  <c r="U37" i="1" s="1"/>
  <c r="AR12" i="2" s="1"/>
  <c r="K410" i="1"/>
  <c r="O27" i="1"/>
  <c r="U41" i="1" s="1"/>
  <c r="O410" i="1"/>
  <c r="U424" i="1" s="1"/>
  <c r="O154" i="1"/>
  <c r="U168" i="1" s="1"/>
  <c r="O282" i="1"/>
  <c r="U296" i="1" s="1"/>
  <c r="C154" i="1"/>
  <c r="U156" i="1" s="1"/>
  <c r="C27" i="1"/>
  <c r="U29" i="1" s="1"/>
  <c r="C282" i="1"/>
  <c r="U284" i="1" s="1"/>
  <c r="C410" i="1"/>
  <c r="E154" i="1"/>
  <c r="U158" i="1" s="1"/>
  <c r="E27" i="1"/>
  <c r="U31" i="1" s="1"/>
  <c r="AR6" i="2" s="1"/>
  <c r="E410" i="1"/>
  <c r="E282" i="1"/>
  <c r="U286" i="1" s="1"/>
  <c r="R282" i="1"/>
  <c r="U299" i="1" s="1"/>
  <c r="R154" i="1"/>
  <c r="U171" i="1" s="1"/>
  <c r="R410" i="1"/>
  <c r="U427" i="1" s="1"/>
  <c r="R27" i="1"/>
  <c r="U44" i="1" s="1"/>
  <c r="D282" i="1"/>
  <c r="U285" i="1" s="1"/>
  <c r="D154" i="1"/>
  <c r="U157" i="1" s="1"/>
  <c r="D27" i="1"/>
  <c r="U30" i="1" s="1"/>
  <c r="AR5" i="2" s="1"/>
  <c r="D410" i="1"/>
  <c r="Q27" i="1"/>
  <c r="U43" i="1" s="1"/>
  <c r="Q410" i="1"/>
  <c r="U426" i="1" s="1"/>
  <c r="Q282" i="1"/>
  <c r="U298" i="1" s="1"/>
  <c r="Q154" i="1"/>
  <c r="U170" i="1" s="1"/>
  <c r="G410" i="1"/>
  <c r="G282" i="1"/>
  <c r="U288" i="1" s="1"/>
  <c r="G154" i="1"/>
  <c r="U160" i="1" s="1"/>
  <c r="G27" i="1"/>
  <c r="U33" i="1" s="1"/>
  <c r="AR8" i="2" s="1"/>
  <c r="S282" i="1"/>
  <c r="U300" i="1" s="1"/>
  <c r="S27" i="1"/>
  <c r="U45" i="1" s="1"/>
  <c r="S154" i="1"/>
  <c r="U172" i="1" s="1"/>
  <c r="S410" i="1"/>
  <c r="U428" i="1" s="1"/>
  <c r="I282" i="1"/>
  <c r="U290" i="1" s="1"/>
  <c r="I154" i="1"/>
  <c r="U162" i="1" s="1"/>
  <c r="B162" i="1" s="1"/>
  <c r="I27" i="1"/>
  <c r="U35" i="1" s="1"/>
  <c r="I410" i="1"/>
  <c r="H282" i="1"/>
  <c r="U289" i="1" s="1"/>
  <c r="H154" i="1"/>
  <c r="U161" i="1" s="1"/>
  <c r="H27" i="1"/>
  <c r="U34" i="1" s="1"/>
  <c r="AR9" i="2" s="1"/>
  <c r="H410" i="1"/>
  <c r="L154" i="1"/>
  <c r="U165" i="1" s="1"/>
  <c r="L282" i="1"/>
  <c r="U293" i="1" s="1"/>
  <c r="L27" i="1"/>
  <c r="U38" i="1" s="1"/>
  <c r="L410" i="1"/>
  <c r="U421" i="1" s="1"/>
  <c r="F410" i="1"/>
  <c r="F154" i="1"/>
  <c r="U159" i="1" s="1"/>
  <c r="F27" i="1"/>
  <c r="U32" i="1" s="1"/>
  <c r="AR7" i="2" s="1"/>
  <c r="F282" i="1"/>
  <c r="U287" i="1" s="1"/>
  <c r="P27" i="1"/>
  <c r="U42" i="1" s="1"/>
  <c r="P410" i="1"/>
  <c r="U425" i="1" s="1"/>
  <c r="P154" i="1"/>
  <c r="U169" i="1" s="1"/>
  <c r="P282" i="1"/>
  <c r="U297" i="1" s="1"/>
  <c r="T154" i="1"/>
  <c r="U173" i="1" s="1"/>
  <c r="T27" i="1"/>
  <c r="U46" i="1" s="1"/>
  <c r="T282" i="1"/>
  <c r="U301" i="1" s="1"/>
  <c r="T410" i="1"/>
  <c r="U429" i="1" s="1"/>
  <c r="O242" i="1"/>
  <c r="O262" i="1" s="1"/>
  <c r="M242" i="1"/>
  <c r="M262" i="1" s="1"/>
  <c r="J242" i="1"/>
  <c r="J262" i="1" s="1"/>
  <c r="H113" i="1"/>
  <c r="H133" i="1" s="1"/>
  <c r="L114" i="1"/>
  <c r="L134" i="1" s="1"/>
  <c r="K111" i="1"/>
  <c r="K131" i="1" s="1"/>
  <c r="P115" i="1"/>
  <c r="P135" i="1" s="1"/>
  <c r="N243" i="1"/>
  <c r="N263" i="1" s="1"/>
  <c r="S113" i="1"/>
  <c r="S133" i="1" s="1"/>
  <c r="B114" i="1"/>
  <c r="F114" i="1"/>
  <c r="F134" i="1" s="1"/>
  <c r="G111" i="1"/>
  <c r="G131" i="1" s="1"/>
  <c r="L111" i="1"/>
  <c r="L131" i="1" s="1"/>
  <c r="N115" i="1"/>
  <c r="N135" i="1" s="1"/>
  <c r="D111" i="1"/>
  <c r="D131" i="1" s="1"/>
  <c r="U520" i="1"/>
  <c r="K8" i="2"/>
  <c r="U521" i="1"/>
  <c r="K9" i="2"/>
  <c r="K113" i="1"/>
  <c r="K133" i="1" s="1"/>
  <c r="J6" i="2"/>
  <c r="U390" i="1"/>
  <c r="F113" i="1"/>
  <c r="F133" i="1" s="1"/>
  <c r="C113" i="1"/>
  <c r="C133" i="1" s="1"/>
  <c r="K114" i="1"/>
  <c r="K134" i="1" s="1"/>
  <c r="I114" i="1"/>
  <c r="I134" i="1" s="1"/>
  <c r="Q111" i="1"/>
  <c r="Q131" i="1" s="1"/>
  <c r="S111" i="1"/>
  <c r="S131" i="1" s="1"/>
  <c r="M115" i="1"/>
  <c r="M135" i="1" s="1"/>
  <c r="S115" i="1"/>
  <c r="S135" i="1" s="1"/>
  <c r="T115" i="1"/>
  <c r="T135" i="1" s="1"/>
  <c r="U388" i="1"/>
  <c r="J4" i="2"/>
  <c r="U398" i="1"/>
  <c r="J14" i="2"/>
  <c r="M111" i="1"/>
  <c r="M131" i="1" s="1"/>
  <c r="U399" i="1"/>
  <c r="J15" i="2"/>
  <c r="U392" i="1"/>
  <c r="J8" i="2"/>
  <c r="U516" i="1"/>
  <c r="K4" i="2"/>
  <c r="U522" i="1"/>
  <c r="K10" i="2"/>
  <c r="U401" i="1"/>
  <c r="J17" i="2"/>
  <c r="T113" i="1"/>
  <c r="T133" i="1" s="1"/>
  <c r="O113" i="1"/>
  <c r="O133" i="1" s="1"/>
  <c r="R114" i="1"/>
  <c r="R134" i="1" s="1"/>
  <c r="D114" i="1"/>
  <c r="D134" i="1" s="1"/>
  <c r="P111" i="1"/>
  <c r="P131" i="1" s="1"/>
  <c r="J111" i="1"/>
  <c r="J131" i="1" s="1"/>
  <c r="E115" i="1"/>
  <c r="E135" i="1" s="1"/>
  <c r="O115" i="1"/>
  <c r="O135" i="1" s="1"/>
  <c r="L115" i="1"/>
  <c r="L135" i="1" s="1"/>
  <c r="E113" i="1"/>
  <c r="E133" i="1" s="1"/>
  <c r="H115" i="1"/>
  <c r="H135" i="1" s="1"/>
  <c r="I13" i="2"/>
  <c r="L113" i="1"/>
  <c r="L133" i="1" s="1"/>
  <c r="B113" i="1"/>
  <c r="J114" i="1"/>
  <c r="J134" i="1" s="1"/>
  <c r="C114" i="1"/>
  <c r="C134" i="1" s="1"/>
  <c r="H111" i="1"/>
  <c r="H131" i="1" s="1"/>
  <c r="I111" i="1"/>
  <c r="I131" i="1" s="1"/>
  <c r="C115" i="1"/>
  <c r="C135" i="1" s="1"/>
  <c r="K115" i="1"/>
  <c r="K135" i="1" s="1"/>
  <c r="D115" i="1"/>
  <c r="D135" i="1" s="1"/>
  <c r="F115" i="1"/>
  <c r="F135" i="1" s="1"/>
  <c r="J5" i="2"/>
  <c r="U389" i="1"/>
  <c r="U525" i="1"/>
  <c r="K13" i="2"/>
  <c r="U526" i="1"/>
  <c r="K14" i="2"/>
  <c r="J7" i="2"/>
  <c r="U391" i="1"/>
  <c r="U400" i="1"/>
  <c r="J16" i="2"/>
  <c r="U518" i="1"/>
  <c r="D113" i="1"/>
  <c r="D133" i="1" s="1"/>
  <c r="R113" i="1"/>
  <c r="R133" i="1" s="1"/>
  <c r="E114" i="1"/>
  <c r="E134" i="1" s="1"/>
  <c r="P114" i="1"/>
  <c r="P134" i="1" s="1"/>
  <c r="E111" i="1"/>
  <c r="E131" i="1" s="1"/>
  <c r="N111" i="1"/>
  <c r="N131" i="1" s="1"/>
  <c r="Q115" i="1"/>
  <c r="Q135" i="1" s="1"/>
  <c r="R115" i="1"/>
  <c r="R135" i="1" s="1"/>
  <c r="M114" i="1"/>
  <c r="M134" i="1" s="1"/>
  <c r="U519" i="1"/>
  <c r="Q113" i="1"/>
  <c r="Q133" i="1" s="1"/>
  <c r="N113" i="1"/>
  <c r="N133" i="1" s="1"/>
  <c r="J113" i="1"/>
  <c r="J133" i="1" s="1"/>
  <c r="G114" i="1"/>
  <c r="G134" i="1" s="1"/>
  <c r="T114" i="1"/>
  <c r="T134" i="1" s="1"/>
  <c r="H114" i="1"/>
  <c r="H134" i="1" s="1"/>
  <c r="R111" i="1"/>
  <c r="R131" i="1" s="1"/>
  <c r="F111" i="1"/>
  <c r="F131" i="1" s="1"/>
  <c r="J115" i="1"/>
  <c r="J135" i="1" s="1"/>
  <c r="I115" i="1"/>
  <c r="I135" i="1" s="1"/>
  <c r="H8" i="2"/>
  <c r="I113" i="1"/>
  <c r="I133" i="1" s="1"/>
  <c r="Q114" i="1"/>
  <c r="Q134" i="1" s="1"/>
  <c r="C111" i="1"/>
  <c r="C131" i="1" s="1"/>
  <c r="U524" i="1"/>
  <c r="K12" i="2"/>
  <c r="U393" i="1"/>
  <c r="J9" i="2"/>
  <c r="H12" i="2"/>
  <c r="U527" i="1"/>
  <c r="K15" i="2"/>
  <c r="U529" i="1"/>
  <c r="K17" i="2"/>
  <c r="U395" i="1"/>
  <c r="J11" i="2"/>
  <c r="U397" i="1"/>
  <c r="J13" i="2"/>
  <c r="U523" i="1"/>
  <c r="K11" i="2"/>
  <c r="U396" i="1"/>
  <c r="J12" i="2"/>
  <c r="N242" i="1"/>
  <c r="N262" i="1" s="1"/>
  <c r="G113" i="1"/>
  <c r="G133" i="1" s="1"/>
  <c r="M113" i="1"/>
  <c r="M133" i="1" s="1"/>
  <c r="P113" i="1"/>
  <c r="P133" i="1" s="1"/>
  <c r="O114" i="1"/>
  <c r="O134" i="1" s="1"/>
  <c r="S114" i="1"/>
  <c r="S134" i="1" s="1"/>
  <c r="N114" i="1"/>
  <c r="N134" i="1" s="1"/>
  <c r="O111" i="1"/>
  <c r="O131" i="1" s="1"/>
  <c r="T111" i="1"/>
  <c r="T131" i="1" s="1"/>
  <c r="B115" i="1"/>
  <c r="G115" i="1"/>
  <c r="G135" i="1" s="1"/>
  <c r="U517" i="1"/>
  <c r="R242" i="1"/>
  <c r="R262" i="1" s="1"/>
  <c r="D243" i="1"/>
  <c r="D263" i="1" s="1"/>
  <c r="I243" i="1"/>
  <c r="I263" i="1" s="1"/>
  <c r="L240" i="1"/>
  <c r="L260" i="1" s="1"/>
  <c r="R240" i="1"/>
  <c r="R260" i="1" s="1"/>
  <c r="C241" i="1"/>
  <c r="C261" i="1" s="1"/>
  <c r="O241" i="1"/>
  <c r="O261" i="1" s="1"/>
  <c r="R243" i="1"/>
  <c r="R263" i="1" s="1"/>
  <c r="P243" i="1"/>
  <c r="P263" i="1" s="1"/>
  <c r="J240" i="1"/>
  <c r="J260" i="1" s="1"/>
  <c r="O240" i="1"/>
  <c r="O260" i="1" s="1"/>
  <c r="J241" i="1"/>
  <c r="J261" i="1" s="1"/>
  <c r="G241" i="1"/>
  <c r="G261" i="1" s="1"/>
  <c r="T242" i="1"/>
  <c r="T262" i="1" s="1"/>
  <c r="G242" i="1"/>
  <c r="G262" i="1" s="1"/>
  <c r="F243" i="1"/>
  <c r="F263" i="1" s="1"/>
  <c r="K243" i="1"/>
  <c r="K263" i="1" s="1"/>
  <c r="H243" i="1"/>
  <c r="H263" i="1" s="1"/>
  <c r="T240" i="1"/>
  <c r="T260" i="1" s="1"/>
  <c r="G240" i="1"/>
  <c r="G260" i="1" s="1"/>
  <c r="Q241" i="1"/>
  <c r="Q261" i="1" s="1"/>
  <c r="N241" i="1"/>
  <c r="N261" i="1" s="1"/>
  <c r="E242" i="1"/>
  <c r="E262" i="1" s="1"/>
  <c r="I244" i="1"/>
  <c r="I264" i="1" s="1"/>
  <c r="L242" i="1"/>
  <c r="L262" i="1" s="1"/>
  <c r="Q242" i="1"/>
  <c r="Q262" i="1" s="1"/>
  <c r="T243" i="1"/>
  <c r="T263" i="1" s="1"/>
  <c r="C243" i="1"/>
  <c r="C263" i="1" s="1"/>
  <c r="Q240" i="1"/>
  <c r="Q260" i="1" s="1"/>
  <c r="D240" i="1"/>
  <c r="D260" i="1" s="1"/>
  <c r="M241" i="1"/>
  <c r="M261" i="1" s="1"/>
  <c r="I241" i="1"/>
  <c r="I261" i="1" s="1"/>
  <c r="F241" i="1"/>
  <c r="F261" i="1" s="1"/>
  <c r="D242" i="1"/>
  <c r="D262" i="1" s="1"/>
  <c r="I242" i="1"/>
  <c r="I262" i="1" s="1"/>
  <c r="M243" i="1"/>
  <c r="M263" i="1" s="1"/>
  <c r="O243" i="1"/>
  <c r="O263" i="1" s="1"/>
  <c r="I240" i="1"/>
  <c r="I260" i="1" s="1"/>
  <c r="N240" i="1"/>
  <c r="N260" i="1" s="1"/>
  <c r="L241" i="1"/>
  <c r="L261" i="1" s="1"/>
  <c r="E241" i="1"/>
  <c r="E261" i="1" s="1"/>
  <c r="T241" i="1"/>
  <c r="T261" i="1" s="1"/>
  <c r="F242" i="1"/>
  <c r="F262" i="1" s="1"/>
  <c r="S242" i="1"/>
  <c r="S262" i="1" s="1"/>
  <c r="E243" i="1"/>
  <c r="E263" i="1" s="1"/>
  <c r="J243" i="1"/>
  <c r="J263" i="1" s="1"/>
  <c r="S240" i="1"/>
  <c r="S260" i="1" s="1"/>
  <c r="F240" i="1"/>
  <c r="F260" i="1" s="1"/>
  <c r="D241" i="1"/>
  <c r="D261" i="1" s="1"/>
  <c r="S241" i="1"/>
  <c r="S261" i="1" s="1"/>
  <c r="K242" i="1"/>
  <c r="K262" i="1" s="1"/>
  <c r="P242" i="1"/>
  <c r="P262" i="1" s="1"/>
  <c r="S243" i="1"/>
  <c r="S263" i="1" s="1"/>
  <c r="G243" i="1"/>
  <c r="G263" i="1" s="1"/>
  <c r="K240" i="1"/>
  <c r="K260" i="1" s="1"/>
  <c r="P240" i="1"/>
  <c r="P260" i="1" s="1"/>
  <c r="M240" i="1"/>
  <c r="M260" i="1" s="1"/>
  <c r="R241" i="1"/>
  <c r="R261" i="1" s="1"/>
  <c r="P241" i="1"/>
  <c r="P261" i="1" s="1"/>
  <c r="C242" i="1"/>
  <c r="C262" i="1" s="1"/>
  <c r="H242" i="1"/>
  <c r="H262" i="1" s="1"/>
  <c r="L243" i="1"/>
  <c r="L263" i="1" s="1"/>
  <c r="Q243" i="1"/>
  <c r="Q263" i="1" s="1"/>
  <c r="C240" i="1"/>
  <c r="C260" i="1" s="1"/>
  <c r="H240" i="1"/>
  <c r="H260" i="1" s="1"/>
  <c r="E240" i="1"/>
  <c r="E260" i="1" s="1"/>
  <c r="K241" i="1"/>
  <c r="K261" i="1" s="1"/>
  <c r="H241" i="1"/>
  <c r="H261" i="1" s="1"/>
  <c r="L247" i="1"/>
  <c r="L267" i="1" s="1"/>
  <c r="J247" i="1"/>
  <c r="J267" i="1" s="1"/>
  <c r="O245" i="1"/>
  <c r="O265" i="1" s="1"/>
  <c r="N248" i="1"/>
  <c r="N268" i="1" s="1"/>
  <c r="K244" i="1"/>
  <c r="K264" i="1" s="1"/>
  <c r="R247" i="1"/>
  <c r="R267" i="1" s="1"/>
  <c r="L245" i="1"/>
  <c r="L265" i="1" s="1"/>
  <c r="G245" i="1"/>
  <c r="G265" i="1" s="1"/>
  <c r="S248" i="1"/>
  <c r="S268" i="1" s="1"/>
  <c r="L248" i="1"/>
  <c r="L268" i="1" s="1"/>
  <c r="F244" i="1"/>
  <c r="F264" i="1" s="1"/>
  <c r="J245" i="1"/>
  <c r="J265" i="1" s="1"/>
  <c r="D248" i="1"/>
  <c r="D268" i="1" s="1"/>
  <c r="M245" i="1"/>
  <c r="M265" i="1" s="1"/>
  <c r="O247" i="1"/>
  <c r="O267" i="1" s="1"/>
  <c r="J244" i="1"/>
  <c r="J264" i="1" s="1"/>
  <c r="Q247" i="1"/>
  <c r="Q267" i="1" s="1"/>
  <c r="K245" i="1"/>
  <c r="K265" i="1" s="1"/>
  <c r="Q248" i="1"/>
  <c r="Q268" i="1" s="1"/>
  <c r="R244" i="1"/>
  <c r="R264" i="1" s="1"/>
  <c r="I247" i="1"/>
  <c r="I267" i="1" s="1"/>
  <c r="E245" i="1"/>
  <c r="E265" i="1" s="1"/>
  <c r="F245" i="1"/>
  <c r="F265" i="1" s="1"/>
  <c r="K248" i="1"/>
  <c r="K268" i="1" s="1"/>
  <c r="D244" i="1"/>
  <c r="D264" i="1" s="1"/>
  <c r="H244" i="1"/>
  <c r="H264" i="1" s="1"/>
  <c r="M244" i="1"/>
  <c r="M264" i="1" s="1"/>
  <c r="G247" i="1"/>
  <c r="G267" i="1" s="1"/>
  <c r="M247" i="1"/>
  <c r="M267" i="1" s="1"/>
  <c r="P247" i="1"/>
  <c r="P267" i="1" s="1"/>
  <c r="R245" i="1"/>
  <c r="R265" i="1" s="1"/>
  <c r="Q245" i="1"/>
  <c r="Q265" i="1" s="1"/>
  <c r="R248" i="1"/>
  <c r="R268" i="1" s="1"/>
  <c r="C248" i="1"/>
  <c r="C268" i="1" s="1"/>
  <c r="T247" i="1"/>
  <c r="T267" i="1" s="1"/>
  <c r="N245" i="1"/>
  <c r="N265" i="1" s="1"/>
  <c r="P244" i="1"/>
  <c r="P264" i="1" s="1"/>
  <c r="N247" i="1"/>
  <c r="N267" i="1" s="1"/>
  <c r="T245" i="1"/>
  <c r="T265" i="1" s="1"/>
  <c r="E248" i="1"/>
  <c r="E268" i="1" s="1"/>
  <c r="C244" i="1"/>
  <c r="C264" i="1" s="1"/>
  <c r="T244" i="1"/>
  <c r="T264" i="1" s="1"/>
  <c r="E244" i="1"/>
  <c r="E264" i="1" s="1"/>
  <c r="F247" i="1"/>
  <c r="F267" i="1" s="1"/>
  <c r="K247" i="1"/>
  <c r="K267" i="1" s="1"/>
  <c r="H247" i="1"/>
  <c r="H267" i="1" s="1"/>
  <c r="S245" i="1"/>
  <c r="S265" i="1" s="1"/>
  <c r="I245" i="1"/>
  <c r="I265" i="1" s="1"/>
  <c r="H248" i="1"/>
  <c r="H268" i="1" s="1"/>
  <c r="P248" i="1"/>
  <c r="P268" i="1" s="1"/>
  <c r="J248" i="1"/>
  <c r="J268" i="1" s="1"/>
  <c r="U269" i="1"/>
  <c r="P245" i="1"/>
  <c r="P265" i="1" s="1"/>
  <c r="S244" i="1"/>
  <c r="S264" i="1" s="1"/>
  <c r="F248" i="1"/>
  <c r="F268" i="1" s="1"/>
  <c r="N244" i="1"/>
  <c r="N264" i="1" s="1"/>
  <c r="Q244" i="1"/>
  <c r="Q264" i="1" s="1"/>
  <c r="O244" i="1"/>
  <c r="O264" i="1" s="1"/>
  <c r="E247" i="1"/>
  <c r="E267" i="1" s="1"/>
  <c r="C247" i="1"/>
  <c r="C267" i="1" s="1"/>
  <c r="D245" i="1"/>
  <c r="D265" i="1" s="1"/>
  <c r="G248" i="1"/>
  <c r="G268" i="1" s="1"/>
  <c r="O248" i="1"/>
  <c r="O268" i="1" s="1"/>
  <c r="I248" i="1"/>
  <c r="I268" i="1" s="1"/>
  <c r="L244" i="1"/>
  <c r="L264" i="1" s="1"/>
  <c r="G244" i="1"/>
  <c r="G264" i="1" s="1"/>
  <c r="D247" i="1"/>
  <c r="D267" i="1" s="1"/>
  <c r="S247" i="1"/>
  <c r="S267" i="1" s="1"/>
  <c r="C245" i="1"/>
  <c r="C265" i="1" s="1"/>
  <c r="H245" i="1"/>
  <c r="H265" i="1" s="1"/>
  <c r="T248" i="1"/>
  <c r="T268" i="1" s="1"/>
  <c r="M248" i="1"/>
  <c r="M268" i="1" s="1"/>
  <c r="N117" i="1"/>
  <c r="N137" i="1" s="1"/>
  <c r="J117" i="1"/>
  <c r="J137" i="1" s="1"/>
  <c r="N119" i="1"/>
  <c r="N139" i="1" s="1"/>
  <c r="D118" i="1"/>
  <c r="D138" i="1" s="1"/>
  <c r="B119" i="1"/>
  <c r="B139" i="1" s="1"/>
  <c r="O118" i="1"/>
  <c r="O138" i="1" s="1"/>
  <c r="U140" i="1"/>
  <c r="C117" i="1"/>
  <c r="C137" i="1" s="1"/>
  <c r="L117" i="1"/>
  <c r="L137" i="1" s="1"/>
  <c r="S119" i="1"/>
  <c r="S139" i="1" s="1"/>
  <c r="I119" i="1"/>
  <c r="I139" i="1" s="1"/>
  <c r="L119" i="1"/>
  <c r="L139" i="1" s="1"/>
  <c r="I118" i="1"/>
  <c r="I138" i="1" s="1"/>
  <c r="J118" i="1"/>
  <c r="J138" i="1" s="1"/>
  <c r="B117" i="1"/>
  <c r="B137" i="1" s="1"/>
  <c r="D117" i="1"/>
  <c r="D137" i="1" s="1"/>
  <c r="K119" i="1"/>
  <c r="K139" i="1" s="1"/>
  <c r="P119" i="1"/>
  <c r="P139" i="1" s="1"/>
  <c r="D119" i="1"/>
  <c r="D139" i="1" s="1"/>
  <c r="T118" i="1"/>
  <c r="T138" i="1" s="1"/>
  <c r="P118" i="1"/>
  <c r="P138" i="1" s="1"/>
  <c r="U136" i="1"/>
  <c r="S117" i="1"/>
  <c r="S137" i="1" s="1"/>
  <c r="R117" i="1"/>
  <c r="R137" i="1" s="1"/>
  <c r="G119" i="1"/>
  <c r="G139" i="1" s="1"/>
  <c r="H119" i="1"/>
  <c r="H139" i="1" s="1"/>
  <c r="L118" i="1"/>
  <c r="L138" i="1" s="1"/>
  <c r="H118" i="1"/>
  <c r="H138" i="1" s="1"/>
  <c r="F117" i="1"/>
  <c r="F137" i="1" s="1"/>
  <c r="Q117" i="1"/>
  <c r="Q137" i="1" s="1"/>
  <c r="C119" i="1"/>
  <c r="C139" i="1" s="1"/>
  <c r="F119" i="1"/>
  <c r="F139" i="1" s="1"/>
  <c r="B118" i="1"/>
  <c r="B138" i="1" s="1"/>
  <c r="S118" i="1"/>
  <c r="S138" i="1" s="1"/>
  <c r="G118" i="1"/>
  <c r="G138" i="1" s="1"/>
  <c r="O117" i="1"/>
  <c r="O137" i="1" s="1"/>
  <c r="I117" i="1"/>
  <c r="I137" i="1" s="1"/>
  <c r="M119" i="1"/>
  <c r="M139" i="1" s="1"/>
  <c r="Q118" i="1"/>
  <c r="Q138" i="1" s="1"/>
  <c r="K118" i="1"/>
  <c r="K138" i="1" s="1"/>
  <c r="N118" i="1"/>
  <c r="N138" i="1" s="1"/>
  <c r="M117" i="1"/>
  <c r="M137" i="1" s="1"/>
  <c r="R119" i="1"/>
  <c r="R139" i="1" s="1"/>
  <c r="K117" i="1"/>
  <c r="K137" i="1" s="1"/>
  <c r="E117" i="1"/>
  <c r="E137" i="1" s="1"/>
  <c r="P117" i="1"/>
  <c r="P137" i="1" s="1"/>
  <c r="J119" i="1"/>
  <c r="J139" i="1" s="1"/>
  <c r="E119" i="1"/>
  <c r="E139" i="1" s="1"/>
  <c r="M118" i="1"/>
  <c r="M138" i="1" s="1"/>
  <c r="C118" i="1"/>
  <c r="C138" i="1" s="1"/>
  <c r="F118" i="1"/>
  <c r="F138" i="1" s="1"/>
  <c r="G117" i="1"/>
  <c r="G137" i="1" s="1"/>
  <c r="T117" i="1"/>
  <c r="T137" i="1" s="1"/>
  <c r="H117" i="1"/>
  <c r="H137" i="1" s="1"/>
  <c r="O119" i="1"/>
  <c r="O139" i="1" s="1"/>
  <c r="Q119" i="1"/>
  <c r="Q139" i="1" s="1"/>
  <c r="T119" i="1"/>
  <c r="T139" i="1" s="1"/>
  <c r="E118" i="1"/>
  <c r="E138" i="1" s="1"/>
  <c r="R118" i="1"/>
  <c r="R138" i="1" s="1"/>
  <c r="S28" i="1"/>
  <c r="Q28" i="1"/>
  <c r="L28" i="1"/>
  <c r="T28" i="1"/>
  <c r="M28" i="1"/>
  <c r="P28" i="1"/>
  <c r="N28" i="1"/>
  <c r="O28" i="1"/>
  <c r="R28" i="1"/>
  <c r="B243" i="1"/>
  <c r="B263" i="1" s="1"/>
  <c r="B241" i="1"/>
  <c r="B240" i="1"/>
  <c r="B244" i="1"/>
  <c r="B247" i="1"/>
  <c r="B245" i="1"/>
  <c r="B248" i="1"/>
  <c r="B242" i="1"/>
  <c r="B262" i="1" s="1"/>
  <c r="B232" i="1"/>
  <c r="B230" i="1"/>
  <c r="B233" i="1"/>
  <c r="K28" i="1"/>
  <c r="J28" i="1"/>
  <c r="F28" i="1"/>
  <c r="B231" i="1"/>
  <c r="B145" i="1"/>
  <c r="U249" i="1"/>
  <c r="U116" i="1"/>
  <c r="AS3" i="2"/>
  <c r="B266" i="1"/>
  <c r="U246" i="1"/>
  <c r="E28" i="1"/>
  <c r="I28" i="1"/>
  <c r="C28" i="1"/>
  <c r="G28" i="1"/>
  <c r="D28" i="1"/>
  <c r="H28" i="1"/>
  <c r="AR3" i="2"/>
  <c r="U120" i="1"/>
  <c r="B132" i="1"/>
  <c r="H4" i="2" s="1"/>
  <c r="U112" i="1"/>
  <c r="B283" i="1"/>
  <c r="B111" i="1"/>
  <c r="U239" i="1"/>
  <c r="AR14" i="2" l="1"/>
  <c r="N39" i="1"/>
  <c r="O39" i="1"/>
  <c r="F39" i="1"/>
  <c r="S39" i="1"/>
  <c r="J39" i="1"/>
  <c r="R39" i="1"/>
  <c r="B39" i="1"/>
  <c r="H39" i="1"/>
  <c r="G39" i="1"/>
  <c r="K39" i="1"/>
  <c r="M39" i="1"/>
  <c r="N292" i="1"/>
  <c r="AT12" i="2"/>
  <c r="C292" i="1"/>
  <c r="J292" i="1"/>
  <c r="I289" i="1"/>
  <c r="M289" i="1"/>
  <c r="F289" i="1"/>
  <c r="G289" i="1"/>
  <c r="D289" i="1"/>
  <c r="O289" i="1"/>
  <c r="B289" i="1"/>
  <c r="K289" i="1"/>
  <c r="AR18" i="2"/>
  <c r="N43" i="1"/>
  <c r="C43" i="1"/>
  <c r="G43" i="1"/>
  <c r="J43" i="1"/>
  <c r="S43" i="1"/>
  <c r="P43" i="1"/>
  <c r="F43" i="1"/>
  <c r="H43" i="1"/>
  <c r="E43" i="1"/>
  <c r="D43" i="1"/>
  <c r="O43" i="1"/>
  <c r="K43" i="1"/>
  <c r="L43" i="1"/>
  <c r="T43" i="1"/>
  <c r="B43" i="1"/>
  <c r="R43" i="1"/>
  <c r="M43" i="1"/>
  <c r="I43" i="1"/>
  <c r="Q43" i="1"/>
  <c r="P290" i="1"/>
  <c r="G290" i="1"/>
  <c r="S290" i="1"/>
  <c r="J290" i="1"/>
  <c r="E290" i="1"/>
  <c r="T290" i="1"/>
  <c r="Q290" i="1"/>
  <c r="H290" i="1"/>
  <c r="M290" i="1"/>
  <c r="O290" i="1"/>
  <c r="I290" i="1"/>
  <c r="D290" i="1"/>
  <c r="F290" i="1"/>
  <c r="L290" i="1"/>
  <c r="C290" i="1"/>
  <c r="AT10" i="2"/>
  <c r="R290" i="1"/>
  <c r="B290" i="1"/>
  <c r="N290" i="1"/>
  <c r="K290" i="1"/>
  <c r="N287" i="1"/>
  <c r="K287" i="1"/>
  <c r="AT7" i="2"/>
  <c r="H287" i="1"/>
  <c r="E39" i="1"/>
  <c r="C39" i="1"/>
  <c r="I39" i="1"/>
  <c r="T39" i="1"/>
  <c r="Q39" i="1"/>
  <c r="L39" i="1"/>
  <c r="P39" i="1"/>
  <c r="D39" i="1"/>
  <c r="AR13" i="2"/>
  <c r="G38" i="1"/>
  <c r="C38" i="1"/>
  <c r="K38" i="1"/>
  <c r="M38" i="1"/>
  <c r="O38" i="1"/>
  <c r="S38" i="1"/>
  <c r="Q38" i="1"/>
  <c r="R38" i="1"/>
  <c r="H38" i="1"/>
  <c r="D38" i="1"/>
  <c r="N38" i="1"/>
  <c r="P38" i="1"/>
  <c r="T38" i="1"/>
  <c r="J38" i="1"/>
  <c r="I38" i="1"/>
  <c r="F38" i="1"/>
  <c r="L38" i="1"/>
  <c r="E38" i="1"/>
  <c r="B38" i="1"/>
  <c r="AR17" i="2"/>
  <c r="B42" i="1"/>
  <c r="F42" i="1"/>
  <c r="O42" i="1"/>
  <c r="J42" i="1"/>
  <c r="N42" i="1"/>
  <c r="Q42" i="1"/>
  <c r="R42" i="1"/>
  <c r="G42" i="1"/>
  <c r="C42" i="1"/>
  <c r="T42" i="1"/>
  <c r="M42" i="1"/>
  <c r="D42" i="1"/>
  <c r="H42" i="1"/>
  <c r="L42" i="1"/>
  <c r="I42" i="1"/>
  <c r="K42" i="1"/>
  <c r="E42" i="1"/>
  <c r="P42" i="1"/>
  <c r="S42" i="1"/>
  <c r="AR21" i="2"/>
  <c r="T46" i="1"/>
  <c r="H46" i="1"/>
  <c r="E46" i="1"/>
  <c r="I46" i="1"/>
  <c r="S46" i="1"/>
  <c r="B46" i="1"/>
  <c r="M46" i="1"/>
  <c r="J46" i="1"/>
  <c r="G46" i="1"/>
  <c r="C46" i="1"/>
  <c r="F46" i="1"/>
  <c r="Q46" i="1"/>
  <c r="K46" i="1"/>
  <c r="N46" i="1"/>
  <c r="R46" i="1"/>
  <c r="P46" i="1"/>
  <c r="D46" i="1"/>
  <c r="O46" i="1"/>
  <c r="L46" i="1"/>
  <c r="AR11" i="2"/>
  <c r="S36" i="1"/>
  <c r="P36" i="1"/>
  <c r="Q36" i="1"/>
  <c r="D36" i="1"/>
  <c r="J36" i="1"/>
  <c r="I36" i="1"/>
  <c r="E36" i="1"/>
  <c r="R36" i="1"/>
  <c r="G36" i="1"/>
  <c r="K36" i="1"/>
  <c r="M36" i="1"/>
  <c r="T36" i="1"/>
  <c r="H36" i="1"/>
  <c r="B36" i="1"/>
  <c r="N36" i="1"/>
  <c r="C36" i="1"/>
  <c r="O36" i="1"/>
  <c r="F36" i="1"/>
  <c r="L36" i="1"/>
  <c r="AR15" i="2"/>
  <c r="C40" i="1"/>
  <c r="P40" i="1"/>
  <c r="G40" i="1"/>
  <c r="K40" i="1"/>
  <c r="D40" i="1"/>
  <c r="O40" i="1"/>
  <c r="S40" i="1"/>
  <c r="T40" i="1"/>
  <c r="B40" i="1"/>
  <c r="R40" i="1"/>
  <c r="I40" i="1"/>
  <c r="L40" i="1"/>
  <c r="F40" i="1"/>
  <c r="Q40" i="1"/>
  <c r="H40" i="1"/>
  <c r="M40" i="1"/>
  <c r="J40" i="1"/>
  <c r="N40" i="1"/>
  <c r="E40" i="1"/>
  <c r="AR16" i="2"/>
  <c r="O41" i="1"/>
  <c r="L41" i="1"/>
  <c r="B41" i="1"/>
  <c r="J41" i="1"/>
  <c r="K41" i="1"/>
  <c r="H41" i="1"/>
  <c r="S41" i="1"/>
  <c r="R41" i="1"/>
  <c r="G41" i="1"/>
  <c r="P41" i="1"/>
  <c r="D41" i="1"/>
  <c r="I41" i="1"/>
  <c r="F41" i="1"/>
  <c r="T41" i="1"/>
  <c r="C41" i="1"/>
  <c r="Q41" i="1"/>
  <c r="N41" i="1"/>
  <c r="E41" i="1"/>
  <c r="M41" i="1"/>
  <c r="AR19" i="2"/>
  <c r="S44" i="1"/>
  <c r="O44" i="1"/>
  <c r="I44" i="1"/>
  <c r="D44" i="1"/>
  <c r="P44" i="1"/>
  <c r="R44" i="1"/>
  <c r="Q44" i="1"/>
  <c r="L44" i="1"/>
  <c r="G44" i="1"/>
  <c r="K44" i="1"/>
  <c r="B44" i="1"/>
  <c r="T44" i="1"/>
  <c r="H44" i="1"/>
  <c r="F44" i="1"/>
  <c r="J44" i="1"/>
  <c r="E44" i="1"/>
  <c r="M44" i="1"/>
  <c r="C44" i="1"/>
  <c r="N44" i="1"/>
  <c r="AR20" i="2"/>
  <c r="N45" i="1"/>
  <c r="C45" i="1"/>
  <c r="L45" i="1"/>
  <c r="G45" i="1"/>
  <c r="B45" i="1"/>
  <c r="T45" i="1"/>
  <c r="K45" i="1"/>
  <c r="M45" i="1"/>
  <c r="O45" i="1"/>
  <c r="J45" i="1"/>
  <c r="H45" i="1"/>
  <c r="R45" i="1"/>
  <c r="E45" i="1"/>
  <c r="P45" i="1"/>
  <c r="S45" i="1"/>
  <c r="D45" i="1"/>
  <c r="I45" i="1"/>
  <c r="Q45" i="1"/>
  <c r="F45" i="1"/>
  <c r="I169" i="1"/>
  <c r="E169" i="1"/>
  <c r="J169" i="1"/>
  <c r="O169" i="1"/>
  <c r="D169" i="1"/>
  <c r="G169" i="1"/>
  <c r="AS17" i="2"/>
  <c r="M169" i="1"/>
  <c r="T169" i="1"/>
  <c r="C169" i="1"/>
  <c r="P169" i="1"/>
  <c r="Q169" i="1"/>
  <c r="K169" i="1"/>
  <c r="R169" i="1"/>
  <c r="H169" i="1"/>
  <c r="S169" i="1"/>
  <c r="N169" i="1"/>
  <c r="F169" i="1"/>
  <c r="L169" i="1"/>
  <c r="G292" i="1"/>
  <c r="R292" i="1"/>
  <c r="D287" i="1"/>
  <c r="C287" i="1"/>
  <c r="F425" i="1"/>
  <c r="Q425" i="1"/>
  <c r="L425" i="1"/>
  <c r="M425" i="1"/>
  <c r="N425" i="1"/>
  <c r="J425" i="1"/>
  <c r="E425" i="1"/>
  <c r="I425" i="1"/>
  <c r="G425" i="1"/>
  <c r="R425" i="1"/>
  <c r="O425" i="1"/>
  <c r="C425" i="1"/>
  <c r="AU17" i="2"/>
  <c r="T425" i="1"/>
  <c r="K425" i="1"/>
  <c r="S425" i="1"/>
  <c r="H425" i="1"/>
  <c r="D425" i="1"/>
  <c r="P425" i="1"/>
  <c r="S421" i="1"/>
  <c r="P421" i="1"/>
  <c r="D421" i="1"/>
  <c r="E421" i="1"/>
  <c r="I421" i="1"/>
  <c r="L421" i="1"/>
  <c r="M421" i="1"/>
  <c r="Q421" i="1"/>
  <c r="F421" i="1"/>
  <c r="T421" i="1"/>
  <c r="C421" i="1"/>
  <c r="AU13" i="2"/>
  <c r="N421" i="1"/>
  <c r="J421" i="1"/>
  <c r="O421" i="1"/>
  <c r="K421" i="1"/>
  <c r="G421" i="1"/>
  <c r="R421" i="1"/>
  <c r="H421" i="1"/>
  <c r="P172" i="1"/>
  <c r="G172" i="1"/>
  <c r="J172" i="1"/>
  <c r="H172" i="1"/>
  <c r="I172" i="1"/>
  <c r="K172" i="1"/>
  <c r="Q172" i="1"/>
  <c r="E172" i="1"/>
  <c r="N172" i="1"/>
  <c r="L172" i="1"/>
  <c r="O172" i="1"/>
  <c r="R172" i="1"/>
  <c r="C172" i="1"/>
  <c r="B172" i="1"/>
  <c r="D172" i="1"/>
  <c r="S172" i="1"/>
  <c r="AS20" i="2"/>
  <c r="M172" i="1"/>
  <c r="F172" i="1"/>
  <c r="T172" i="1"/>
  <c r="S170" i="1"/>
  <c r="Q170" i="1"/>
  <c r="L170" i="1"/>
  <c r="D170" i="1"/>
  <c r="B170" i="1"/>
  <c r="C170" i="1"/>
  <c r="K170" i="1"/>
  <c r="N170" i="1"/>
  <c r="T170" i="1"/>
  <c r="AS18" i="2"/>
  <c r="E170" i="1"/>
  <c r="M170" i="1"/>
  <c r="P170" i="1"/>
  <c r="J170" i="1"/>
  <c r="O170" i="1"/>
  <c r="H170" i="1"/>
  <c r="R170" i="1"/>
  <c r="F170" i="1"/>
  <c r="I170" i="1"/>
  <c r="G170" i="1"/>
  <c r="AU16" i="2"/>
  <c r="O424" i="1"/>
  <c r="K424" i="1"/>
  <c r="T424" i="1"/>
  <c r="H424" i="1"/>
  <c r="D424" i="1"/>
  <c r="R424" i="1"/>
  <c r="E424" i="1"/>
  <c r="P424" i="1"/>
  <c r="L424" i="1"/>
  <c r="C424" i="1"/>
  <c r="M424" i="1"/>
  <c r="I424" i="1"/>
  <c r="G424" i="1"/>
  <c r="F424" i="1"/>
  <c r="Q424" i="1"/>
  <c r="N424" i="1"/>
  <c r="J424" i="1"/>
  <c r="S424" i="1"/>
  <c r="N422" i="1"/>
  <c r="R422" i="1"/>
  <c r="Q422" i="1"/>
  <c r="G422" i="1"/>
  <c r="S422" i="1"/>
  <c r="J422" i="1"/>
  <c r="O422" i="1"/>
  <c r="C422" i="1"/>
  <c r="H422" i="1"/>
  <c r="K422" i="1"/>
  <c r="AU14" i="2"/>
  <c r="P422" i="1"/>
  <c r="D422" i="1"/>
  <c r="M422" i="1"/>
  <c r="E422" i="1"/>
  <c r="I422" i="1"/>
  <c r="L422" i="1"/>
  <c r="T422" i="1"/>
  <c r="F422" i="1"/>
  <c r="F428" i="1"/>
  <c r="J428" i="1"/>
  <c r="N428" i="1"/>
  <c r="R428" i="1"/>
  <c r="I428" i="1"/>
  <c r="Q428" i="1"/>
  <c r="AU20" i="2"/>
  <c r="G428" i="1"/>
  <c r="C428" i="1"/>
  <c r="T428" i="1"/>
  <c r="O428" i="1"/>
  <c r="K428" i="1"/>
  <c r="S428" i="1"/>
  <c r="H428" i="1"/>
  <c r="D428" i="1"/>
  <c r="E428" i="1"/>
  <c r="P428" i="1"/>
  <c r="L428" i="1"/>
  <c r="M428" i="1"/>
  <c r="B428" i="1"/>
  <c r="I292" i="1"/>
  <c r="E429" i="1"/>
  <c r="H429" i="1"/>
  <c r="D429" i="1"/>
  <c r="O429" i="1"/>
  <c r="M429" i="1"/>
  <c r="P429" i="1"/>
  <c r="L429" i="1"/>
  <c r="T429" i="1"/>
  <c r="I429" i="1"/>
  <c r="AU21" i="2"/>
  <c r="S429" i="1"/>
  <c r="F429" i="1"/>
  <c r="Q429" i="1"/>
  <c r="N429" i="1"/>
  <c r="J429" i="1"/>
  <c r="C429" i="1"/>
  <c r="K429" i="1"/>
  <c r="B429" i="1"/>
  <c r="R429" i="1"/>
  <c r="G429" i="1"/>
  <c r="AT18" i="2"/>
  <c r="P298" i="1"/>
  <c r="B298" i="1"/>
  <c r="S298" i="1"/>
  <c r="T298" i="1"/>
  <c r="H298" i="1"/>
  <c r="C298" i="1"/>
  <c r="D298" i="1"/>
  <c r="Q298" i="1"/>
  <c r="F298" i="1"/>
  <c r="L298" i="1"/>
  <c r="I298" i="1"/>
  <c r="J298" i="1"/>
  <c r="M298" i="1"/>
  <c r="K298" i="1"/>
  <c r="G298" i="1"/>
  <c r="E298" i="1"/>
  <c r="N298" i="1"/>
  <c r="O298" i="1"/>
  <c r="R298" i="1"/>
  <c r="I166" i="1"/>
  <c r="C166" i="1"/>
  <c r="AS14" i="2"/>
  <c r="S166" i="1"/>
  <c r="P166" i="1"/>
  <c r="H166" i="1"/>
  <c r="F166" i="1"/>
  <c r="T166" i="1"/>
  <c r="L166" i="1"/>
  <c r="K166" i="1"/>
  <c r="N166" i="1"/>
  <c r="J166" i="1"/>
  <c r="E166" i="1"/>
  <c r="R166" i="1"/>
  <c r="G166" i="1"/>
  <c r="M166" i="1"/>
  <c r="O166" i="1"/>
  <c r="D166" i="1"/>
  <c r="Q166" i="1"/>
  <c r="T292" i="1"/>
  <c r="M292" i="1"/>
  <c r="G287" i="1"/>
  <c r="J287" i="1"/>
  <c r="C289" i="1"/>
  <c r="Q289" i="1"/>
  <c r="M301" i="1"/>
  <c r="K301" i="1"/>
  <c r="B301" i="1"/>
  <c r="G301" i="1"/>
  <c r="D301" i="1"/>
  <c r="Q301" i="1"/>
  <c r="F301" i="1"/>
  <c r="O301" i="1"/>
  <c r="E301" i="1"/>
  <c r="I301" i="1"/>
  <c r="N301" i="1"/>
  <c r="T301" i="1"/>
  <c r="C301" i="1"/>
  <c r="P301" i="1"/>
  <c r="H301" i="1"/>
  <c r="S301" i="1"/>
  <c r="AT21" i="2"/>
  <c r="J301" i="1"/>
  <c r="R301" i="1"/>
  <c r="L301" i="1"/>
  <c r="R293" i="1"/>
  <c r="D293" i="1"/>
  <c r="F293" i="1"/>
  <c r="M293" i="1"/>
  <c r="Q293" i="1"/>
  <c r="S293" i="1"/>
  <c r="E293" i="1"/>
  <c r="G293" i="1"/>
  <c r="O293" i="1"/>
  <c r="AT13" i="2"/>
  <c r="I293" i="1"/>
  <c r="H293" i="1"/>
  <c r="N293" i="1"/>
  <c r="J293" i="1"/>
  <c r="T293" i="1"/>
  <c r="K293" i="1"/>
  <c r="P293" i="1"/>
  <c r="C293" i="1"/>
  <c r="L293" i="1"/>
  <c r="I300" i="1"/>
  <c r="Q300" i="1"/>
  <c r="B300" i="1"/>
  <c r="E300" i="1"/>
  <c r="M300" i="1"/>
  <c r="O300" i="1"/>
  <c r="R300" i="1"/>
  <c r="C300" i="1"/>
  <c r="S300" i="1"/>
  <c r="AT20" i="2"/>
  <c r="K300" i="1"/>
  <c r="F300" i="1"/>
  <c r="T300" i="1"/>
  <c r="P300" i="1"/>
  <c r="G300" i="1"/>
  <c r="J300" i="1"/>
  <c r="H300" i="1"/>
  <c r="D300" i="1"/>
  <c r="N300" i="1"/>
  <c r="L300" i="1"/>
  <c r="E426" i="1"/>
  <c r="S426" i="1"/>
  <c r="B426" i="1"/>
  <c r="M426" i="1"/>
  <c r="I426" i="1"/>
  <c r="D426" i="1"/>
  <c r="F426" i="1"/>
  <c r="Q426" i="1"/>
  <c r="L426" i="1"/>
  <c r="N426" i="1"/>
  <c r="T426" i="1"/>
  <c r="K426" i="1"/>
  <c r="G426" i="1"/>
  <c r="J426" i="1"/>
  <c r="AU18" i="2"/>
  <c r="O426" i="1"/>
  <c r="R426" i="1"/>
  <c r="H426" i="1"/>
  <c r="C426" i="1"/>
  <c r="P426" i="1"/>
  <c r="H427" i="1"/>
  <c r="K427" i="1"/>
  <c r="AU19" i="2"/>
  <c r="P427" i="1"/>
  <c r="T427" i="1"/>
  <c r="S427" i="1"/>
  <c r="C427" i="1"/>
  <c r="E427" i="1"/>
  <c r="I427" i="1"/>
  <c r="B427" i="1"/>
  <c r="M427" i="1"/>
  <c r="Q427" i="1"/>
  <c r="D427" i="1"/>
  <c r="F427" i="1"/>
  <c r="J427" i="1"/>
  <c r="L427" i="1"/>
  <c r="N427" i="1"/>
  <c r="R427" i="1"/>
  <c r="O427" i="1"/>
  <c r="G427" i="1"/>
  <c r="P168" i="1"/>
  <c r="T168" i="1"/>
  <c r="M168" i="1"/>
  <c r="G168" i="1"/>
  <c r="J168" i="1"/>
  <c r="AS16" i="2"/>
  <c r="Q168" i="1"/>
  <c r="K168" i="1"/>
  <c r="D168" i="1"/>
  <c r="H168" i="1"/>
  <c r="O168" i="1"/>
  <c r="L168" i="1"/>
  <c r="R168" i="1"/>
  <c r="C168" i="1"/>
  <c r="E168" i="1"/>
  <c r="N168" i="1"/>
  <c r="I168" i="1"/>
  <c r="F168" i="1"/>
  <c r="S168" i="1"/>
  <c r="O287" i="1"/>
  <c r="B292" i="1"/>
  <c r="L292" i="1"/>
  <c r="H292" i="1"/>
  <c r="F287" i="1"/>
  <c r="M287" i="1"/>
  <c r="L289" i="1"/>
  <c r="S289" i="1"/>
  <c r="P289" i="1"/>
  <c r="G165" i="1"/>
  <c r="N165" i="1"/>
  <c r="K165" i="1"/>
  <c r="O165" i="1"/>
  <c r="E165" i="1"/>
  <c r="J165" i="1"/>
  <c r="T165" i="1"/>
  <c r="Q165" i="1"/>
  <c r="H165" i="1"/>
  <c r="F165" i="1"/>
  <c r="P165" i="1"/>
  <c r="R165" i="1"/>
  <c r="D165" i="1"/>
  <c r="C165" i="1"/>
  <c r="L165" i="1"/>
  <c r="AS13" i="2"/>
  <c r="M165" i="1"/>
  <c r="I165" i="1"/>
  <c r="S165" i="1"/>
  <c r="I171" i="1"/>
  <c r="E171" i="1"/>
  <c r="P171" i="1"/>
  <c r="Q171" i="1"/>
  <c r="L171" i="1"/>
  <c r="D171" i="1"/>
  <c r="J171" i="1"/>
  <c r="N171" i="1"/>
  <c r="F171" i="1"/>
  <c r="H171" i="1"/>
  <c r="R171" i="1"/>
  <c r="O171" i="1"/>
  <c r="T171" i="1"/>
  <c r="G171" i="1"/>
  <c r="C171" i="1"/>
  <c r="K171" i="1"/>
  <c r="S171" i="1"/>
  <c r="M171" i="1"/>
  <c r="AS19" i="2"/>
  <c r="B171" i="1"/>
  <c r="T295" i="1"/>
  <c r="F295" i="1"/>
  <c r="I295" i="1"/>
  <c r="P295" i="1"/>
  <c r="J295" i="1"/>
  <c r="Q295" i="1"/>
  <c r="L295" i="1"/>
  <c r="M295" i="1"/>
  <c r="G295" i="1"/>
  <c r="AT15" i="2"/>
  <c r="C295" i="1"/>
  <c r="N295" i="1"/>
  <c r="K295" i="1"/>
  <c r="R295" i="1"/>
  <c r="D295" i="1"/>
  <c r="H295" i="1"/>
  <c r="O295" i="1"/>
  <c r="S295" i="1"/>
  <c r="E295" i="1"/>
  <c r="B287" i="1"/>
  <c r="R287" i="1"/>
  <c r="D292" i="1"/>
  <c r="Q292" i="1"/>
  <c r="T287" i="1"/>
  <c r="Q287" i="1"/>
  <c r="H289" i="1"/>
  <c r="J289" i="1"/>
  <c r="N289" i="1"/>
  <c r="H173" i="1"/>
  <c r="L173" i="1"/>
  <c r="P173" i="1"/>
  <c r="M173" i="1"/>
  <c r="T173" i="1"/>
  <c r="E173" i="1"/>
  <c r="J173" i="1"/>
  <c r="S173" i="1"/>
  <c r="AS21" i="2"/>
  <c r="Q173" i="1"/>
  <c r="C173" i="1"/>
  <c r="G173" i="1"/>
  <c r="F173" i="1"/>
  <c r="D173" i="1"/>
  <c r="O173" i="1"/>
  <c r="R173" i="1"/>
  <c r="K173" i="1"/>
  <c r="B173" i="1"/>
  <c r="I173" i="1"/>
  <c r="N173" i="1"/>
  <c r="AT19" i="2"/>
  <c r="E299" i="1"/>
  <c r="N299" i="1"/>
  <c r="T299" i="1"/>
  <c r="P299" i="1"/>
  <c r="L299" i="1"/>
  <c r="J299" i="1"/>
  <c r="F299" i="1"/>
  <c r="R299" i="1"/>
  <c r="I299" i="1"/>
  <c r="B299" i="1"/>
  <c r="Q299" i="1"/>
  <c r="S299" i="1"/>
  <c r="M299" i="1"/>
  <c r="G299" i="1"/>
  <c r="K299" i="1"/>
  <c r="C299" i="1"/>
  <c r="D299" i="1"/>
  <c r="H299" i="1"/>
  <c r="O299" i="1"/>
  <c r="M167" i="1"/>
  <c r="D167" i="1"/>
  <c r="I167" i="1"/>
  <c r="R167" i="1"/>
  <c r="F167" i="1"/>
  <c r="P167" i="1"/>
  <c r="N167" i="1"/>
  <c r="J167" i="1"/>
  <c r="AS15" i="2"/>
  <c r="K167" i="1"/>
  <c r="G167" i="1"/>
  <c r="S167" i="1"/>
  <c r="L167" i="1"/>
  <c r="Q167" i="1"/>
  <c r="E167" i="1"/>
  <c r="C167" i="1"/>
  <c r="H167" i="1"/>
  <c r="T167" i="1"/>
  <c r="O167" i="1"/>
  <c r="E292" i="1"/>
  <c r="F292" i="1"/>
  <c r="S292" i="1"/>
  <c r="P292" i="1"/>
  <c r="L287" i="1"/>
  <c r="E287" i="1"/>
  <c r="P287" i="1"/>
  <c r="T289" i="1"/>
  <c r="R289" i="1"/>
  <c r="AT9" i="2"/>
  <c r="M423" i="1"/>
  <c r="I423" i="1"/>
  <c r="D423" i="1"/>
  <c r="T423" i="1"/>
  <c r="Q423" i="1"/>
  <c r="F423" i="1"/>
  <c r="J423" i="1"/>
  <c r="H423" i="1"/>
  <c r="L423" i="1"/>
  <c r="N423" i="1"/>
  <c r="R423" i="1"/>
  <c r="P423" i="1"/>
  <c r="G423" i="1"/>
  <c r="C423" i="1"/>
  <c r="AU15" i="2"/>
  <c r="O423" i="1"/>
  <c r="K423" i="1"/>
  <c r="S423" i="1"/>
  <c r="E423" i="1"/>
  <c r="O292" i="1"/>
  <c r="K292" i="1"/>
  <c r="I287" i="1"/>
  <c r="S287" i="1"/>
  <c r="E289" i="1"/>
  <c r="I297" i="1"/>
  <c r="E297" i="1"/>
  <c r="P297" i="1"/>
  <c r="H297" i="1"/>
  <c r="O297" i="1"/>
  <c r="AT17" i="2"/>
  <c r="J297" i="1"/>
  <c r="L297" i="1"/>
  <c r="T297" i="1"/>
  <c r="Q297" i="1"/>
  <c r="N297" i="1"/>
  <c r="D297" i="1"/>
  <c r="F297" i="1"/>
  <c r="C297" i="1"/>
  <c r="R297" i="1"/>
  <c r="M297" i="1"/>
  <c r="K297" i="1"/>
  <c r="G297" i="1"/>
  <c r="S297" i="1"/>
  <c r="O296" i="1"/>
  <c r="J296" i="1"/>
  <c r="M296" i="1"/>
  <c r="C296" i="1"/>
  <c r="N296" i="1"/>
  <c r="E296" i="1"/>
  <c r="K296" i="1"/>
  <c r="R296" i="1"/>
  <c r="AT16" i="2"/>
  <c r="P296" i="1"/>
  <c r="S296" i="1"/>
  <c r="T296" i="1"/>
  <c r="D296" i="1"/>
  <c r="F296" i="1"/>
  <c r="H296" i="1"/>
  <c r="L296" i="1"/>
  <c r="G296" i="1"/>
  <c r="Q296" i="1"/>
  <c r="I296" i="1"/>
  <c r="T294" i="1"/>
  <c r="Q294" i="1"/>
  <c r="N294" i="1"/>
  <c r="D294" i="1"/>
  <c r="I294" i="1"/>
  <c r="L294" i="1"/>
  <c r="J294" i="1"/>
  <c r="S294" i="1"/>
  <c r="E294" i="1"/>
  <c r="K294" i="1"/>
  <c r="O294" i="1"/>
  <c r="H294" i="1"/>
  <c r="M294" i="1"/>
  <c r="R294" i="1"/>
  <c r="F294" i="1"/>
  <c r="AT14" i="2"/>
  <c r="G294" i="1"/>
  <c r="C294" i="1"/>
  <c r="P294" i="1"/>
  <c r="H11" i="2"/>
  <c r="I7" i="2"/>
  <c r="I6" i="2"/>
  <c r="H9" i="2"/>
  <c r="H10" i="2"/>
  <c r="Q303" i="1"/>
  <c r="Q323" i="1" s="1"/>
  <c r="I303" i="1"/>
  <c r="I323" i="1" s="1"/>
  <c r="L303" i="1"/>
  <c r="L323" i="1" s="1"/>
  <c r="F303" i="1"/>
  <c r="F323" i="1" s="1"/>
  <c r="D303" i="1"/>
  <c r="D323" i="1" s="1"/>
  <c r="S303" i="1"/>
  <c r="S323" i="1" s="1"/>
  <c r="J303" i="1"/>
  <c r="J323" i="1" s="1"/>
  <c r="P303" i="1"/>
  <c r="P323" i="1" s="1"/>
  <c r="E303" i="1"/>
  <c r="E323" i="1" s="1"/>
  <c r="K303" i="1"/>
  <c r="K323" i="1" s="1"/>
  <c r="H303" i="1"/>
  <c r="H323" i="1" s="1"/>
  <c r="G303" i="1"/>
  <c r="G323" i="1" s="1"/>
  <c r="M303" i="1"/>
  <c r="M323" i="1" s="1"/>
  <c r="T303" i="1"/>
  <c r="T323" i="1" s="1"/>
  <c r="N303" i="1"/>
  <c r="N323" i="1" s="1"/>
  <c r="R303" i="1"/>
  <c r="R323" i="1" s="1"/>
  <c r="O303" i="1"/>
  <c r="O323" i="1" s="1"/>
  <c r="C303" i="1"/>
  <c r="C323" i="1" s="1"/>
  <c r="U266" i="1"/>
  <c r="I10" i="2"/>
  <c r="AT11" i="2"/>
  <c r="N291" i="1"/>
  <c r="P291" i="1"/>
  <c r="Q291" i="1"/>
  <c r="T291" i="1"/>
  <c r="J291" i="1"/>
  <c r="C291" i="1"/>
  <c r="K291" i="1"/>
  <c r="E291" i="1"/>
  <c r="M291" i="1"/>
  <c r="F291" i="1"/>
  <c r="O291" i="1"/>
  <c r="G291" i="1"/>
  <c r="R291" i="1"/>
  <c r="S291" i="1"/>
  <c r="D291" i="1"/>
  <c r="H291" i="1"/>
  <c r="I291" i="1"/>
  <c r="L291" i="1"/>
  <c r="AS10" i="2"/>
  <c r="J162" i="1"/>
  <c r="R162" i="1"/>
  <c r="C162" i="1"/>
  <c r="K162" i="1"/>
  <c r="S162" i="1"/>
  <c r="T162" i="1"/>
  <c r="L162" i="1"/>
  <c r="M162" i="1"/>
  <c r="D162" i="1"/>
  <c r="N162" i="1"/>
  <c r="I162" i="1"/>
  <c r="E162" i="1"/>
  <c r="O162" i="1"/>
  <c r="F162" i="1"/>
  <c r="P162" i="1"/>
  <c r="G162" i="1"/>
  <c r="Q162" i="1"/>
  <c r="H162" i="1"/>
  <c r="AS7" i="2"/>
  <c r="E159" i="1"/>
  <c r="M159" i="1"/>
  <c r="F159" i="1"/>
  <c r="N159" i="1"/>
  <c r="I159" i="1"/>
  <c r="S159" i="1"/>
  <c r="J159" i="1"/>
  <c r="K159" i="1"/>
  <c r="G159" i="1"/>
  <c r="L159" i="1"/>
  <c r="H159" i="1"/>
  <c r="C159" i="1"/>
  <c r="O159" i="1"/>
  <c r="R159" i="1"/>
  <c r="T159" i="1"/>
  <c r="D159" i="1"/>
  <c r="P159" i="1"/>
  <c r="Q159" i="1"/>
  <c r="AS11" i="2"/>
  <c r="I163" i="1"/>
  <c r="Q163" i="1"/>
  <c r="J163" i="1"/>
  <c r="R163" i="1"/>
  <c r="E163" i="1"/>
  <c r="O163" i="1"/>
  <c r="T163" i="1"/>
  <c r="F163" i="1"/>
  <c r="P163" i="1"/>
  <c r="G163" i="1"/>
  <c r="S163" i="1"/>
  <c r="H163" i="1"/>
  <c r="M163" i="1"/>
  <c r="D163" i="1"/>
  <c r="K163" i="1"/>
  <c r="L163" i="1"/>
  <c r="C163" i="1"/>
  <c r="N163" i="1"/>
  <c r="AS8" i="2"/>
  <c r="D160" i="1"/>
  <c r="L160" i="1"/>
  <c r="E160" i="1"/>
  <c r="M160" i="1"/>
  <c r="N160" i="1"/>
  <c r="C160" i="1"/>
  <c r="O160" i="1"/>
  <c r="F160" i="1"/>
  <c r="P160" i="1"/>
  <c r="K160" i="1"/>
  <c r="G160" i="1"/>
  <c r="Q160" i="1"/>
  <c r="H160" i="1"/>
  <c r="R160" i="1"/>
  <c r="S160" i="1"/>
  <c r="J160" i="1"/>
  <c r="I160" i="1"/>
  <c r="T160" i="1"/>
  <c r="AT6" i="2"/>
  <c r="N286" i="1"/>
  <c r="P286" i="1"/>
  <c r="Q286" i="1"/>
  <c r="D286" i="1"/>
  <c r="L286" i="1"/>
  <c r="E286" i="1"/>
  <c r="M286" i="1"/>
  <c r="G286" i="1"/>
  <c r="O286" i="1"/>
  <c r="H286" i="1"/>
  <c r="R286" i="1"/>
  <c r="I286" i="1"/>
  <c r="T286" i="1"/>
  <c r="C286" i="1"/>
  <c r="F286" i="1"/>
  <c r="J286" i="1"/>
  <c r="K286" i="1"/>
  <c r="S286" i="1"/>
  <c r="AS5" i="2"/>
  <c r="G157" i="1"/>
  <c r="O157" i="1"/>
  <c r="T157" i="1"/>
  <c r="H157" i="1"/>
  <c r="P157" i="1"/>
  <c r="K157" i="1"/>
  <c r="L157" i="1"/>
  <c r="C157" i="1"/>
  <c r="M157" i="1"/>
  <c r="R157" i="1"/>
  <c r="D157" i="1"/>
  <c r="N157" i="1"/>
  <c r="F157" i="1"/>
  <c r="S157" i="1"/>
  <c r="J157" i="1"/>
  <c r="E157" i="1"/>
  <c r="Q157" i="1"/>
  <c r="I157" i="1"/>
  <c r="U145" i="1"/>
  <c r="H17" i="2"/>
  <c r="N284" i="1"/>
  <c r="P284" i="1"/>
  <c r="Q284" i="1"/>
  <c r="H284" i="1"/>
  <c r="M284" i="1"/>
  <c r="I284" i="1"/>
  <c r="R284" i="1"/>
  <c r="C284" i="1"/>
  <c r="K284" i="1"/>
  <c r="S284" i="1"/>
  <c r="D284" i="1"/>
  <c r="L284" i="1"/>
  <c r="T284" i="1"/>
  <c r="E284" i="1"/>
  <c r="F284" i="1"/>
  <c r="G284" i="1"/>
  <c r="O284" i="1"/>
  <c r="J284" i="1"/>
  <c r="AT5" i="2"/>
  <c r="N285" i="1"/>
  <c r="P285" i="1"/>
  <c r="Q285" i="1"/>
  <c r="R285" i="1"/>
  <c r="F285" i="1"/>
  <c r="S285" i="1"/>
  <c r="G285" i="1"/>
  <c r="I285" i="1"/>
  <c r="J285" i="1"/>
  <c r="C285" i="1"/>
  <c r="K285" i="1"/>
  <c r="M285" i="1"/>
  <c r="D285" i="1"/>
  <c r="O285" i="1"/>
  <c r="E285" i="1"/>
  <c r="T285" i="1"/>
  <c r="H285" i="1"/>
  <c r="L285" i="1"/>
  <c r="AS6" i="2"/>
  <c r="F158" i="1"/>
  <c r="N158" i="1"/>
  <c r="G158" i="1"/>
  <c r="O158" i="1"/>
  <c r="D158" i="1"/>
  <c r="P158" i="1"/>
  <c r="E158" i="1"/>
  <c r="Q158" i="1"/>
  <c r="H158" i="1"/>
  <c r="R158" i="1"/>
  <c r="C158" i="1"/>
  <c r="I158" i="1"/>
  <c r="S158" i="1"/>
  <c r="T158" i="1"/>
  <c r="J158" i="1"/>
  <c r="L158" i="1"/>
  <c r="K158" i="1"/>
  <c r="M158" i="1"/>
  <c r="AS12" i="2"/>
  <c r="T164" i="1"/>
  <c r="H164" i="1"/>
  <c r="P164" i="1"/>
  <c r="I164" i="1"/>
  <c r="Q164" i="1"/>
  <c r="J164" i="1"/>
  <c r="K164" i="1"/>
  <c r="L164" i="1"/>
  <c r="F164" i="1"/>
  <c r="S164" i="1"/>
  <c r="C164" i="1"/>
  <c r="M164" i="1"/>
  <c r="D164" i="1"/>
  <c r="N164" i="1"/>
  <c r="O164" i="1"/>
  <c r="E164" i="1"/>
  <c r="R164" i="1"/>
  <c r="G164" i="1"/>
  <c r="AT8" i="2"/>
  <c r="N288" i="1"/>
  <c r="P288" i="1"/>
  <c r="Q288" i="1"/>
  <c r="S288" i="1"/>
  <c r="H288" i="1"/>
  <c r="T288" i="1"/>
  <c r="I288" i="1"/>
  <c r="C288" i="1"/>
  <c r="K288" i="1"/>
  <c r="D288" i="1"/>
  <c r="L288" i="1"/>
  <c r="M288" i="1"/>
  <c r="E288" i="1"/>
  <c r="F288" i="1"/>
  <c r="G288" i="1"/>
  <c r="O288" i="1"/>
  <c r="J288" i="1"/>
  <c r="R288" i="1"/>
  <c r="T156" i="1"/>
  <c r="H156" i="1"/>
  <c r="P156" i="1"/>
  <c r="I156" i="1"/>
  <c r="Q156" i="1"/>
  <c r="F156" i="1"/>
  <c r="R156" i="1"/>
  <c r="G156" i="1"/>
  <c r="S156" i="1"/>
  <c r="J156" i="1"/>
  <c r="N156" i="1"/>
  <c r="O156" i="1"/>
  <c r="K156" i="1"/>
  <c r="L156" i="1"/>
  <c r="D156" i="1"/>
  <c r="C156" i="1"/>
  <c r="M156" i="1"/>
  <c r="E156" i="1"/>
  <c r="AS9" i="2"/>
  <c r="C161" i="1"/>
  <c r="K161" i="1"/>
  <c r="S161" i="1"/>
  <c r="D161" i="1"/>
  <c r="L161" i="1"/>
  <c r="G161" i="1"/>
  <c r="Q161" i="1"/>
  <c r="H161" i="1"/>
  <c r="R161" i="1"/>
  <c r="I161" i="1"/>
  <c r="O161" i="1"/>
  <c r="T161" i="1"/>
  <c r="J161" i="1"/>
  <c r="E161" i="1"/>
  <c r="F161" i="1"/>
  <c r="M161" i="1"/>
  <c r="N161" i="1"/>
  <c r="P161" i="1"/>
  <c r="C35" i="1"/>
  <c r="AR10" i="2"/>
  <c r="B251" i="1"/>
  <c r="E251" i="1"/>
  <c r="E271" i="1" s="1"/>
  <c r="R251" i="1"/>
  <c r="R271" i="1" s="1"/>
  <c r="T251" i="1"/>
  <c r="T271" i="1" s="1"/>
  <c r="D251" i="1"/>
  <c r="D271" i="1" s="1"/>
  <c r="H251" i="1"/>
  <c r="H271" i="1" s="1"/>
  <c r="I251" i="1"/>
  <c r="I271" i="1" s="1"/>
  <c r="F251" i="1"/>
  <c r="F271" i="1" s="1"/>
  <c r="Q251" i="1"/>
  <c r="Q271" i="1" s="1"/>
  <c r="S251" i="1"/>
  <c r="S271" i="1" s="1"/>
  <c r="J251" i="1"/>
  <c r="J271" i="1" s="1"/>
  <c r="N251" i="1"/>
  <c r="N271" i="1" s="1"/>
  <c r="C251" i="1"/>
  <c r="C271" i="1" s="1"/>
  <c r="O251" i="1"/>
  <c r="O271" i="1" s="1"/>
  <c r="M251" i="1"/>
  <c r="M271" i="1" s="1"/>
  <c r="P251" i="1"/>
  <c r="P271" i="1" s="1"/>
  <c r="G251" i="1"/>
  <c r="G271" i="1" s="1"/>
  <c r="L251" i="1"/>
  <c r="L271" i="1" s="1"/>
  <c r="K251" i="1"/>
  <c r="K271" i="1" s="1"/>
  <c r="B252" i="1"/>
  <c r="B272" i="1" s="1"/>
  <c r="T252" i="1"/>
  <c r="T272" i="1" s="1"/>
  <c r="I252" i="1"/>
  <c r="I272" i="1" s="1"/>
  <c r="H252" i="1"/>
  <c r="H272" i="1" s="1"/>
  <c r="S252" i="1"/>
  <c r="S272" i="1" s="1"/>
  <c r="D252" i="1"/>
  <c r="D272" i="1" s="1"/>
  <c r="E252" i="1"/>
  <c r="E272" i="1" s="1"/>
  <c r="Q252" i="1"/>
  <c r="Q272" i="1" s="1"/>
  <c r="J252" i="1"/>
  <c r="J272" i="1" s="1"/>
  <c r="F252" i="1"/>
  <c r="F272" i="1" s="1"/>
  <c r="K252" i="1"/>
  <c r="K272" i="1" s="1"/>
  <c r="C252" i="1"/>
  <c r="C272" i="1" s="1"/>
  <c r="M252" i="1"/>
  <c r="M272" i="1" s="1"/>
  <c r="O252" i="1"/>
  <c r="O272" i="1" s="1"/>
  <c r="G252" i="1"/>
  <c r="G272" i="1" s="1"/>
  <c r="L252" i="1"/>
  <c r="L272" i="1" s="1"/>
  <c r="N252" i="1"/>
  <c r="N272" i="1" s="1"/>
  <c r="R252" i="1"/>
  <c r="R272" i="1" s="1"/>
  <c r="P252" i="1"/>
  <c r="P272" i="1" s="1"/>
  <c r="B253" i="1"/>
  <c r="B273" i="1" s="1"/>
  <c r="K253" i="1"/>
  <c r="K273" i="1" s="1"/>
  <c r="I253" i="1"/>
  <c r="I273" i="1" s="1"/>
  <c r="C253" i="1"/>
  <c r="C273" i="1" s="1"/>
  <c r="Q253" i="1"/>
  <c r="Q273" i="1" s="1"/>
  <c r="T253" i="1"/>
  <c r="T273" i="1" s="1"/>
  <c r="F253" i="1"/>
  <c r="F273" i="1" s="1"/>
  <c r="R253" i="1"/>
  <c r="R273" i="1" s="1"/>
  <c r="P253" i="1"/>
  <c r="P273" i="1" s="1"/>
  <c r="H253" i="1"/>
  <c r="H273" i="1" s="1"/>
  <c r="L253" i="1"/>
  <c r="L273" i="1" s="1"/>
  <c r="E253" i="1"/>
  <c r="E273" i="1" s="1"/>
  <c r="N253" i="1"/>
  <c r="N273" i="1" s="1"/>
  <c r="D253" i="1"/>
  <c r="D273" i="1" s="1"/>
  <c r="O253" i="1"/>
  <c r="O273" i="1" s="1"/>
  <c r="M253" i="1"/>
  <c r="M273" i="1" s="1"/>
  <c r="G253" i="1"/>
  <c r="G273" i="1" s="1"/>
  <c r="S253" i="1"/>
  <c r="S273" i="1" s="1"/>
  <c r="J253" i="1"/>
  <c r="J273" i="1" s="1"/>
  <c r="B250" i="1"/>
  <c r="S250" i="1"/>
  <c r="S270" i="1" s="1"/>
  <c r="P250" i="1"/>
  <c r="P270" i="1" s="1"/>
  <c r="O250" i="1"/>
  <c r="O270" i="1" s="1"/>
  <c r="H250" i="1"/>
  <c r="H270" i="1" s="1"/>
  <c r="D250" i="1"/>
  <c r="D270" i="1" s="1"/>
  <c r="C250" i="1"/>
  <c r="C270" i="1" s="1"/>
  <c r="T250" i="1"/>
  <c r="T270" i="1" s="1"/>
  <c r="M250" i="1"/>
  <c r="M270" i="1" s="1"/>
  <c r="E250" i="1"/>
  <c r="E270" i="1" s="1"/>
  <c r="J250" i="1"/>
  <c r="J270" i="1" s="1"/>
  <c r="L250" i="1"/>
  <c r="L270" i="1" s="1"/>
  <c r="N250" i="1"/>
  <c r="N270" i="1" s="1"/>
  <c r="K250" i="1"/>
  <c r="K270" i="1" s="1"/>
  <c r="G250" i="1"/>
  <c r="G270" i="1" s="1"/>
  <c r="F250" i="1"/>
  <c r="F270" i="1" s="1"/>
  <c r="I250" i="1"/>
  <c r="I270" i="1" s="1"/>
  <c r="R250" i="1"/>
  <c r="R270" i="1" s="1"/>
  <c r="Q250" i="1"/>
  <c r="Q270" i="1" s="1"/>
  <c r="U139" i="1"/>
  <c r="U138" i="1"/>
  <c r="U137" i="1"/>
  <c r="E35" i="1"/>
  <c r="J35" i="1"/>
  <c r="P35" i="1"/>
  <c r="H35" i="1"/>
  <c r="G35" i="1"/>
  <c r="T35" i="1"/>
  <c r="N35" i="1"/>
  <c r="S35" i="1"/>
  <c r="F35" i="1"/>
  <c r="K35" i="1"/>
  <c r="R35" i="1"/>
  <c r="L35" i="1"/>
  <c r="I35" i="1"/>
  <c r="D35" i="1"/>
  <c r="B35" i="1"/>
  <c r="M35" i="1"/>
  <c r="Q35" i="1"/>
  <c r="O35" i="1"/>
  <c r="H37" i="1"/>
  <c r="P37" i="1"/>
  <c r="B37" i="1"/>
  <c r="J37" i="1"/>
  <c r="R37" i="1"/>
  <c r="C37" i="1"/>
  <c r="K37" i="1"/>
  <c r="S37" i="1"/>
  <c r="E37" i="1"/>
  <c r="D37" i="1"/>
  <c r="L37" i="1"/>
  <c r="T37" i="1"/>
  <c r="M37" i="1"/>
  <c r="F37" i="1"/>
  <c r="N37" i="1"/>
  <c r="Q37" i="1"/>
  <c r="G37" i="1"/>
  <c r="I37" i="1"/>
  <c r="O37" i="1"/>
  <c r="B297" i="1"/>
  <c r="G32" i="1"/>
  <c r="O32" i="1"/>
  <c r="I32" i="1"/>
  <c r="Q32" i="1"/>
  <c r="L32" i="1"/>
  <c r="B32" i="1"/>
  <c r="J32" i="1"/>
  <c r="R32" i="1"/>
  <c r="T32" i="1"/>
  <c r="C32" i="1"/>
  <c r="K32" i="1"/>
  <c r="S32" i="1"/>
  <c r="D32" i="1"/>
  <c r="H32" i="1"/>
  <c r="M32" i="1"/>
  <c r="N32" i="1"/>
  <c r="F32" i="1"/>
  <c r="P32" i="1"/>
  <c r="E32" i="1"/>
  <c r="H29" i="1"/>
  <c r="P29" i="1"/>
  <c r="Q29" i="1"/>
  <c r="B29" i="1"/>
  <c r="J29" i="1"/>
  <c r="R29" i="1"/>
  <c r="E29" i="1"/>
  <c r="C29" i="1"/>
  <c r="K29" i="1"/>
  <c r="S29" i="1"/>
  <c r="D29" i="1"/>
  <c r="L29" i="1"/>
  <c r="T29" i="1"/>
  <c r="M29" i="1"/>
  <c r="O29" i="1"/>
  <c r="N29" i="1"/>
  <c r="I29" i="1"/>
  <c r="F29" i="1"/>
  <c r="G29" i="1"/>
  <c r="B291" i="1"/>
  <c r="B163" i="1"/>
  <c r="B31" i="1"/>
  <c r="J31" i="1"/>
  <c r="R31" i="1"/>
  <c r="D31" i="1"/>
  <c r="L31" i="1"/>
  <c r="T31" i="1"/>
  <c r="G31" i="1"/>
  <c r="E31" i="1"/>
  <c r="M31" i="1"/>
  <c r="F31" i="1"/>
  <c r="N31" i="1"/>
  <c r="O31" i="1"/>
  <c r="H31" i="1"/>
  <c r="I31" i="1"/>
  <c r="K31" i="1"/>
  <c r="S31" i="1"/>
  <c r="P31" i="1"/>
  <c r="C31" i="1"/>
  <c r="Q31" i="1"/>
  <c r="I34" i="1"/>
  <c r="Q34" i="1"/>
  <c r="C34" i="1"/>
  <c r="K34" i="1"/>
  <c r="S34" i="1"/>
  <c r="D34" i="1"/>
  <c r="L34" i="1"/>
  <c r="T34" i="1"/>
  <c r="N34" i="1"/>
  <c r="E34" i="1"/>
  <c r="M34" i="1"/>
  <c r="F34" i="1"/>
  <c r="O34" i="1"/>
  <c r="P34" i="1"/>
  <c r="R34" i="1"/>
  <c r="G34" i="1"/>
  <c r="H34" i="1"/>
  <c r="J34" i="1"/>
  <c r="B34" i="1"/>
  <c r="D33" i="1"/>
  <c r="L33" i="1"/>
  <c r="T33" i="1"/>
  <c r="F33" i="1"/>
  <c r="N33" i="1"/>
  <c r="Q33" i="1"/>
  <c r="G33" i="1"/>
  <c r="O33" i="1"/>
  <c r="H33" i="1"/>
  <c r="P33" i="1"/>
  <c r="I33" i="1"/>
  <c r="K33" i="1"/>
  <c r="M33" i="1"/>
  <c r="R33" i="1"/>
  <c r="E33" i="1"/>
  <c r="S33" i="1"/>
  <c r="B33" i="1"/>
  <c r="C33" i="1"/>
  <c r="J33" i="1"/>
  <c r="E30" i="1"/>
  <c r="M30" i="1"/>
  <c r="F30" i="1"/>
  <c r="N30" i="1"/>
  <c r="G30" i="1"/>
  <c r="O30" i="1"/>
  <c r="H30" i="1"/>
  <c r="P30" i="1"/>
  <c r="R30" i="1"/>
  <c r="I30" i="1"/>
  <c r="Q30" i="1"/>
  <c r="J30" i="1"/>
  <c r="B30" i="1"/>
  <c r="C30" i="1"/>
  <c r="D30" i="1"/>
  <c r="T30" i="1"/>
  <c r="K30" i="1"/>
  <c r="S30" i="1"/>
  <c r="L30" i="1"/>
  <c r="B296" i="1"/>
  <c r="B294" i="1"/>
  <c r="B293" i="1"/>
  <c r="B295" i="1"/>
  <c r="AT4" i="2"/>
  <c r="B286" i="1"/>
  <c r="B161" i="1"/>
  <c r="B284" i="1"/>
  <c r="B169" i="1"/>
  <c r="L48" i="1"/>
  <c r="L68" i="1" s="1"/>
  <c r="P48" i="1"/>
  <c r="P68" i="1" s="1"/>
  <c r="M48" i="1"/>
  <c r="M68" i="1" s="1"/>
  <c r="T48" i="1"/>
  <c r="T68" i="1" s="1"/>
  <c r="N48" i="1"/>
  <c r="N68" i="1" s="1"/>
  <c r="Q48" i="1"/>
  <c r="Q68" i="1" s="1"/>
  <c r="R48" i="1"/>
  <c r="R68" i="1" s="1"/>
  <c r="S48" i="1"/>
  <c r="S68" i="1" s="1"/>
  <c r="O48" i="1"/>
  <c r="O68" i="1" s="1"/>
  <c r="B288" i="1"/>
  <c r="AR4" i="2"/>
  <c r="B285" i="1"/>
  <c r="B160" i="1"/>
  <c r="B157" i="1"/>
  <c r="B159" i="1"/>
  <c r="AS4" i="2"/>
  <c r="B165" i="1"/>
  <c r="K3" i="2"/>
  <c r="B168" i="1"/>
  <c r="B158" i="1"/>
  <c r="B166" i="1"/>
  <c r="U242" i="1"/>
  <c r="B167" i="1"/>
  <c r="B164" i="1"/>
  <c r="B156" i="1"/>
  <c r="U263" i="1"/>
  <c r="U262" i="1"/>
  <c r="I3" i="2"/>
  <c r="U259" i="1"/>
  <c r="B141" i="1"/>
  <c r="B143" i="1"/>
  <c r="B144" i="1"/>
  <c r="B142" i="1"/>
  <c r="B48" i="1"/>
  <c r="B68" i="1" s="1"/>
  <c r="U125" i="1"/>
  <c r="B261" i="1"/>
  <c r="I5" i="2" s="1"/>
  <c r="U241" i="1"/>
  <c r="U117" i="1"/>
  <c r="U243" i="1"/>
  <c r="B265" i="1"/>
  <c r="U245" i="1"/>
  <c r="B303" i="1"/>
  <c r="B323" i="1" s="1"/>
  <c r="J3" i="2"/>
  <c r="B268" i="1"/>
  <c r="U248" i="1"/>
  <c r="B135" i="1"/>
  <c r="U115" i="1"/>
  <c r="B131" i="1"/>
  <c r="U111" i="1"/>
  <c r="B134" i="1"/>
  <c r="U114" i="1"/>
  <c r="B264" i="1"/>
  <c r="U244" i="1"/>
  <c r="B267" i="1"/>
  <c r="U247" i="1"/>
  <c r="F48" i="1"/>
  <c r="F68" i="1" s="1"/>
  <c r="U119" i="1"/>
  <c r="K48" i="1"/>
  <c r="K68" i="1" s="1"/>
  <c r="I48" i="1"/>
  <c r="I68" i="1" s="1"/>
  <c r="B133" i="1"/>
  <c r="U113" i="1"/>
  <c r="H48" i="1"/>
  <c r="H68" i="1" s="1"/>
  <c r="G48" i="1"/>
  <c r="G68" i="1" s="1"/>
  <c r="E48" i="1"/>
  <c r="E68" i="1" s="1"/>
  <c r="U132" i="1"/>
  <c r="U118" i="1"/>
  <c r="D48" i="1"/>
  <c r="D68" i="1" s="1"/>
  <c r="C48" i="1"/>
  <c r="C68" i="1" s="1"/>
  <c r="J48" i="1"/>
  <c r="J68" i="1" s="1"/>
  <c r="B260" i="1"/>
  <c r="I4" i="2" s="1"/>
  <c r="U240" i="1"/>
  <c r="B175" i="1"/>
  <c r="B195" i="1" s="1"/>
  <c r="C3" i="2" s="1"/>
  <c r="F61" i="1" l="1"/>
  <c r="F81" i="1" s="1"/>
  <c r="M56" i="1"/>
  <c r="M76" i="1" s="1"/>
  <c r="O59" i="1"/>
  <c r="O79" i="1" s="1"/>
  <c r="J63" i="1"/>
  <c r="J83" i="1" s="1"/>
  <c r="G309" i="1"/>
  <c r="G329" i="1" s="1"/>
  <c r="C312" i="1"/>
  <c r="C332" i="1" s="1"/>
  <c r="G310" i="1"/>
  <c r="G330" i="1" s="1"/>
  <c r="B59" i="1"/>
  <c r="B79" i="1" s="1"/>
  <c r="M59" i="1"/>
  <c r="M79" i="1" s="1"/>
  <c r="K59" i="1"/>
  <c r="K79" i="1" s="1"/>
  <c r="E309" i="1"/>
  <c r="E329" i="1" s="1"/>
  <c r="D59" i="1"/>
  <c r="D79" i="1" s="1"/>
  <c r="I310" i="1"/>
  <c r="I330" i="1" s="1"/>
  <c r="S309" i="1"/>
  <c r="S329" i="1" s="1"/>
  <c r="Q63" i="1"/>
  <c r="Q83" i="1" s="1"/>
  <c r="Q310" i="1"/>
  <c r="Q330" i="1" s="1"/>
  <c r="N312" i="1"/>
  <c r="N332" i="1" s="1"/>
  <c r="B307" i="1"/>
  <c r="B327" i="1" s="1"/>
  <c r="D60" i="1"/>
  <c r="D80" i="1" s="1"/>
  <c r="J66" i="1"/>
  <c r="J86" i="1" s="1"/>
  <c r="P62" i="1"/>
  <c r="P82" i="1" s="1"/>
  <c r="T59" i="1"/>
  <c r="T79" i="1" s="1"/>
  <c r="K310" i="1"/>
  <c r="K330" i="1" s="1"/>
  <c r="K63" i="1"/>
  <c r="K83" i="1" s="1"/>
  <c r="P63" i="1"/>
  <c r="P83" i="1" s="1"/>
  <c r="E63" i="1"/>
  <c r="E83" i="1" s="1"/>
  <c r="M310" i="1"/>
  <c r="M330" i="1" s="1"/>
  <c r="M61" i="1"/>
  <c r="M81" i="1" s="1"/>
  <c r="K61" i="1"/>
  <c r="K81" i="1" s="1"/>
  <c r="T310" i="1"/>
  <c r="T330" i="1" s="1"/>
  <c r="Q307" i="1"/>
  <c r="Q327" i="1" s="1"/>
  <c r="P309" i="1"/>
  <c r="P329" i="1" s="1"/>
  <c r="T309" i="1"/>
  <c r="T329" i="1" s="1"/>
  <c r="G65" i="1"/>
  <c r="G85" i="1" s="1"/>
  <c r="L56" i="1"/>
  <c r="L76" i="1" s="1"/>
  <c r="Q56" i="1"/>
  <c r="Q76" i="1" s="1"/>
  <c r="P59" i="1"/>
  <c r="P79" i="1" s="1"/>
  <c r="H310" i="1"/>
  <c r="H330" i="1" s="1"/>
  <c r="O63" i="1"/>
  <c r="O83" i="1" s="1"/>
  <c r="G63" i="1"/>
  <c r="G83" i="1" s="1"/>
  <c r="T312" i="1"/>
  <c r="T332" i="1" s="1"/>
  <c r="L64" i="1"/>
  <c r="L84" i="1" s="1"/>
  <c r="G60" i="1"/>
  <c r="G80" i="1" s="1"/>
  <c r="O56" i="1"/>
  <c r="O76" i="1" s="1"/>
  <c r="B66" i="1"/>
  <c r="B86" i="1" s="1"/>
  <c r="F310" i="1"/>
  <c r="F330" i="1" s="1"/>
  <c r="J310" i="1"/>
  <c r="J330" i="1" s="1"/>
  <c r="F63" i="1"/>
  <c r="F83" i="1" s="1"/>
  <c r="K309" i="1"/>
  <c r="K329" i="1" s="1"/>
  <c r="N309" i="1"/>
  <c r="N329" i="1" s="1"/>
  <c r="B309" i="1"/>
  <c r="B329" i="1" s="1"/>
  <c r="H56" i="1"/>
  <c r="H76" i="1" s="1"/>
  <c r="I63" i="1"/>
  <c r="I83" i="1" s="1"/>
  <c r="S59" i="1"/>
  <c r="S79" i="1" s="1"/>
  <c r="F59" i="1"/>
  <c r="F79" i="1" s="1"/>
  <c r="J59" i="1"/>
  <c r="J79" i="1" s="1"/>
  <c r="R310" i="1"/>
  <c r="R330" i="1" s="1"/>
  <c r="O309" i="1"/>
  <c r="O329" i="1" s="1"/>
  <c r="S310" i="1"/>
  <c r="S330" i="1" s="1"/>
  <c r="J309" i="1"/>
  <c r="J329" i="1" s="1"/>
  <c r="F64" i="1"/>
  <c r="F84" i="1" s="1"/>
  <c r="H59" i="1"/>
  <c r="H79" i="1" s="1"/>
  <c r="N59" i="1"/>
  <c r="N79" i="1" s="1"/>
  <c r="L63" i="1"/>
  <c r="L83" i="1" s="1"/>
  <c r="Q309" i="1"/>
  <c r="Q329" i="1" s="1"/>
  <c r="M309" i="1"/>
  <c r="M329" i="1" s="1"/>
  <c r="H309" i="1"/>
  <c r="H329" i="1" s="1"/>
  <c r="B310" i="1"/>
  <c r="B330" i="1" s="1"/>
  <c r="T63" i="1"/>
  <c r="T83" i="1" s="1"/>
  <c r="I59" i="1"/>
  <c r="I79" i="1" s="1"/>
  <c r="M63" i="1"/>
  <c r="M83" i="1" s="1"/>
  <c r="R59" i="1"/>
  <c r="R79" i="1" s="1"/>
  <c r="G59" i="1"/>
  <c r="G79" i="1" s="1"/>
  <c r="H63" i="1"/>
  <c r="H83" i="1" s="1"/>
  <c r="C309" i="1"/>
  <c r="C329" i="1" s="1"/>
  <c r="N310" i="1"/>
  <c r="N330" i="1" s="1"/>
  <c r="O310" i="1"/>
  <c r="O330" i="1" s="1"/>
  <c r="K312" i="1"/>
  <c r="K332" i="1" s="1"/>
  <c r="P307" i="1"/>
  <c r="P327" i="1" s="1"/>
  <c r="M319" i="1"/>
  <c r="M339" i="1" s="1"/>
  <c r="B193" i="1"/>
  <c r="B213" i="1" s="1"/>
  <c r="L193" i="1"/>
  <c r="L213" i="1" s="1"/>
  <c r="L312" i="1"/>
  <c r="L332" i="1" s="1"/>
  <c r="M191" i="1"/>
  <c r="M211" i="1" s="1"/>
  <c r="H191" i="1"/>
  <c r="H211" i="1" s="1"/>
  <c r="H307" i="1"/>
  <c r="H327" i="1" s="1"/>
  <c r="D447" i="1"/>
  <c r="D467" i="1" s="1"/>
  <c r="R446" i="1"/>
  <c r="R466" i="1" s="1"/>
  <c r="L446" i="1"/>
  <c r="L466" i="1" s="1"/>
  <c r="E446" i="1"/>
  <c r="E466" i="1" s="1"/>
  <c r="T320" i="1"/>
  <c r="T340" i="1" s="1"/>
  <c r="M320" i="1"/>
  <c r="M340" i="1" s="1"/>
  <c r="L321" i="1"/>
  <c r="L341" i="1" s="1"/>
  <c r="M312" i="1"/>
  <c r="M332" i="1" s="1"/>
  <c r="Q318" i="1"/>
  <c r="Q338" i="1" s="1"/>
  <c r="Q449" i="1"/>
  <c r="Q469" i="1" s="1"/>
  <c r="M449" i="1"/>
  <c r="M469" i="1" s="1"/>
  <c r="L448" i="1"/>
  <c r="L468" i="1" s="1"/>
  <c r="G190" i="1"/>
  <c r="G210" i="1" s="1"/>
  <c r="M190" i="1"/>
  <c r="M210" i="1" s="1"/>
  <c r="D190" i="1"/>
  <c r="D210" i="1" s="1"/>
  <c r="S192" i="1"/>
  <c r="S212" i="1" s="1"/>
  <c r="E192" i="1"/>
  <c r="E212" i="1" s="1"/>
  <c r="R312" i="1"/>
  <c r="R332" i="1" s="1"/>
  <c r="K65" i="1"/>
  <c r="K85" i="1" s="1"/>
  <c r="M65" i="1"/>
  <c r="M85" i="1" s="1"/>
  <c r="T64" i="1"/>
  <c r="T84" i="1" s="1"/>
  <c r="D64" i="1"/>
  <c r="D84" i="1" s="1"/>
  <c r="N61" i="1"/>
  <c r="N81" i="1" s="1"/>
  <c r="R61" i="1"/>
  <c r="R81" i="1" s="1"/>
  <c r="L60" i="1"/>
  <c r="L80" i="1" s="1"/>
  <c r="M60" i="1"/>
  <c r="M80" i="1" s="1"/>
  <c r="G56" i="1"/>
  <c r="G76" i="1" s="1"/>
  <c r="R56" i="1"/>
  <c r="R76" i="1" s="1"/>
  <c r="Q66" i="1"/>
  <c r="Q86" i="1" s="1"/>
  <c r="T66" i="1"/>
  <c r="T86" i="1" s="1"/>
  <c r="K62" i="1"/>
  <c r="K82" i="1" s="1"/>
  <c r="S62" i="1"/>
  <c r="S82" i="1" s="1"/>
  <c r="P58" i="1"/>
  <c r="P78" i="1" s="1"/>
  <c r="T58" i="1"/>
  <c r="T78" i="1" s="1"/>
  <c r="E59" i="1"/>
  <c r="E79" i="1" s="1"/>
  <c r="O60" i="1"/>
  <c r="O80" i="1" s="1"/>
  <c r="L310" i="1"/>
  <c r="L330" i="1" s="1"/>
  <c r="D309" i="1"/>
  <c r="D329" i="1" s="1"/>
  <c r="C310" i="1"/>
  <c r="C330" i="1" s="1"/>
  <c r="I309" i="1"/>
  <c r="I329" i="1" s="1"/>
  <c r="R309" i="1"/>
  <c r="R329" i="1" s="1"/>
  <c r="L309" i="1"/>
  <c r="L329" i="1" s="1"/>
  <c r="R63" i="1"/>
  <c r="R83" i="1" s="1"/>
  <c r="L59" i="1"/>
  <c r="L79" i="1" s="1"/>
  <c r="D63" i="1"/>
  <c r="D83" i="1" s="1"/>
  <c r="C59" i="1"/>
  <c r="C79" i="1" s="1"/>
  <c r="B63" i="1"/>
  <c r="B83" i="1" s="1"/>
  <c r="N63" i="1"/>
  <c r="N83" i="1" s="1"/>
  <c r="S63" i="1"/>
  <c r="S83" i="1" s="1"/>
  <c r="F309" i="1"/>
  <c r="F329" i="1" s="1"/>
  <c r="D310" i="1"/>
  <c r="D330" i="1" s="1"/>
  <c r="Q59" i="1"/>
  <c r="Q79" i="1" s="1"/>
  <c r="C63" i="1"/>
  <c r="C83" i="1" s="1"/>
  <c r="E310" i="1"/>
  <c r="E330" i="1" s="1"/>
  <c r="P310" i="1"/>
  <c r="P330" i="1" s="1"/>
  <c r="K58" i="1"/>
  <c r="K78" i="1" s="1"/>
  <c r="B58" i="1"/>
  <c r="B78" i="1" s="1"/>
  <c r="C66" i="1"/>
  <c r="C86" i="1" s="1"/>
  <c r="J58" i="1"/>
  <c r="J78" i="1" s="1"/>
  <c r="N66" i="1"/>
  <c r="N86" i="1" s="1"/>
  <c r="Q61" i="1"/>
  <c r="Q81" i="1" s="1"/>
  <c r="N65" i="1"/>
  <c r="N85" i="1" s="1"/>
  <c r="I66" i="1"/>
  <c r="I86" i="1" s="1"/>
  <c r="P64" i="1"/>
  <c r="P84" i="1" s="1"/>
  <c r="H61" i="1"/>
  <c r="H81" i="1" s="1"/>
  <c r="J56" i="1"/>
  <c r="J76" i="1" s="1"/>
  <c r="H58" i="1"/>
  <c r="H78" i="1" s="1"/>
  <c r="J65" i="1"/>
  <c r="J85" i="1" s="1"/>
  <c r="L66" i="1"/>
  <c r="L86" i="1" s="1"/>
  <c r="E56" i="1"/>
  <c r="E76" i="1" s="1"/>
  <c r="B64" i="1"/>
  <c r="H66" i="1"/>
  <c r="H86" i="1" s="1"/>
  <c r="N307" i="1"/>
  <c r="N327" i="1" s="1"/>
  <c r="O307" i="1"/>
  <c r="O327" i="1" s="1"/>
  <c r="D307" i="1"/>
  <c r="D327" i="1" s="1"/>
  <c r="C319" i="1"/>
  <c r="C339" i="1" s="1"/>
  <c r="R319" i="1"/>
  <c r="R339" i="1" s="1"/>
  <c r="F193" i="1"/>
  <c r="F213" i="1" s="1"/>
  <c r="T193" i="1"/>
  <c r="T213" i="1" s="1"/>
  <c r="T191" i="1"/>
  <c r="T211" i="1" s="1"/>
  <c r="L191" i="1"/>
  <c r="L211" i="1" s="1"/>
  <c r="L447" i="1"/>
  <c r="L467" i="1" s="1"/>
  <c r="E447" i="1"/>
  <c r="E467" i="1" s="1"/>
  <c r="P446" i="1"/>
  <c r="P466" i="1" s="1"/>
  <c r="K446" i="1"/>
  <c r="K466" i="1" s="1"/>
  <c r="M446" i="1"/>
  <c r="M466" i="1" s="1"/>
  <c r="J320" i="1"/>
  <c r="J340" i="1" s="1"/>
  <c r="C320" i="1"/>
  <c r="C340" i="1" s="1"/>
  <c r="H321" i="1"/>
  <c r="H341" i="1" s="1"/>
  <c r="F321" i="1"/>
  <c r="F341" i="1" s="1"/>
  <c r="R318" i="1"/>
  <c r="R338" i="1" s="1"/>
  <c r="I318" i="1"/>
  <c r="I338" i="1" s="1"/>
  <c r="S318" i="1"/>
  <c r="S338" i="1" s="1"/>
  <c r="C449" i="1"/>
  <c r="C469" i="1" s="1"/>
  <c r="T449" i="1"/>
  <c r="T469" i="1" s="1"/>
  <c r="S448" i="1"/>
  <c r="S468" i="1" s="1"/>
  <c r="I448" i="1"/>
  <c r="I468" i="1" s="1"/>
  <c r="O190" i="1"/>
  <c r="O210" i="1" s="1"/>
  <c r="K190" i="1"/>
  <c r="K210" i="1" s="1"/>
  <c r="F192" i="1"/>
  <c r="F212" i="1" s="1"/>
  <c r="O192" i="1"/>
  <c r="O212" i="1" s="1"/>
  <c r="J192" i="1"/>
  <c r="J212" i="1" s="1"/>
  <c r="L319" i="1"/>
  <c r="L339" i="1" s="1"/>
  <c r="E191" i="1"/>
  <c r="E211" i="1" s="1"/>
  <c r="E318" i="1"/>
  <c r="E338" i="1" s="1"/>
  <c r="J448" i="1"/>
  <c r="J468" i="1" s="1"/>
  <c r="N58" i="1"/>
  <c r="N78" i="1" s="1"/>
  <c r="F66" i="1"/>
  <c r="F86" i="1" s="1"/>
  <c r="K64" i="1"/>
  <c r="K84" i="1" s="1"/>
  <c r="R66" i="1"/>
  <c r="R86" i="1" s="1"/>
  <c r="N62" i="1"/>
  <c r="N82" i="1" s="1"/>
  <c r="G58" i="1"/>
  <c r="G78" i="1" s="1"/>
  <c r="C65" i="1"/>
  <c r="C85" i="1" s="1"/>
  <c r="S66" i="1"/>
  <c r="S86" i="1" s="1"/>
  <c r="K60" i="1"/>
  <c r="K80" i="1" s="1"/>
  <c r="S61" i="1"/>
  <c r="S81" i="1" s="1"/>
  <c r="J60" i="1"/>
  <c r="J80" i="1" s="1"/>
  <c r="D58" i="1"/>
  <c r="D78" i="1" s="1"/>
  <c r="O66" i="1"/>
  <c r="O86" i="1" s="1"/>
  <c r="S56" i="1"/>
  <c r="S76" i="1" s="1"/>
  <c r="G62" i="1"/>
  <c r="G82" i="1" s="1"/>
  <c r="T61" i="1"/>
  <c r="T81" i="1" s="1"/>
  <c r="S307" i="1"/>
  <c r="S327" i="1" s="1"/>
  <c r="E307" i="1"/>
  <c r="E327" i="1" s="1"/>
  <c r="R307" i="1"/>
  <c r="R327" i="1" s="1"/>
  <c r="I312" i="1"/>
  <c r="I332" i="1" s="1"/>
  <c r="G312" i="1"/>
  <c r="G332" i="1" s="1"/>
  <c r="K319" i="1"/>
  <c r="K339" i="1" s="1"/>
  <c r="F319" i="1"/>
  <c r="F339" i="1" s="1"/>
  <c r="N193" i="1"/>
  <c r="N213" i="1" s="1"/>
  <c r="G193" i="1"/>
  <c r="G213" i="1" s="1"/>
  <c r="M193" i="1"/>
  <c r="M213" i="1" s="1"/>
  <c r="B191" i="1"/>
  <c r="O191" i="1"/>
  <c r="O211" i="1" s="1"/>
  <c r="Q191" i="1"/>
  <c r="Q211" i="1" s="1"/>
  <c r="J447" i="1"/>
  <c r="J467" i="1" s="1"/>
  <c r="C447" i="1"/>
  <c r="C467" i="1" s="1"/>
  <c r="C446" i="1"/>
  <c r="C466" i="1" s="1"/>
  <c r="T446" i="1"/>
  <c r="T466" i="1" s="1"/>
  <c r="B446" i="1"/>
  <c r="G320" i="1"/>
  <c r="G340" i="1" s="1"/>
  <c r="R320" i="1"/>
  <c r="R340" i="1" s="1"/>
  <c r="P321" i="1"/>
  <c r="P341" i="1" s="1"/>
  <c r="Q321" i="1"/>
  <c r="Q341" i="1" s="1"/>
  <c r="O318" i="1"/>
  <c r="O338" i="1" s="1"/>
  <c r="L318" i="1"/>
  <c r="L338" i="1" s="1"/>
  <c r="B318" i="1"/>
  <c r="J449" i="1"/>
  <c r="J469" i="1" s="1"/>
  <c r="L449" i="1"/>
  <c r="L469" i="1" s="1"/>
  <c r="B448" i="1"/>
  <c r="K448" i="1"/>
  <c r="K468" i="1" s="1"/>
  <c r="R448" i="1"/>
  <c r="R468" i="1" s="1"/>
  <c r="J190" i="1"/>
  <c r="J210" i="1" s="1"/>
  <c r="C190" i="1"/>
  <c r="C210" i="1" s="1"/>
  <c r="M192" i="1"/>
  <c r="M212" i="1" s="1"/>
  <c r="L192" i="1"/>
  <c r="L212" i="1" s="1"/>
  <c r="G192" i="1"/>
  <c r="G212" i="1" s="1"/>
  <c r="Q193" i="1"/>
  <c r="Q213" i="1" s="1"/>
  <c r="G321" i="1"/>
  <c r="G341" i="1" s="1"/>
  <c r="T448" i="1"/>
  <c r="T468" i="1" s="1"/>
  <c r="C64" i="1"/>
  <c r="C84" i="1" s="1"/>
  <c r="N64" i="1"/>
  <c r="N84" i="1" s="1"/>
  <c r="G61" i="1"/>
  <c r="G81" i="1" s="1"/>
  <c r="F56" i="1"/>
  <c r="F76" i="1" s="1"/>
  <c r="C58" i="1"/>
  <c r="C78" i="1" s="1"/>
  <c r="L65" i="1"/>
  <c r="L85" i="1" s="1"/>
  <c r="P66" i="1"/>
  <c r="P86" i="1" s="1"/>
  <c r="R64" i="1"/>
  <c r="R84" i="1" s="1"/>
  <c r="E62" i="1"/>
  <c r="E82" i="1" s="1"/>
  <c r="N60" i="1"/>
  <c r="N80" i="1" s="1"/>
  <c r="Q64" i="1"/>
  <c r="Q84" i="1" s="1"/>
  <c r="K56" i="1"/>
  <c r="K76" i="1" s="1"/>
  <c r="H64" i="1"/>
  <c r="H84" i="1" s="1"/>
  <c r="I61" i="1"/>
  <c r="I81" i="1" s="1"/>
  <c r="P56" i="1"/>
  <c r="P76" i="1" s="1"/>
  <c r="Q62" i="1"/>
  <c r="Q82" i="1" s="1"/>
  <c r="M66" i="1"/>
  <c r="M86" i="1" s="1"/>
  <c r="C62" i="1"/>
  <c r="C82" i="1" s="1"/>
  <c r="I307" i="1"/>
  <c r="I327" i="1" s="1"/>
  <c r="L307" i="1"/>
  <c r="L327" i="1" s="1"/>
  <c r="E312" i="1"/>
  <c r="E332" i="1" s="1"/>
  <c r="G319" i="1"/>
  <c r="G339" i="1" s="1"/>
  <c r="J319" i="1"/>
  <c r="J339" i="1" s="1"/>
  <c r="I193" i="1"/>
  <c r="I213" i="1" s="1"/>
  <c r="C193" i="1"/>
  <c r="C213" i="1" s="1"/>
  <c r="P193" i="1"/>
  <c r="P213" i="1" s="1"/>
  <c r="R191" i="1"/>
  <c r="R211" i="1" s="1"/>
  <c r="P191" i="1"/>
  <c r="P211" i="1" s="1"/>
  <c r="F447" i="1"/>
  <c r="F467" i="1" s="1"/>
  <c r="S447" i="1"/>
  <c r="S467" i="1" s="1"/>
  <c r="H446" i="1"/>
  <c r="H466" i="1" s="1"/>
  <c r="N446" i="1"/>
  <c r="N466" i="1" s="1"/>
  <c r="S446" i="1"/>
  <c r="S466" i="1" s="1"/>
  <c r="P320" i="1"/>
  <c r="P340" i="1" s="1"/>
  <c r="O320" i="1"/>
  <c r="O340" i="1" s="1"/>
  <c r="C321" i="1"/>
  <c r="C341" i="1" s="1"/>
  <c r="D321" i="1"/>
  <c r="D341" i="1" s="1"/>
  <c r="N318" i="1"/>
  <c r="N338" i="1" s="1"/>
  <c r="F318" i="1"/>
  <c r="F338" i="1" s="1"/>
  <c r="P318" i="1"/>
  <c r="P338" i="1" s="1"/>
  <c r="N449" i="1"/>
  <c r="N469" i="1" s="1"/>
  <c r="P449" i="1"/>
  <c r="P469" i="1" s="1"/>
  <c r="M448" i="1"/>
  <c r="M468" i="1" s="1"/>
  <c r="O448" i="1"/>
  <c r="O468" i="1" s="1"/>
  <c r="N448" i="1"/>
  <c r="N468" i="1" s="1"/>
  <c r="P190" i="1"/>
  <c r="P210" i="1" s="1"/>
  <c r="B190" i="1"/>
  <c r="N192" i="1"/>
  <c r="N212" i="1" s="1"/>
  <c r="P192" i="1"/>
  <c r="P212" i="1" s="1"/>
  <c r="T321" i="1"/>
  <c r="T341" i="1" s="1"/>
  <c r="B312" i="1"/>
  <c r="B332" i="1" s="1"/>
  <c r="J61" i="1"/>
  <c r="J81" i="1" s="1"/>
  <c r="B56" i="1"/>
  <c r="B76" i="1" s="1"/>
  <c r="C61" i="1"/>
  <c r="C81" i="1" s="1"/>
  <c r="Q60" i="1"/>
  <c r="Q80" i="1" s="1"/>
  <c r="L58" i="1"/>
  <c r="L78" i="1" s="1"/>
  <c r="S64" i="1"/>
  <c r="S84" i="1" s="1"/>
  <c r="N56" i="1"/>
  <c r="N76" i="1" s="1"/>
  <c r="I58" i="1"/>
  <c r="I78" i="1" s="1"/>
  <c r="O58" i="1"/>
  <c r="O78" i="1" s="1"/>
  <c r="B65" i="1"/>
  <c r="B85" i="1" s="1"/>
  <c r="D66" i="1"/>
  <c r="D86" i="1" s="1"/>
  <c r="F58" i="1"/>
  <c r="F78" i="1" s="1"/>
  <c r="G64" i="1"/>
  <c r="G84" i="1" s="1"/>
  <c r="P61" i="1"/>
  <c r="P81" i="1" s="1"/>
  <c r="I56" i="1"/>
  <c r="I76" i="1" s="1"/>
  <c r="E61" i="1"/>
  <c r="E81" i="1" s="1"/>
  <c r="B62" i="1"/>
  <c r="B82" i="1" s="1"/>
  <c r="C60" i="1"/>
  <c r="C80" i="1" s="1"/>
  <c r="Q58" i="1"/>
  <c r="Q78" i="1" s="1"/>
  <c r="S60" i="1"/>
  <c r="S80" i="1" s="1"/>
  <c r="T56" i="1"/>
  <c r="T76" i="1" s="1"/>
  <c r="J312" i="1"/>
  <c r="J332" i="1" s="1"/>
  <c r="T307" i="1"/>
  <c r="T327" i="1" s="1"/>
  <c r="M307" i="1"/>
  <c r="M327" i="1" s="1"/>
  <c r="J307" i="1"/>
  <c r="J327" i="1" s="1"/>
  <c r="S319" i="1"/>
  <c r="S339" i="1" s="1"/>
  <c r="P319" i="1"/>
  <c r="P339" i="1" s="1"/>
  <c r="K193" i="1"/>
  <c r="K213" i="1" s="1"/>
  <c r="H193" i="1"/>
  <c r="H213" i="1" s="1"/>
  <c r="S191" i="1"/>
  <c r="S211" i="1" s="1"/>
  <c r="F191" i="1"/>
  <c r="F211" i="1" s="1"/>
  <c r="I191" i="1"/>
  <c r="I211" i="1" s="1"/>
  <c r="G447" i="1"/>
  <c r="G467" i="1" s="1"/>
  <c r="Q447" i="1"/>
  <c r="Q467" i="1" s="1"/>
  <c r="P447" i="1"/>
  <c r="P467" i="1" s="1"/>
  <c r="O446" i="1"/>
  <c r="O466" i="1" s="1"/>
  <c r="Q446" i="1"/>
  <c r="Q466" i="1" s="1"/>
  <c r="L320" i="1"/>
  <c r="L340" i="1" s="1"/>
  <c r="F320" i="1"/>
  <c r="F340" i="1" s="1"/>
  <c r="E320" i="1"/>
  <c r="E340" i="1" s="1"/>
  <c r="R321" i="1"/>
  <c r="R341" i="1" s="1"/>
  <c r="N321" i="1"/>
  <c r="N341" i="1" s="1"/>
  <c r="B321" i="1"/>
  <c r="G318" i="1"/>
  <c r="G338" i="1" s="1"/>
  <c r="D318" i="1"/>
  <c r="D338" i="1" s="1"/>
  <c r="G449" i="1"/>
  <c r="G469" i="1" s="1"/>
  <c r="F449" i="1"/>
  <c r="F469" i="1" s="1"/>
  <c r="O449" i="1"/>
  <c r="O469" i="1" s="1"/>
  <c r="P448" i="1"/>
  <c r="P468" i="1" s="1"/>
  <c r="C448" i="1"/>
  <c r="C468" i="1" s="1"/>
  <c r="F448" i="1"/>
  <c r="F468" i="1" s="1"/>
  <c r="I190" i="1"/>
  <c r="I210" i="1" s="1"/>
  <c r="E190" i="1"/>
  <c r="E210" i="1" s="1"/>
  <c r="L190" i="1"/>
  <c r="L210" i="1" s="1"/>
  <c r="D192" i="1"/>
  <c r="D212" i="1" s="1"/>
  <c r="Q192" i="1"/>
  <c r="Q212" i="1" s="1"/>
  <c r="I60" i="1"/>
  <c r="I80" i="1" s="1"/>
  <c r="F65" i="1"/>
  <c r="F85" i="1" s="1"/>
  <c r="L62" i="1"/>
  <c r="L82" i="1" s="1"/>
  <c r="H60" i="1"/>
  <c r="H80" i="1" s="1"/>
  <c r="B61" i="1"/>
  <c r="B81" i="1" s="1"/>
  <c r="O64" i="1"/>
  <c r="O84" i="1" s="1"/>
  <c r="O61" i="1"/>
  <c r="O81" i="1" s="1"/>
  <c r="D56" i="1"/>
  <c r="D76" i="1" s="1"/>
  <c r="S65" i="1"/>
  <c r="S85" i="1" s="1"/>
  <c r="S58" i="1"/>
  <c r="S78" i="1" s="1"/>
  <c r="T65" i="1"/>
  <c r="T85" i="1" s="1"/>
  <c r="G66" i="1"/>
  <c r="G86" i="1" s="1"/>
  <c r="D61" i="1"/>
  <c r="D81" i="1" s="1"/>
  <c r="R60" i="1"/>
  <c r="R80" i="1" s="1"/>
  <c r="R62" i="1"/>
  <c r="R82" i="1" s="1"/>
  <c r="H65" i="1"/>
  <c r="H85" i="1" s="1"/>
  <c r="F62" i="1"/>
  <c r="F82" i="1" s="1"/>
  <c r="P60" i="1"/>
  <c r="P80" i="1" s="1"/>
  <c r="T60" i="1"/>
  <c r="T80" i="1" s="1"/>
  <c r="O312" i="1"/>
  <c r="O332" i="1" s="1"/>
  <c r="P312" i="1"/>
  <c r="P332" i="1" s="1"/>
  <c r="F307" i="1"/>
  <c r="F327" i="1" s="1"/>
  <c r="G307" i="1"/>
  <c r="G327" i="1" s="1"/>
  <c r="O319" i="1"/>
  <c r="O339" i="1" s="1"/>
  <c r="Q319" i="1"/>
  <c r="Q339" i="1" s="1"/>
  <c r="T319" i="1"/>
  <c r="T339" i="1" s="1"/>
  <c r="R193" i="1"/>
  <c r="R213" i="1" s="1"/>
  <c r="S193" i="1"/>
  <c r="S213" i="1" s="1"/>
  <c r="K191" i="1"/>
  <c r="K211" i="1" s="1"/>
  <c r="N191" i="1"/>
  <c r="N211" i="1" s="1"/>
  <c r="O447" i="1"/>
  <c r="O467" i="1" s="1"/>
  <c r="M447" i="1"/>
  <c r="M467" i="1" s="1"/>
  <c r="F446" i="1"/>
  <c r="F466" i="1" s="1"/>
  <c r="N320" i="1"/>
  <c r="N340" i="1" s="1"/>
  <c r="K320" i="1"/>
  <c r="K340" i="1" s="1"/>
  <c r="B320" i="1"/>
  <c r="J321" i="1"/>
  <c r="J341" i="1" s="1"/>
  <c r="I321" i="1"/>
  <c r="I341" i="1" s="1"/>
  <c r="K321" i="1"/>
  <c r="K341" i="1" s="1"/>
  <c r="K318" i="1"/>
  <c r="K338" i="1" s="1"/>
  <c r="C318" i="1"/>
  <c r="C338" i="1" s="1"/>
  <c r="R449" i="1"/>
  <c r="R469" i="1" s="1"/>
  <c r="S449" i="1"/>
  <c r="S469" i="1" s="1"/>
  <c r="D449" i="1"/>
  <c r="D469" i="1" s="1"/>
  <c r="E448" i="1"/>
  <c r="E468" i="1" s="1"/>
  <c r="G448" i="1"/>
  <c r="G468" i="1" s="1"/>
  <c r="F190" i="1"/>
  <c r="F210" i="1" s="1"/>
  <c r="Q190" i="1"/>
  <c r="Q210" i="1" s="1"/>
  <c r="B192" i="1"/>
  <c r="K192" i="1"/>
  <c r="K212" i="1" s="1"/>
  <c r="D62" i="1"/>
  <c r="D82" i="1" s="1"/>
  <c r="M58" i="1"/>
  <c r="M78" i="1" s="1"/>
  <c r="Q65" i="1"/>
  <c r="Q85" i="1" s="1"/>
  <c r="I62" i="1"/>
  <c r="I82" i="1" s="1"/>
  <c r="L61" i="1"/>
  <c r="L81" i="1" s="1"/>
  <c r="B60" i="1"/>
  <c r="B80" i="1" s="1"/>
  <c r="I64" i="1"/>
  <c r="I84" i="1" s="1"/>
  <c r="C56" i="1"/>
  <c r="C76" i="1" s="1"/>
  <c r="E66" i="1"/>
  <c r="E86" i="1" s="1"/>
  <c r="M62" i="1"/>
  <c r="M82" i="1" s="1"/>
  <c r="E60" i="1"/>
  <c r="E80" i="1" s="1"/>
  <c r="J64" i="1"/>
  <c r="J84" i="1" s="1"/>
  <c r="R65" i="1"/>
  <c r="R85" i="1" s="1"/>
  <c r="O62" i="1"/>
  <c r="O82" i="1" s="1"/>
  <c r="E64" i="1"/>
  <c r="E84" i="1" s="1"/>
  <c r="M64" i="1"/>
  <c r="M84" i="1" s="1"/>
  <c r="S312" i="1"/>
  <c r="S332" i="1" s="1"/>
  <c r="Q312" i="1"/>
  <c r="Q332" i="1" s="1"/>
  <c r="H312" i="1"/>
  <c r="H332" i="1" s="1"/>
  <c r="K307" i="1"/>
  <c r="K327" i="1" s="1"/>
  <c r="H319" i="1"/>
  <c r="H339" i="1" s="1"/>
  <c r="B319" i="1"/>
  <c r="N319" i="1"/>
  <c r="N339" i="1" s="1"/>
  <c r="O193" i="1"/>
  <c r="O213" i="1" s="1"/>
  <c r="J193" i="1"/>
  <c r="J213" i="1" s="1"/>
  <c r="C191" i="1"/>
  <c r="C211" i="1" s="1"/>
  <c r="J191" i="1"/>
  <c r="J211" i="1" s="1"/>
  <c r="R447" i="1"/>
  <c r="R467" i="1" s="1"/>
  <c r="B447" i="1"/>
  <c r="K447" i="1"/>
  <c r="K467" i="1" s="1"/>
  <c r="J446" i="1"/>
  <c r="J466" i="1" s="1"/>
  <c r="D446" i="1"/>
  <c r="D466" i="1" s="1"/>
  <c r="D320" i="1"/>
  <c r="D340" i="1" s="1"/>
  <c r="Q320" i="1"/>
  <c r="Q340" i="1" s="1"/>
  <c r="E321" i="1"/>
  <c r="E341" i="1" s="1"/>
  <c r="M321" i="1"/>
  <c r="M341" i="1" s="1"/>
  <c r="M318" i="1"/>
  <c r="M338" i="1" s="1"/>
  <c r="H318" i="1"/>
  <c r="H338" i="1" s="1"/>
  <c r="B449" i="1"/>
  <c r="H449" i="1"/>
  <c r="H469" i="1" s="1"/>
  <c r="D448" i="1"/>
  <c r="D468" i="1" s="1"/>
  <c r="R190" i="1"/>
  <c r="R210" i="1" s="1"/>
  <c r="T190" i="1"/>
  <c r="T210" i="1" s="1"/>
  <c r="S190" i="1"/>
  <c r="S210" i="1" s="1"/>
  <c r="C192" i="1"/>
  <c r="C212" i="1" s="1"/>
  <c r="I192" i="1"/>
  <c r="I212" i="1" s="1"/>
  <c r="T447" i="1"/>
  <c r="T467" i="1" s="1"/>
  <c r="E58" i="1"/>
  <c r="E78" i="1" s="1"/>
  <c r="I65" i="1"/>
  <c r="I85" i="1" s="1"/>
  <c r="H62" i="1"/>
  <c r="H82" i="1" s="1"/>
  <c r="F60" i="1"/>
  <c r="F80" i="1" s="1"/>
  <c r="R58" i="1"/>
  <c r="R78" i="1" s="1"/>
  <c r="E65" i="1"/>
  <c r="E85" i="1" s="1"/>
  <c r="K66" i="1"/>
  <c r="K86" i="1" s="1"/>
  <c r="P65" i="1"/>
  <c r="P85" i="1" s="1"/>
  <c r="T62" i="1"/>
  <c r="T82" i="1" s="1"/>
  <c r="J62" i="1"/>
  <c r="J82" i="1" s="1"/>
  <c r="D65" i="1"/>
  <c r="D85" i="1" s="1"/>
  <c r="O65" i="1"/>
  <c r="O85" i="1" s="1"/>
  <c r="F312" i="1"/>
  <c r="F332" i="1" s="1"/>
  <c r="D312" i="1"/>
  <c r="D332" i="1" s="1"/>
  <c r="C307" i="1"/>
  <c r="C327" i="1" s="1"/>
  <c r="D319" i="1"/>
  <c r="D339" i="1" s="1"/>
  <c r="I319" i="1"/>
  <c r="I339" i="1" s="1"/>
  <c r="E319" i="1"/>
  <c r="E339" i="1" s="1"/>
  <c r="D193" i="1"/>
  <c r="D213" i="1" s="1"/>
  <c r="E193" i="1"/>
  <c r="E213" i="1" s="1"/>
  <c r="G191" i="1"/>
  <c r="G211" i="1" s="1"/>
  <c r="D191" i="1"/>
  <c r="D211" i="1" s="1"/>
  <c r="N447" i="1"/>
  <c r="N467" i="1" s="1"/>
  <c r="I447" i="1"/>
  <c r="I467" i="1" s="1"/>
  <c r="H447" i="1"/>
  <c r="H467" i="1" s="1"/>
  <c r="G446" i="1"/>
  <c r="G466" i="1" s="1"/>
  <c r="I446" i="1"/>
  <c r="I466" i="1" s="1"/>
  <c r="H320" i="1"/>
  <c r="H340" i="1" s="1"/>
  <c r="S320" i="1"/>
  <c r="S340" i="1" s="1"/>
  <c r="I320" i="1"/>
  <c r="I340" i="1" s="1"/>
  <c r="S321" i="1"/>
  <c r="S341" i="1" s="1"/>
  <c r="O321" i="1"/>
  <c r="O341" i="1" s="1"/>
  <c r="J318" i="1"/>
  <c r="J338" i="1" s="1"/>
  <c r="T318" i="1"/>
  <c r="T338" i="1" s="1"/>
  <c r="K449" i="1"/>
  <c r="K469" i="1" s="1"/>
  <c r="I449" i="1"/>
  <c r="I469" i="1" s="1"/>
  <c r="E449" i="1"/>
  <c r="E469" i="1" s="1"/>
  <c r="H448" i="1"/>
  <c r="H468" i="1" s="1"/>
  <c r="Q448" i="1"/>
  <c r="Q468" i="1" s="1"/>
  <c r="H190" i="1"/>
  <c r="H210" i="1" s="1"/>
  <c r="N190" i="1"/>
  <c r="N210" i="1" s="1"/>
  <c r="T192" i="1"/>
  <c r="T212" i="1" s="1"/>
  <c r="R192" i="1"/>
  <c r="R212" i="1" s="1"/>
  <c r="H192" i="1"/>
  <c r="H212" i="1" s="1"/>
  <c r="D3" i="2"/>
  <c r="B3" i="2"/>
  <c r="B182" i="1"/>
  <c r="B202" i="1" s="1"/>
  <c r="I17" i="2"/>
  <c r="G182" i="1"/>
  <c r="G202" i="1" s="1"/>
  <c r="E181" i="1"/>
  <c r="E201" i="1" s="1"/>
  <c r="G181" i="1"/>
  <c r="G201" i="1" s="1"/>
  <c r="M176" i="1"/>
  <c r="M196" i="1" s="1"/>
  <c r="S176" i="1"/>
  <c r="S196" i="1" s="1"/>
  <c r="T176" i="1"/>
  <c r="T196" i="1" s="1"/>
  <c r="R308" i="1"/>
  <c r="R328" i="1" s="1"/>
  <c r="D308" i="1"/>
  <c r="D328" i="1" s="1"/>
  <c r="P308" i="1"/>
  <c r="P328" i="1" s="1"/>
  <c r="D184" i="1"/>
  <c r="D204" i="1" s="1"/>
  <c r="Q184" i="1"/>
  <c r="Q204" i="1" s="1"/>
  <c r="K178" i="1"/>
  <c r="K198" i="1" s="1"/>
  <c r="H178" i="1"/>
  <c r="H198" i="1" s="1"/>
  <c r="F178" i="1"/>
  <c r="F198" i="1" s="1"/>
  <c r="D305" i="1"/>
  <c r="D325" i="1" s="1"/>
  <c r="F305" i="1"/>
  <c r="F325" i="1" s="1"/>
  <c r="G304" i="1"/>
  <c r="G324" i="1" s="1"/>
  <c r="C304" i="1"/>
  <c r="C324" i="1" s="1"/>
  <c r="Q177" i="1"/>
  <c r="Q197" i="1" s="1"/>
  <c r="M177" i="1"/>
  <c r="M197" i="1" s="1"/>
  <c r="G177" i="1"/>
  <c r="G197" i="1" s="1"/>
  <c r="T306" i="1"/>
  <c r="T326" i="1" s="1"/>
  <c r="L306" i="1"/>
  <c r="L326" i="1" s="1"/>
  <c r="J180" i="1"/>
  <c r="J200" i="1" s="1"/>
  <c r="F180" i="1"/>
  <c r="F200" i="1" s="1"/>
  <c r="L183" i="1"/>
  <c r="L203" i="1" s="1"/>
  <c r="F183" i="1"/>
  <c r="F203" i="1" s="1"/>
  <c r="H179" i="1"/>
  <c r="H199" i="1" s="1"/>
  <c r="F179" i="1"/>
  <c r="F199" i="1" s="1"/>
  <c r="M182" i="1"/>
  <c r="M202" i="1" s="1"/>
  <c r="O311" i="1"/>
  <c r="O331" i="1" s="1"/>
  <c r="Q311" i="1"/>
  <c r="Q331" i="1" s="1"/>
  <c r="J181" i="1"/>
  <c r="J201" i="1" s="1"/>
  <c r="L181" i="1"/>
  <c r="L201" i="1" s="1"/>
  <c r="C176" i="1"/>
  <c r="C196" i="1" s="1"/>
  <c r="G176" i="1"/>
  <c r="G196" i="1" s="1"/>
  <c r="J308" i="1"/>
  <c r="J328" i="1" s="1"/>
  <c r="K308" i="1"/>
  <c r="K328" i="1" s="1"/>
  <c r="N308" i="1"/>
  <c r="N328" i="1" s="1"/>
  <c r="M184" i="1"/>
  <c r="M204" i="1" s="1"/>
  <c r="I184" i="1"/>
  <c r="I204" i="1" s="1"/>
  <c r="L178" i="1"/>
  <c r="L198" i="1" s="1"/>
  <c r="Q178" i="1"/>
  <c r="Q198" i="1" s="1"/>
  <c r="M305" i="1"/>
  <c r="M325" i="1" s="1"/>
  <c r="R305" i="1"/>
  <c r="R325" i="1" s="1"/>
  <c r="F304" i="1"/>
  <c r="F324" i="1" s="1"/>
  <c r="R304" i="1"/>
  <c r="R324" i="1" s="1"/>
  <c r="E177" i="1"/>
  <c r="E197" i="1" s="1"/>
  <c r="C177" i="1"/>
  <c r="C197" i="1" s="1"/>
  <c r="I306" i="1"/>
  <c r="I326" i="1" s="1"/>
  <c r="D306" i="1"/>
  <c r="D326" i="1" s="1"/>
  <c r="S180" i="1"/>
  <c r="S200" i="1" s="1"/>
  <c r="O180" i="1"/>
  <c r="O200" i="1" s="1"/>
  <c r="K183" i="1"/>
  <c r="K203" i="1" s="1"/>
  <c r="T183" i="1"/>
  <c r="T203" i="1" s="1"/>
  <c r="Q179" i="1"/>
  <c r="Q199" i="1" s="1"/>
  <c r="L179" i="1"/>
  <c r="L199" i="1" s="1"/>
  <c r="M179" i="1"/>
  <c r="M199" i="1" s="1"/>
  <c r="P182" i="1"/>
  <c r="P202" i="1" s="1"/>
  <c r="L182" i="1"/>
  <c r="L202" i="1" s="1"/>
  <c r="L311" i="1"/>
  <c r="L331" i="1" s="1"/>
  <c r="F311" i="1"/>
  <c r="F331" i="1" s="1"/>
  <c r="P311" i="1"/>
  <c r="P331" i="1" s="1"/>
  <c r="U267" i="1"/>
  <c r="I11" i="2"/>
  <c r="D188" i="1"/>
  <c r="D208" i="1" s="1"/>
  <c r="G188" i="1"/>
  <c r="G208" i="1" s="1"/>
  <c r="T188" i="1"/>
  <c r="T208" i="1" s="1"/>
  <c r="E188" i="1"/>
  <c r="E208" i="1" s="1"/>
  <c r="I188" i="1"/>
  <c r="I208" i="1" s="1"/>
  <c r="R188" i="1"/>
  <c r="R208" i="1" s="1"/>
  <c r="M188" i="1"/>
  <c r="M208" i="1" s="1"/>
  <c r="P188" i="1"/>
  <c r="P208" i="1" s="1"/>
  <c r="N188" i="1"/>
  <c r="N208" i="1" s="1"/>
  <c r="K188" i="1"/>
  <c r="K208" i="1" s="1"/>
  <c r="C188" i="1"/>
  <c r="C208" i="1" s="1"/>
  <c r="L188" i="1"/>
  <c r="L208" i="1" s="1"/>
  <c r="Q188" i="1"/>
  <c r="Q208" i="1" s="1"/>
  <c r="S188" i="1"/>
  <c r="S208" i="1" s="1"/>
  <c r="J188" i="1"/>
  <c r="J208" i="1" s="1"/>
  <c r="F188" i="1"/>
  <c r="F208" i="1" s="1"/>
  <c r="O188" i="1"/>
  <c r="O208" i="1" s="1"/>
  <c r="H188" i="1"/>
  <c r="H208" i="1" s="1"/>
  <c r="I16" i="2"/>
  <c r="T181" i="1"/>
  <c r="T201" i="1" s="1"/>
  <c r="D181" i="1"/>
  <c r="D201" i="1" s="1"/>
  <c r="D176" i="1"/>
  <c r="D196" i="1" s="1"/>
  <c r="R176" i="1"/>
  <c r="R196" i="1" s="1"/>
  <c r="O308" i="1"/>
  <c r="O328" i="1" s="1"/>
  <c r="C308" i="1"/>
  <c r="C328" i="1" s="1"/>
  <c r="C184" i="1"/>
  <c r="C204" i="1" s="1"/>
  <c r="P184" i="1"/>
  <c r="P204" i="1" s="1"/>
  <c r="J178" i="1"/>
  <c r="J198" i="1" s="1"/>
  <c r="E178" i="1"/>
  <c r="E198" i="1" s="1"/>
  <c r="K305" i="1"/>
  <c r="K325" i="1" s="1"/>
  <c r="Q305" i="1"/>
  <c r="Q325" i="1" s="1"/>
  <c r="E304" i="1"/>
  <c r="E324" i="1" s="1"/>
  <c r="I304" i="1"/>
  <c r="I324" i="1" s="1"/>
  <c r="J177" i="1"/>
  <c r="J197" i="1" s="1"/>
  <c r="L177" i="1"/>
  <c r="L197" i="1" s="1"/>
  <c r="R306" i="1"/>
  <c r="R326" i="1" s="1"/>
  <c r="Q306" i="1"/>
  <c r="Q326" i="1" s="1"/>
  <c r="R180" i="1"/>
  <c r="R200" i="1" s="1"/>
  <c r="C180" i="1"/>
  <c r="C200" i="1" s="1"/>
  <c r="D183" i="1"/>
  <c r="D203" i="1" s="1"/>
  <c r="O183" i="1"/>
  <c r="O203" i="1" s="1"/>
  <c r="P179" i="1"/>
  <c r="P199" i="1" s="1"/>
  <c r="G179" i="1"/>
  <c r="G199" i="1" s="1"/>
  <c r="E179" i="1"/>
  <c r="E199" i="1" s="1"/>
  <c r="F182" i="1"/>
  <c r="F202" i="1" s="1"/>
  <c r="T182" i="1"/>
  <c r="T202" i="1" s="1"/>
  <c r="I311" i="1"/>
  <c r="I331" i="1" s="1"/>
  <c r="M311" i="1"/>
  <c r="M331" i="1" s="1"/>
  <c r="N311" i="1"/>
  <c r="N331" i="1" s="1"/>
  <c r="O186" i="1"/>
  <c r="O206" i="1" s="1"/>
  <c r="E186" i="1"/>
  <c r="E206" i="1" s="1"/>
  <c r="M186" i="1"/>
  <c r="M206" i="1" s="1"/>
  <c r="P186" i="1"/>
  <c r="P206" i="1" s="1"/>
  <c r="S186" i="1"/>
  <c r="S206" i="1" s="1"/>
  <c r="D186" i="1"/>
  <c r="D206" i="1" s="1"/>
  <c r="J186" i="1"/>
  <c r="J206" i="1" s="1"/>
  <c r="G186" i="1"/>
  <c r="G206" i="1" s="1"/>
  <c r="R186" i="1"/>
  <c r="R206" i="1" s="1"/>
  <c r="N186" i="1"/>
  <c r="N206" i="1" s="1"/>
  <c r="Q186" i="1"/>
  <c r="Q206" i="1" s="1"/>
  <c r="C186" i="1"/>
  <c r="C206" i="1" s="1"/>
  <c r="K186" i="1"/>
  <c r="K206" i="1" s="1"/>
  <c r="L186" i="1"/>
  <c r="L206" i="1" s="1"/>
  <c r="H186" i="1"/>
  <c r="H206" i="1" s="1"/>
  <c r="I186" i="1"/>
  <c r="I206" i="1" s="1"/>
  <c r="T186" i="1"/>
  <c r="T206" i="1" s="1"/>
  <c r="F186" i="1"/>
  <c r="F206" i="1" s="1"/>
  <c r="U265" i="1"/>
  <c r="I9" i="2"/>
  <c r="L315" i="1"/>
  <c r="L335" i="1" s="1"/>
  <c r="N315" i="1"/>
  <c r="N335" i="1" s="1"/>
  <c r="D315" i="1"/>
  <c r="D335" i="1" s="1"/>
  <c r="Q315" i="1"/>
  <c r="Q335" i="1" s="1"/>
  <c r="J315" i="1"/>
  <c r="J335" i="1" s="1"/>
  <c r="R315" i="1"/>
  <c r="R335" i="1" s="1"/>
  <c r="O315" i="1"/>
  <c r="O335" i="1" s="1"/>
  <c r="C315" i="1"/>
  <c r="C335" i="1" s="1"/>
  <c r="E315" i="1"/>
  <c r="E335" i="1" s="1"/>
  <c r="S315" i="1"/>
  <c r="S335" i="1" s="1"/>
  <c r="H315" i="1"/>
  <c r="H335" i="1" s="1"/>
  <c r="G315" i="1"/>
  <c r="G335" i="1" s="1"/>
  <c r="I315" i="1"/>
  <c r="I335" i="1" s="1"/>
  <c r="K315" i="1"/>
  <c r="K335" i="1" s="1"/>
  <c r="P315" i="1"/>
  <c r="P335" i="1" s="1"/>
  <c r="M315" i="1"/>
  <c r="M335" i="1" s="1"/>
  <c r="F315" i="1"/>
  <c r="F335" i="1" s="1"/>
  <c r="T315" i="1"/>
  <c r="T335" i="1" s="1"/>
  <c r="O181" i="1"/>
  <c r="O201" i="1" s="1"/>
  <c r="S181" i="1"/>
  <c r="S201" i="1" s="1"/>
  <c r="L176" i="1"/>
  <c r="L196" i="1" s="1"/>
  <c r="F176" i="1"/>
  <c r="F196" i="1" s="1"/>
  <c r="G308" i="1"/>
  <c r="G328" i="1" s="1"/>
  <c r="I308" i="1"/>
  <c r="I328" i="1" s="1"/>
  <c r="G184" i="1"/>
  <c r="G204" i="1" s="1"/>
  <c r="S184" i="1"/>
  <c r="S204" i="1" s="1"/>
  <c r="H184" i="1"/>
  <c r="H204" i="1" s="1"/>
  <c r="T178" i="1"/>
  <c r="T198" i="1" s="1"/>
  <c r="P178" i="1"/>
  <c r="P198" i="1" s="1"/>
  <c r="L305" i="1"/>
  <c r="L325" i="1" s="1"/>
  <c r="C305" i="1"/>
  <c r="C325" i="1" s="1"/>
  <c r="P305" i="1"/>
  <c r="P325" i="1" s="1"/>
  <c r="T304" i="1"/>
  <c r="T324" i="1" s="1"/>
  <c r="M304" i="1"/>
  <c r="M324" i="1" s="1"/>
  <c r="S177" i="1"/>
  <c r="S197" i="1" s="1"/>
  <c r="K177" i="1"/>
  <c r="K197" i="1" s="1"/>
  <c r="S306" i="1"/>
  <c r="S326" i="1" s="1"/>
  <c r="H306" i="1"/>
  <c r="H326" i="1" s="1"/>
  <c r="P306" i="1"/>
  <c r="P326" i="1" s="1"/>
  <c r="H180" i="1"/>
  <c r="H200" i="1" s="1"/>
  <c r="N180" i="1"/>
  <c r="N200" i="1" s="1"/>
  <c r="M183" i="1"/>
  <c r="M203" i="1" s="1"/>
  <c r="E183" i="1"/>
  <c r="E203" i="1" s="1"/>
  <c r="D179" i="1"/>
  <c r="D199" i="1" s="1"/>
  <c r="K179" i="1"/>
  <c r="K199" i="1" s="1"/>
  <c r="O182" i="1"/>
  <c r="O202" i="1" s="1"/>
  <c r="S182" i="1"/>
  <c r="S202" i="1" s="1"/>
  <c r="H311" i="1"/>
  <c r="H331" i="1" s="1"/>
  <c r="E311" i="1"/>
  <c r="E331" i="1" s="1"/>
  <c r="H5" i="2"/>
  <c r="U133" i="1"/>
  <c r="H7" i="2"/>
  <c r="U135" i="1"/>
  <c r="U142" i="1"/>
  <c r="H14" i="2"/>
  <c r="J185" i="1"/>
  <c r="J205" i="1" s="1"/>
  <c r="P185" i="1"/>
  <c r="P205" i="1" s="1"/>
  <c r="F185" i="1"/>
  <c r="F205" i="1" s="1"/>
  <c r="I185" i="1"/>
  <c r="I205" i="1" s="1"/>
  <c r="E185" i="1"/>
  <c r="E205" i="1" s="1"/>
  <c r="O185" i="1"/>
  <c r="O205" i="1" s="1"/>
  <c r="T185" i="1"/>
  <c r="T205" i="1" s="1"/>
  <c r="S185" i="1"/>
  <c r="S205" i="1" s="1"/>
  <c r="M185" i="1"/>
  <c r="M205" i="1" s="1"/>
  <c r="H185" i="1"/>
  <c r="H205" i="1" s="1"/>
  <c r="L185" i="1"/>
  <c r="L205" i="1" s="1"/>
  <c r="K185" i="1"/>
  <c r="K205" i="1" s="1"/>
  <c r="G185" i="1"/>
  <c r="G205" i="1" s="1"/>
  <c r="C185" i="1"/>
  <c r="C205" i="1" s="1"/>
  <c r="Q185" i="1"/>
  <c r="Q205" i="1" s="1"/>
  <c r="N185" i="1"/>
  <c r="N205" i="1" s="1"/>
  <c r="D185" i="1"/>
  <c r="D205" i="1" s="1"/>
  <c r="R185" i="1"/>
  <c r="R205" i="1" s="1"/>
  <c r="O313" i="1"/>
  <c r="O333" i="1" s="1"/>
  <c r="M313" i="1"/>
  <c r="M333" i="1" s="1"/>
  <c r="L313" i="1"/>
  <c r="L333" i="1" s="1"/>
  <c r="G313" i="1"/>
  <c r="G333" i="1" s="1"/>
  <c r="F313" i="1"/>
  <c r="F333" i="1" s="1"/>
  <c r="C313" i="1"/>
  <c r="C333" i="1" s="1"/>
  <c r="P313" i="1"/>
  <c r="P333" i="1" s="1"/>
  <c r="T313" i="1"/>
  <c r="T333" i="1" s="1"/>
  <c r="J313" i="1"/>
  <c r="J333" i="1" s="1"/>
  <c r="N313" i="1"/>
  <c r="N333" i="1" s="1"/>
  <c r="E313" i="1"/>
  <c r="E333" i="1" s="1"/>
  <c r="D313" i="1"/>
  <c r="D333" i="1" s="1"/>
  <c r="K313" i="1"/>
  <c r="K333" i="1" s="1"/>
  <c r="H313" i="1"/>
  <c r="H333" i="1" s="1"/>
  <c r="I313" i="1"/>
  <c r="I333" i="1" s="1"/>
  <c r="S313" i="1"/>
  <c r="S333" i="1" s="1"/>
  <c r="R313" i="1"/>
  <c r="R333" i="1" s="1"/>
  <c r="Q313" i="1"/>
  <c r="Q333" i="1" s="1"/>
  <c r="P181" i="1"/>
  <c r="P201" i="1" s="1"/>
  <c r="I181" i="1"/>
  <c r="I201" i="1" s="1"/>
  <c r="K181" i="1"/>
  <c r="K201" i="1" s="1"/>
  <c r="K176" i="1"/>
  <c r="K196" i="1" s="1"/>
  <c r="Q176" i="1"/>
  <c r="Q196" i="1" s="1"/>
  <c r="F308" i="1"/>
  <c r="F328" i="1" s="1"/>
  <c r="T308" i="1"/>
  <c r="T328" i="1" s="1"/>
  <c r="R184" i="1"/>
  <c r="R204" i="1" s="1"/>
  <c r="F184" i="1"/>
  <c r="F204" i="1" s="1"/>
  <c r="T184" i="1"/>
  <c r="T204" i="1" s="1"/>
  <c r="S178" i="1"/>
  <c r="S198" i="1" s="1"/>
  <c r="D178" i="1"/>
  <c r="D198" i="1" s="1"/>
  <c r="H305" i="1"/>
  <c r="H325" i="1" s="1"/>
  <c r="J305" i="1"/>
  <c r="J325" i="1" s="1"/>
  <c r="N305" i="1"/>
  <c r="N325" i="1" s="1"/>
  <c r="L304" i="1"/>
  <c r="L324" i="1" s="1"/>
  <c r="H304" i="1"/>
  <c r="H324" i="1" s="1"/>
  <c r="F177" i="1"/>
  <c r="F197" i="1" s="1"/>
  <c r="P177" i="1"/>
  <c r="P197" i="1" s="1"/>
  <c r="K306" i="1"/>
  <c r="K326" i="1" s="1"/>
  <c r="O306" i="1"/>
  <c r="O326" i="1" s="1"/>
  <c r="N306" i="1"/>
  <c r="N326" i="1" s="1"/>
  <c r="Q180" i="1"/>
  <c r="Q200" i="1" s="1"/>
  <c r="M180" i="1"/>
  <c r="M200" i="1" s="1"/>
  <c r="H183" i="1"/>
  <c r="H203" i="1" s="1"/>
  <c r="R183" i="1"/>
  <c r="R203" i="1" s="1"/>
  <c r="T179" i="1"/>
  <c r="T199" i="1" s="1"/>
  <c r="J179" i="1"/>
  <c r="J199" i="1" s="1"/>
  <c r="E182" i="1"/>
  <c r="E202" i="1" s="1"/>
  <c r="K182" i="1"/>
  <c r="K202" i="1" s="1"/>
  <c r="D311" i="1"/>
  <c r="D331" i="1" s="1"/>
  <c r="K311" i="1"/>
  <c r="K331" i="1" s="1"/>
  <c r="U264" i="1"/>
  <c r="I8" i="2"/>
  <c r="U144" i="1"/>
  <c r="H16" i="2"/>
  <c r="J314" i="1"/>
  <c r="J334" i="1" s="1"/>
  <c r="Q314" i="1"/>
  <c r="Q334" i="1" s="1"/>
  <c r="R314" i="1"/>
  <c r="R334" i="1" s="1"/>
  <c r="C314" i="1"/>
  <c r="C334" i="1" s="1"/>
  <c r="H314" i="1"/>
  <c r="H334" i="1" s="1"/>
  <c r="G314" i="1"/>
  <c r="G334" i="1" s="1"/>
  <c r="L314" i="1"/>
  <c r="L334" i="1" s="1"/>
  <c r="T314" i="1"/>
  <c r="T334" i="1" s="1"/>
  <c r="F314" i="1"/>
  <c r="F334" i="1" s="1"/>
  <c r="M314" i="1"/>
  <c r="M334" i="1" s="1"/>
  <c r="P314" i="1"/>
  <c r="P334" i="1" s="1"/>
  <c r="I314" i="1"/>
  <c r="I334" i="1" s="1"/>
  <c r="O314" i="1"/>
  <c r="O334" i="1" s="1"/>
  <c r="K314" i="1"/>
  <c r="K334" i="1" s="1"/>
  <c r="D314" i="1"/>
  <c r="D334" i="1" s="1"/>
  <c r="S314" i="1"/>
  <c r="S334" i="1" s="1"/>
  <c r="E314" i="1"/>
  <c r="E334" i="1" s="1"/>
  <c r="N314" i="1"/>
  <c r="N334" i="1" s="1"/>
  <c r="Q317" i="1"/>
  <c r="Q337" i="1" s="1"/>
  <c r="S317" i="1"/>
  <c r="S337" i="1" s="1"/>
  <c r="M317" i="1"/>
  <c r="M337" i="1" s="1"/>
  <c r="T317" i="1"/>
  <c r="T337" i="1" s="1"/>
  <c r="E317" i="1"/>
  <c r="E337" i="1" s="1"/>
  <c r="G317" i="1"/>
  <c r="G337" i="1" s="1"/>
  <c r="R317" i="1"/>
  <c r="R337" i="1" s="1"/>
  <c r="L317" i="1"/>
  <c r="L337" i="1" s="1"/>
  <c r="I317" i="1"/>
  <c r="I337" i="1" s="1"/>
  <c r="K317" i="1"/>
  <c r="K337" i="1" s="1"/>
  <c r="D317" i="1"/>
  <c r="D337" i="1" s="1"/>
  <c r="C317" i="1"/>
  <c r="C337" i="1" s="1"/>
  <c r="J317" i="1"/>
  <c r="J337" i="1" s="1"/>
  <c r="H317" i="1"/>
  <c r="H337" i="1" s="1"/>
  <c r="O317" i="1"/>
  <c r="O337" i="1" s="1"/>
  <c r="F317" i="1"/>
  <c r="F337" i="1" s="1"/>
  <c r="N317" i="1"/>
  <c r="N337" i="1" s="1"/>
  <c r="P317" i="1"/>
  <c r="P337" i="1" s="1"/>
  <c r="N181" i="1"/>
  <c r="N201" i="1" s="1"/>
  <c r="R181" i="1"/>
  <c r="R201" i="1" s="1"/>
  <c r="C181" i="1"/>
  <c r="C201" i="1" s="1"/>
  <c r="O176" i="1"/>
  <c r="O196" i="1" s="1"/>
  <c r="I176" i="1"/>
  <c r="I196" i="1" s="1"/>
  <c r="E308" i="1"/>
  <c r="E328" i="1" s="1"/>
  <c r="H308" i="1"/>
  <c r="H328" i="1" s="1"/>
  <c r="E184" i="1"/>
  <c r="E204" i="1" s="1"/>
  <c r="L184" i="1"/>
  <c r="L204" i="1" s="1"/>
  <c r="I178" i="1"/>
  <c r="I198" i="1" s="1"/>
  <c r="O178" i="1"/>
  <c r="O198" i="1" s="1"/>
  <c r="T305" i="1"/>
  <c r="T325" i="1" s="1"/>
  <c r="I305" i="1"/>
  <c r="I325" i="1" s="1"/>
  <c r="D304" i="1"/>
  <c r="D324" i="1" s="1"/>
  <c r="Q304" i="1"/>
  <c r="Q324" i="1" s="1"/>
  <c r="N177" i="1"/>
  <c r="N197" i="1" s="1"/>
  <c r="H177" i="1"/>
  <c r="H197" i="1" s="1"/>
  <c r="J306" i="1"/>
  <c r="J326" i="1" s="1"/>
  <c r="G306" i="1"/>
  <c r="G326" i="1" s="1"/>
  <c r="G180" i="1"/>
  <c r="G200" i="1" s="1"/>
  <c r="E180" i="1"/>
  <c r="E200" i="1" s="1"/>
  <c r="S183" i="1"/>
  <c r="S203" i="1" s="1"/>
  <c r="J183" i="1"/>
  <c r="J203" i="1" s="1"/>
  <c r="R179" i="1"/>
  <c r="R199" i="1" s="1"/>
  <c r="S179" i="1"/>
  <c r="S199" i="1" s="1"/>
  <c r="I182" i="1"/>
  <c r="I202" i="1" s="1"/>
  <c r="C182" i="1"/>
  <c r="C202" i="1" s="1"/>
  <c r="S311" i="1"/>
  <c r="S331" i="1" s="1"/>
  <c r="C311" i="1"/>
  <c r="C331" i="1" s="1"/>
  <c r="U143" i="1"/>
  <c r="H15" i="2"/>
  <c r="J187" i="1"/>
  <c r="J207" i="1" s="1"/>
  <c r="I187" i="1"/>
  <c r="I207" i="1" s="1"/>
  <c r="R187" i="1"/>
  <c r="R207" i="1" s="1"/>
  <c r="M187" i="1"/>
  <c r="M207" i="1" s="1"/>
  <c r="N187" i="1"/>
  <c r="N207" i="1" s="1"/>
  <c r="D187" i="1"/>
  <c r="D207" i="1" s="1"/>
  <c r="T187" i="1"/>
  <c r="T207" i="1" s="1"/>
  <c r="H187" i="1"/>
  <c r="H207" i="1" s="1"/>
  <c r="E187" i="1"/>
  <c r="E207" i="1" s="1"/>
  <c r="L187" i="1"/>
  <c r="L207" i="1" s="1"/>
  <c r="C187" i="1"/>
  <c r="C207" i="1" s="1"/>
  <c r="Q187" i="1"/>
  <c r="Q207" i="1" s="1"/>
  <c r="O187" i="1"/>
  <c r="O207" i="1" s="1"/>
  <c r="P187" i="1"/>
  <c r="P207" i="1" s="1"/>
  <c r="G187" i="1"/>
  <c r="G207" i="1" s="1"/>
  <c r="F187" i="1"/>
  <c r="F207" i="1" s="1"/>
  <c r="S187" i="1"/>
  <c r="S207" i="1" s="1"/>
  <c r="K187" i="1"/>
  <c r="K207" i="1" s="1"/>
  <c r="P189" i="1"/>
  <c r="P209" i="1" s="1"/>
  <c r="F189" i="1"/>
  <c r="F209" i="1" s="1"/>
  <c r="R189" i="1"/>
  <c r="R209" i="1" s="1"/>
  <c r="E189" i="1"/>
  <c r="E209" i="1" s="1"/>
  <c r="K189" i="1"/>
  <c r="K209" i="1" s="1"/>
  <c r="C189" i="1"/>
  <c r="C209" i="1" s="1"/>
  <c r="D189" i="1"/>
  <c r="D209" i="1" s="1"/>
  <c r="T189" i="1"/>
  <c r="T209" i="1" s="1"/>
  <c r="H189" i="1"/>
  <c r="H209" i="1" s="1"/>
  <c r="S189" i="1"/>
  <c r="S209" i="1" s="1"/>
  <c r="M189" i="1"/>
  <c r="M209" i="1" s="1"/>
  <c r="I189" i="1"/>
  <c r="I209" i="1" s="1"/>
  <c r="N189" i="1"/>
  <c r="N209" i="1" s="1"/>
  <c r="G189" i="1"/>
  <c r="G209" i="1" s="1"/>
  <c r="O189" i="1"/>
  <c r="O209" i="1" s="1"/>
  <c r="L189" i="1"/>
  <c r="L209" i="1" s="1"/>
  <c r="Q189" i="1"/>
  <c r="Q209" i="1" s="1"/>
  <c r="J189" i="1"/>
  <c r="J209" i="1" s="1"/>
  <c r="P316" i="1"/>
  <c r="P336" i="1" s="1"/>
  <c r="Q316" i="1"/>
  <c r="Q336" i="1" s="1"/>
  <c r="T316" i="1"/>
  <c r="T336" i="1" s="1"/>
  <c r="M316" i="1"/>
  <c r="M336" i="1" s="1"/>
  <c r="J316" i="1"/>
  <c r="J336" i="1" s="1"/>
  <c r="E316" i="1"/>
  <c r="E336" i="1" s="1"/>
  <c r="G316" i="1"/>
  <c r="G336" i="1" s="1"/>
  <c r="R316" i="1"/>
  <c r="R336" i="1" s="1"/>
  <c r="D316" i="1"/>
  <c r="D336" i="1" s="1"/>
  <c r="K316" i="1"/>
  <c r="K336" i="1" s="1"/>
  <c r="F316" i="1"/>
  <c r="F336" i="1" s="1"/>
  <c r="O316" i="1"/>
  <c r="O336" i="1" s="1"/>
  <c r="I316" i="1"/>
  <c r="I336" i="1" s="1"/>
  <c r="L316" i="1"/>
  <c r="L336" i="1" s="1"/>
  <c r="H316" i="1"/>
  <c r="H336" i="1" s="1"/>
  <c r="N316" i="1"/>
  <c r="N336" i="1" s="1"/>
  <c r="S316" i="1"/>
  <c r="S336" i="1" s="1"/>
  <c r="C316" i="1"/>
  <c r="C336" i="1" s="1"/>
  <c r="M181" i="1"/>
  <c r="M201" i="1" s="1"/>
  <c r="H181" i="1"/>
  <c r="H201" i="1" s="1"/>
  <c r="N176" i="1"/>
  <c r="N196" i="1" s="1"/>
  <c r="P176" i="1"/>
  <c r="P196" i="1" s="1"/>
  <c r="M308" i="1"/>
  <c r="M328" i="1" s="1"/>
  <c r="S308" i="1"/>
  <c r="S328" i="1" s="1"/>
  <c r="O184" i="1"/>
  <c r="O204" i="1" s="1"/>
  <c r="K184" i="1"/>
  <c r="K204" i="1" s="1"/>
  <c r="C178" i="1"/>
  <c r="C198" i="1" s="1"/>
  <c r="G178" i="1"/>
  <c r="G198" i="1" s="1"/>
  <c r="E305" i="1"/>
  <c r="E325" i="1" s="1"/>
  <c r="G305" i="1"/>
  <c r="G325" i="1" s="1"/>
  <c r="J304" i="1"/>
  <c r="J324" i="1" s="1"/>
  <c r="S304" i="1"/>
  <c r="S324" i="1" s="1"/>
  <c r="P304" i="1"/>
  <c r="P324" i="1" s="1"/>
  <c r="D177" i="1"/>
  <c r="D197" i="1" s="1"/>
  <c r="T177" i="1"/>
  <c r="T197" i="1" s="1"/>
  <c r="F306" i="1"/>
  <c r="F326" i="1" s="1"/>
  <c r="M306" i="1"/>
  <c r="M326" i="1" s="1"/>
  <c r="T180" i="1"/>
  <c r="T200" i="1" s="1"/>
  <c r="K180" i="1"/>
  <c r="K200" i="1" s="1"/>
  <c r="L180" i="1"/>
  <c r="L200" i="1" s="1"/>
  <c r="N183" i="1"/>
  <c r="N203" i="1" s="1"/>
  <c r="G183" i="1"/>
  <c r="G203" i="1" s="1"/>
  <c r="Q183" i="1"/>
  <c r="Q203" i="1" s="1"/>
  <c r="O179" i="1"/>
  <c r="O199" i="1" s="1"/>
  <c r="I179" i="1"/>
  <c r="I199" i="1" s="1"/>
  <c r="H182" i="1"/>
  <c r="H202" i="1" s="1"/>
  <c r="N182" i="1"/>
  <c r="N202" i="1" s="1"/>
  <c r="R182" i="1"/>
  <c r="R202" i="1" s="1"/>
  <c r="R311" i="1"/>
  <c r="R331" i="1" s="1"/>
  <c r="J311" i="1"/>
  <c r="J331" i="1" s="1"/>
  <c r="U268" i="1"/>
  <c r="I12" i="2"/>
  <c r="H6" i="2"/>
  <c r="U134" i="1"/>
  <c r="U141" i="1"/>
  <c r="H13" i="2"/>
  <c r="F181" i="1"/>
  <c r="F201" i="1" s="1"/>
  <c r="Q181" i="1"/>
  <c r="Q201" i="1" s="1"/>
  <c r="E176" i="1"/>
  <c r="E196" i="1" s="1"/>
  <c r="J176" i="1"/>
  <c r="J196" i="1" s="1"/>
  <c r="H176" i="1"/>
  <c r="H196" i="1" s="1"/>
  <c r="L308" i="1"/>
  <c r="L328" i="1" s="1"/>
  <c r="Q308" i="1"/>
  <c r="Q328" i="1" s="1"/>
  <c r="N184" i="1"/>
  <c r="N204" i="1" s="1"/>
  <c r="J184" i="1"/>
  <c r="J204" i="1" s="1"/>
  <c r="M178" i="1"/>
  <c r="M198" i="1" s="1"/>
  <c r="R178" i="1"/>
  <c r="R198" i="1" s="1"/>
  <c r="N178" i="1"/>
  <c r="N198" i="1" s="1"/>
  <c r="O305" i="1"/>
  <c r="O325" i="1" s="1"/>
  <c r="S305" i="1"/>
  <c r="S325" i="1" s="1"/>
  <c r="O304" i="1"/>
  <c r="O324" i="1" s="1"/>
  <c r="K304" i="1"/>
  <c r="K324" i="1" s="1"/>
  <c r="N304" i="1"/>
  <c r="N324" i="1" s="1"/>
  <c r="I177" i="1"/>
  <c r="I197" i="1" s="1"/>
  <c r="R177" i="1"/>
  <c r="R197" i="1" s="1"/>
  <c r="O177" i="1"/>
  <c r="O197" i="1" s="1"/>
  <c r="C306" i="1"/>
  <c r="C326" i="1" s="1"/>
  <c r="E306" i="1"/>
  <c r="E326" i="1" s="1"/>
  <c r="I180" i="1"/>
  <c r="I200" i="1" s="1"/>
  <c r="P180" i="1"/>
  <c r="P200" i="1" s="1"/>
  <c r="D180" i="1"/>
  <c r="D200" i="1" s="1"/>
  <c r="C183" i="1"/>
  <c r="C203" i="1" s="1"/>
  <c r="P183" i="1"/>
  <c r="P203" i="1" s="1"/>
  <c r="I183" i="1"/>
  <c r="I203" i="1" s="1"/>
  <c r="C179" i="1"/>
  <c r="C199" i="1" s="1"/>
  <c r="N179" i="1"/>
  <c r="N199" i="1" s="1"/>
  <c r="Q182" i="1"/>
  <c r="Q202" i="1" s="1"/>
  <c r="D182" i="1"/>
  <c r="D202" i="1" s="1"/>
  <c r="J182" i="1"/>
  <c r="J202" i="1" s="1"/>
  <c r="G311" i="1"/>
  <c r="G331" i="1" s="1"/>
  <c r="T311" i="1"/>
  <c r="T331" i="1" s="1"/>
  <c r="U273" i="1"/>
  <c r="U272" i="1"/>
  <c r="Q55" i="1"/>
  <c r="Q75" i="1" s="1"/>
  <c r="G55" i="1"/>
  <c r="G75" i="1" s="1"/>
  <c r="T55" i="1"/>
  <c r="T75" i="1" s="1"/>
  <c r="D55" i="1"/>
  <c r="D75" i="1" s="1"/>
  <c r="H55" i="1"/>
  <c r="H75" i="1" s="1"/>
  <c r="K55" i="1"/>
  <c r="K75" i="1" s="1"/>
  <c r="J55" i="1"/>
  <c r="J75" i="1" s="1"/>
  <c r="L55" i="1"/>
  <c r="L75" i="1" s="1"/>
  <c r="E55" i="1"/>
  <c r="E75" i="1" s="1"/>
  <c r="P55" i="1"/>
  <c r="P75" i="1" s="1"/>
  <c r="I55" i="1"/>
  <c r="I75" i="1" s="1"/>
  <c r="F55" i="1"/>
  <c r="F75" i="1" s="1"/>
  <c r="S55" i="1"/>
  <c r="S75" i="1" s="1"/>
  <c r="M55" i="1"/>
  <c r="M75" i="1" s="1"/>
  <c r="N55" i="1"/>
  <c r="N75" i="1" s="1"/>
  <c r="B55" i="1"/>
  <c r="B75" i="1" s="1"/>
  <c r="R55" i="1"/>
  <c r="R75" i="1" s="1"/>
  <c r="C55" i="1"/>
  <c r="C75" i="1" s="1"/>
  <c r="O55" i="1"/>
  <c r="O75" i="1" s="1"/>
  <c r="J50" i="1"/>
  <c r="J70" i="1" s="1"/>
  <c r="E53" i="1"/>
  <c r="E73" i="1" s="1"/>
  <c r="B54" i="1"/>
  <c r="B74" i="1" s="1"/>
  <c r="S51" i="1"/>
  <c r="S71" i="1" s="1"/>
  <c r="O49" i="1"/>
  <c r="O69" i="1" s="1"/>
  <c r="P52" i="1"/>
  <c r="P72" i="1" s="1"/>
  <c r="B189" i="1"/>
  <c r="B209" i="1" s="1"/>
  <c r="N50" i="1"/>
  <c r="N70" i="1" s="1"/>
  <c r="G53" i="1"/>
  <c r="G73" i="1" s="1"/>
  <c r="M54" i="1"/>
  <c r="M74" i="1" s="1"/>
  <c r="E49" i="1"/>
  <c r="E69" i="1" s="1"/>
  <c r="C52" i="1"/>
  <c r="C72" i="1" s="1"/>
  <c r="T57" i="1"/>
  <c r="T77" i="1" s="1"/>
  <c r="Q50" i="1"/>
  <c r="Q70" i="1" s="1"/>
  <c r="E54" i="1"/>
  <c r="E74" i="1" s="1"/>
  <c r="K51" i="1"/>
  <c r="K71" i="1" s="1"/>
  <c r="G52" i="1"/>
  <c r="G72" i="1" s="1"/>
  <c r="O57" i="1"/>
  <c r="O77" i="1" s="1"/>
  <c r="L57" i="1"/>
  <c r="L77" i="1" s="1"/>
  <c r="B57" i="1"/>
  <c r="B77" i="1" s="1"/>
  <c r="S50" i="1"/>
  <c r="S70" i="1" s="1"/>
  <c r="I50" i="1"/>
  <c r="I70" i="1" s="1"/>
  <c r="M50" i="1"/>
  <c r="M70" i="1" s="1"/>
  <c r="M53" i="1"/>
  <c r="M73" i="1" s="1"/>
  <c r="N53" i="1"/>
  <c r="N73" i="1" s="1"/>
  <c r="H54" i="1"/>
  <c r="H74" i="1" s="1"/>
  <c r="N54" i="1"/>
  <c r="N74" i="1" s="1"/>
  <c r="I54" i="1"/>
  <c r="I74" i="1" s="1"/>
  <c r="I51" i="1"/>
  <c r="I71" i="1" s="1"/>
  <c r="T51" i="1"/>
  <c r="T71" i="1" s="1"/>
  <c r="T49" i="1"/>
  <c r="T69" i="1" s="1"/>
  <c r="J49" i="1"/>
  <c r="J69" i="1" s="1"/>
  <c r="N52" i="1"/>
  <c r="N72" i="1" s="1"/>
  <c r="R52" i="1"/>
  <c r="R72" i="1" s="1"/>
  <c r="I57" i="1"/>
  <c r="I77" i="1" s="1"/>
  <c r="D57" i="1"/>
  <c r="D77" i="1" s="1"/>
  <c r="P57" i="1"/>
  <c r="P77" i="1" s="1"/>
  <c r="Q54" i="1"/>
  <c r="Q74" i="1" s="1"/>
  <c r="K50" i="1"/>
  <c r="K70" i="1" s="1"/>
  <c r="R50" i="1"/>
  <c r="R70" i="1" s="1"/>
  <c r="E50" i="1"/>
  <c r="E70" i="1" s="1"/>
  <c r="K53" i="1"/>
  <c r="K73" i="1" s="1"/>
  <c r="F53" i="1"/>
  <c r="F73" i="1" s="1"/>
  <c r="G54" i="1"/>
  <c r="G74" i="1" s="1"/>
  <c r="T54" i="1"/>
  <c r="T74" i="1" s="1"/>
  <c r="H51" i="1"/>
  <c r="H71" i="1" s="1"/>
  <c r="L51" i="1"/>
  <c r="L71" i="1" s="1"/>
  <c r="L49" i="1"/>
  <c r="L69" i="1" s="1"/>
  <c r="B49" i="1"/>
  <c r="B69" i="1" s="1"/>
  <c r="M52" i="1"/>
  <c r="M72" i="1" s="1"/>
  <c r="J52" i="1"/>
  <c r="J72" i="1" s="1"/>
  <c r="G57" i="1"/>
  <c r="G77" i="1" s="1"/>
  <c r="E57" i="1"/>
  <c r="E77" i="1" s="1"/>
  <c r="H57" i="1"/>
  <c r="H77" i="1" s="1"/>
  <c r="C54" i="1"/>
  <c r="C74" i="1" s="1"/>
  <c r="R53" i="1"/>
  <c r="R73" i="1" s="1"/>
  <c r="J54" i="1"/>
  <c r="J74" i="1" s="1"/>
  <c r="T52" i="1"/>
  <c r="T72" i="1" s="1"/>
  <c r="B316" i="1"/>
  <c r="B336" i="1" s="1"/>
  <c r="T50" i="1"/>
  <c r="T70" i="1" s="1"/>
  <c r="P50" i="1"/>
  <c r="P70" i="1" s="1"/>
  <c r="J53" i="1"/>
  <c r="J73" i="1" s="1"/>
  <c r="I53" i="1"/>
  <c r="I73" i="1" s="1"/>
  <c r="T53" i="1"/>
  <c r="T73" i="1" s="1"/>
  <c r="R54" i="1"/>
  <c r="R74" i="1" s="1"/>
  <c r="L54" i="1"/>
  <c r="L74" i="1" s="1"/>
  <c r="O51" i="1"/>
  <c r="O71" i="1" s="1"/>
  <c r="D51" i="1"/>
  <c r="D71" i="1" s="1"/>
  <c r="G49" i="1"/>
  <c r="G69" i="1" s="1"/>
  <c r="D49" i="1"/>
  <c r="D69" i="1" s="1"/>
  <c r="Q49" i="1"/>
  <c r="Q69" i="1" s="1"/>
  <c r="H52" i="1"/>
  <c r="H72" i="1" s="1"/>
  <c r="B52" i="1"/>
  <c r="B72" i="1" s="1"/>
  <c r="Q57" i="1"/>
  <c r="Q77" i="1" s="1"/>
  <c r="S57" i="1"/>
  <c r="S77" i="1" s="1"/>
  <c r="J57" i="1"/>
  <c r="J77" i="1" s="1"/>
  <c r="F50" i="1"/>
  <c r="F70" i="1" s="1"/>
  <c r="G51" i="1"/>
  <c r="G71" i="1" s="1"/>
  <c r="F52" i="1"/>
  <c r="F72" i="1" s="1"/>
  <c r="B181" i="1"/>
  <c r="B201" i="1" s="1"/>
  <c r="D50" i="1"/>
  <c r="D70" i="1" s="1"/>
  <c r="H50" i="1"/>
  <c r="H70" i="1" s="1"/>
  <c r="C53" i="1"/>
  <c r="C73" i="1" s="1"/>
  <c r="P53" i="1"/>
  <c r="P73" i="1" s="1"/>
  <c r="L53" i="1"/>
  <c r="L73" i="1" s="1"/>
  <c r="P54" i="1"/>
  <c r="P74" i="1" s="1"/>
  <c r="D54" i="1"/>
  <c r="D74" i="1" s="1"/>
  <c r="Q51" i="1"/>
  <c r="Q71" i="1" s="1"/>
  <c r="N51" i="1"/>
  <c r="N71" i="1" s="1"/>
  <c r="R51" i="1"/>
  <c r="R71" i="1" s="1"/>
  <c r="F49" i="1"/>
  <c r="F69" i="1" s="1"/>
  <c r="S49" i="1"/>
  <c r="S69" i="1" s="1"/>
  <c r="P49" i="1"/>
  <c r="P69" i="1" s="1"/>
  <c r="D52" i="1"/>
  <c r="D72" i="1" s="1"/>
  <c r="L52" i="1"/>
  <c r="L72" i="1" s="1"/>
  <c r="N57" i="1"/>
  <c r="N77" i="1" s="1"/>
  <c r="K57" i="1"/>
  <c r="K77" i="1" s="1"/>
  <c r="E51" i="1"/>
  <c r="E71" i="1" s="1"/>
  <c r="O52" i="1"/>
  <c r="O72" i="1" s="1"/>
  <c r="Q53" i="1"/>
  <c r="Q73" i="1" s="1"/>
  <c r="M49" i="1"/>
  <c r="M69" i="1" s="1"/>
  <c r="C50" i="1"/>
  <c r="C70" i="1" s="1"/>
  <c r="O50" i="1"/>
  <c r="O70" i="1" s="1"/>
  <c r="B53" i="1"/>
  <c r="B73" i="1" s="1"/>
  <c r="H53" i="1"/>
  <c r="H73" i="1" s="1"/>
  <c r="D53" i="1"/>
  <c r="D73" i="1" s="1"/>
  <c r="O54" i="1"/>
  <c r="O74" i="1" s="1"/>
  <c r="S54" i="1"/>
  <c r="S74" i="1" s="1"/>
  <c r="C51" i="1"/>
  <c r="C71" i="1" s="1"/>
  <c r="F51" i="1"/>
  <c r="F71" i="1" s="1"/>
  <c r="J51" i="1"/>
  <c r="J71" i="1" s="1"/>
  <c r="I49" i="1"/>
  <c r="I69" i="1" s="1"/>
  <c r="K49" i="1"/>
  <c r="K69" i="1" s="1"/>
  <c r="H49" i="1"/>
  <c r="H69" i="1" s="1"/>
  <c r="S52" i="1"/>
  <c r="S72" i="1" s="1"/>
  <c r="Q52" i="1"/>
  <c r="Q72" i="1" s="1"/>
  <c r="F57" i="1"/>
  <c r="F77" i="1" s="1"/>
  <c r="C57" i="1"/>
  <c r="C77" i="1" s="1"/>
  <c r="L50" i="1"/>
  <c r="L70" i="1" s="1"/>
  <c r="R49" i="1"/>
  <c r="R69" i="1" s="1"/>
  <c r="B50" i="1"/>
  <c r="B70" i="1" s="1"/>
  <c r="G50" i="1"/>
  <c r="G70" i="1" s="1"/>
  <c r="S53" i="1"/>
  <c r="S73" i="1" s="1"/>
  <c r="O53" i="1"/>
  <c r="O73" i="1" s="1"/>
  <c r="F54" i="1"/>
  <c r="F74" i="1" s="1"/>
  <c r="K54" i="1"/>
  <c r="K74" i="1" s="1"/>
  <c r="P51" i="1"/>
  <c r="P71" i="1" s="1"/>
  <c r="M51" i="1"/>
  <c r="M71" i="1" s="1"/>
  <c r="B51" i="1"/>
  <c r="B71" i="1" s="1"/>
  <c r="N49" i="1"/>
  <c r="N69" i="1" s="1"/>
  <c r="C49" i="1"/>
  <c r="C69" i="1" s="1"/>
  <c r="E52" i="1"/>
  <c r="E72" i="1" s="1"/>
  <c r="K52" i="1"/>
  <c r="K72" i="1" s="1"/>
  <c r="I52" i="1"/>
  <c r="I72" i="1" s="1"/>
  <c r="M57" i="1"/>
  <c r="M77" i="1" s="1"/>
  <c r="R57" i="1"/>
  <c r="R77" i="1" s="1"/>
  <c r="B183" i="1"/>
  <c r="B203" i="1" s="1"/>
  <c r="B313" i="1"/>
  <c r="B333" i="1" s="1"/>
  <c r="B304" i="1"/>
  <c r="B324" i="1" s="1"/>
  <c r="B315" i="1"/>
  <c r="B335" i="1" s="1"/>
  <c r="B314" i="1"/>
  <c r="B334" i="1" s="1"/>
  <c r="B306" i="1"/>
  <c r="B326" i="1" s="1"/>
  <c r="B308" i="1"/>
  <c r="B328" i="1" s="1"/>
  <c r="B311" i="1"/>
  <c r="B331" i="1" s="1"/>
  <c r="B305" i="1"/>
  <c r="B325" i="1" s="1"/>
  <c r="B317" i="1"/>
  <c r="B337" i="1" s="1"/>
  <c r="B177" i="1"/>
  <c r="B197" i="1" s="1"/>
  <c r="U323" i="1"/>
  <c r="B185" i="1"/>
  <c r="B205" i="1" s="1"/>
  <c r="B179" i="1"/>
  <c r="B199" i="1" s="1"/>
  <c r="B180" i="1"/>
  <c r="B200" i="1" s="1"/>
  <c r="B176" i="1"/>
  <c r="B196" i="1" s="1"/>
  <c r="B178" i="1"/>
  <c r="B198" i="1" s="1"/>
  <c r="B187" i="1"/>
  <c r="B207" i="1" s="1"/>
  <c r="B186" i="1"/>
  <c r="B206" i="1" s="1"/>
  <c r="B184" i="1"/>
  <c r="B204" i="1" s="1"/>
  <c r="U252" i="1"/>
  <c r="B188" i="1"/>
  <c r="B208" i="1" s="1"/>
  <c r="B270" i="1"/>
  <c r="U250" i="1"/>
  <c r="B271" i="1"/>
  <c r="U251" i="1"/>
  <c r="U253" i="1"/>
  <c r="U261" i="1"/>
  <c r="U260" i="1"/>
  <c r="U121" i="1"/>
  <c r="U122" i="1"/>
  <c r="U123" i="1"/>
  <c r="U124" i="1"/>
  <c r="U303" i="1"/>
  <c r="U175" i="1"/>
  <c r="U48" i="1"/>
  <c r="H3" i="2"/>
  <c r="U131" i="1"/>
  <c r="U330" i="1" l="1"/>
  <c r="U62" i="1"/>
  <c r="U79" i="1"/>
  <c r="D7" i="2"/>
  <c r="U329" i="1"/>
  <c r="U81" i="1"/>
  <c r="D12" i="2"/>
  <c r="D10" i="2"/>
  <c r="B14" i="2"/>
  <c r="U310" i="1"/>
  <c r="D9" i="2"/>
  <c r="B15" i="2"/>
  <c r="U309" i="1"/>
  <c r="U65" i="1"/>
  <c r="B16" i="2"/>
  <c r="B18" i="2"/>
  <c r="U63" i="1"/>
  <c r="U80" i="1"/>
  <c r="B17" i="2"/>
  <c r="U76" i="1"/>
  <c r="U332" i="1"/>
  <c r="U64" i="1"/>
  <c r="U56" i="1"/>
  <c r="B20" i="2"/>
  <c r="U307" i="1"/>
  <c r="U327" i="1"/>
  <c r="B11" i="2"/>
  <c r="U78" i="1"/>
  <c r="U82" i="1"/>
  <c r="B341" i="1"/>
  <c r="U321" i="1"/>
  <c r="B468" i="1"/>
  <c r="U448" i="1"/>
  <c r="U193" i="1"/>
  <c r="B211" i="1"/>
  <c r="U191" i="1"/>
  <c r="B84" i="1"/>
  <c r="B19" i="2" s="1"/>
  <c r="C21" i="2"/>
  <c r="U213" i="1"/>
  <c r="U449" i="1"/>
  <c r="B469" i="1"/>
  <c r="B212" i="1"/>
  <c r="U192" i="1"/>
  <c r="U446" i="1"/>
  <c r="B466" i="1"/>
  <c r="U190" i="1"/>
  <c r="B210" i="1"/>
  <c r="U66" i="1"/>
  <c r="B339" i="1"/>
  <c r="U319" i="1"/>
  <c r="U318" i="1"/>
  <c r="B338" i="1"/>
  <c r="B13" i="2"/>
  <c r="U447" i="1"/>
  <c r="B467" i="1"/>
  <c r="B340" i="1"/>
  <c r="U320" i="1"/>
  <c r="B21" i="2"/>
  <c r="U312" i="1"/>
  <c r="C15" i="2"/>
  <c r="D17" i="2"/>
  <c r="D13" i="2"/>
  <c r="C9" i="2"/>
  <c r="C6" i="2"/>
  <c r="C14" i="2"/>
  <c r="C5" i="2"/>
  <c r="C11" i="2"/>
  <c r="C4" i="2"/>
  <c r="D5" i="2"/>
  <c r="C16" i="2"/>
  <c r="C7" i="2"/>
  <c r="D6" i="2"/>
  <c r="C8" i="2"/>
  <c r="C13" i="2"/>
  <c r="D14" i="2"/>
  <c r="D16" i="2"/>
  <c r="D8" i="2"/>
  <c r="C17" i="2"/>
  <c r="C12" i="2"/>
  <c r="D15" i="2"/>
  <c r="D11" i="2"/>
  <c r="D4" i="2"/>
  <c r="B6" i="2"/>
  <c r="B5" i="2"/>
  <c r="C10" i="2"/>
  <c r="B8" i="2"/>
  <c r="B10" i="2"/>
  <c r="B12" i="2"/>
  <c r="B7" i="2"/>
  <c r="B4" i="2"/>
  <c r="B9" i="2"/>
  <c r="N3" i="2"/>
  <c r="AG3" i="2" s="1"/>
  <c r="P3" i="2"/>
  <c r="AI3" i="2" s="1"/>
  <c r="U208" i="1"/>
  <c r="U86" i="1"/>
  <c r="U205" i="1"/>
  <c r="U204" i="1"/>
  <c r="U334" i="1"/>
  <c r="U85" i="1"/>
  <c r="U336" i="1"/>
  <c r="U75" i="1"/>
  <c r="U326" i="1"/>
  <c r="U206" i="1"/>
  <c r="U335" i="1"/>
  <c r="U77" i="1"/>
  <c r="U72" i="1"/>
  <c r="U74" i="1"/>
  <c r="U199" i="1"/>
  <c r="U209" i="1"/>
  <c r="U207" i="1"/>
  <c r="U271" i="1"/>
  <c r="I15" i="2"/>
  <c r="U198" i="1"/>
  <c r="U337" i="1"/>
  <c r="U333" i="1"/>
  <c r="U201" i="1"/>
  <c r="U325" i="1"/>
  <c r="U203" i="1"/>
  <c r="U71" i="1"/>
  <c r="U328" i="1"/>
  <c r="U83" i="1"/>
  <c r="U73" i="1"/>
  <c r="U182" i="1"/>
  <c r="U202" i="1"/>
  <c r="U270" i="1"/>
  <c r="I14" i="2"/>
  <c r="U200" i="1"/>
  <c r="U331" i="1"/>
  <c r="U55" i="1"/>
  <c r="U316" i="1"/>
  <c r="U181" i="1"/>
  <c r="U313" i="1"/>
  <c r="U189" i="1"/>
  <c r="U324" i="1"/>
  <c r="U304" i="1"/>
  <c r="U183" i="1"/>
  <c r="U315" i="1"/>
  <c r="U314" i="1"/>
  <c r="U54" i="1"/>
  <c r="U305" i="1"/>
  <c r="U306" i="1"/>
  <c r="U53" i="1"/>
  <c r="U311" i="1"/>
  <c r="U50" i="1"/>
  <c r="U317" i="1"/>
  <c r="U70" i="1"/>
  <c r="U308" i="1"/>
  <c r="U49" i="1"/>
  <c r="U51" i="1"/>
  <c r="U177" i="1"/>
  <c r="U58" i="1"/>
  <c r="U185" i="1"/>
  <c r="U179" i="1"/>
  <c r="U180" i="1"/>
  <c r="U187" i="1"/>
  <c r="U59" i="1"/>
  <c r="U178" i="1"/>
  <c r="U60" i="1"/>
  <c r="U188" i="1"/>
  <c r="U52" i="1"/>
  <c r="U57" i="1"/>
  <c r="U186" i="1"/>
  <c r="U176" i="1"/>
  <c r="U197" i="1"/>
  <c r="U196" i="1"/>
  <c r="U195" i="1"/>
  <c r="U184" i="1"/>
  <c r="U61" i="1"/>
  <c r="U68" i="1"/>
  <c r="U69" i="1"/>
  <c r="N14" i="2" l="1"/>
  <c r="AG14" i="2" s="1"/>
  <c r="C50" i="3" s="1"/>
  <c r="D50" i="3" s="1"/>
  <c r="P10" i="2"/>
  <c r="AI10" i="2" s="1"/>
  <c r="M46" i="3" s="1"/>
  <c r="N46" i="3" s="1"/>
  <c r="N16" i="2"/>
  <c r="AM16" i="2" s="1"/>
  <c r="C47" i="10" s="1"/>
  <c r="D47" i="10" s="1"/>
  <c r="P12" i="2"/>
  <c r="AO12" i="2" s="1"/>
  <c r="N13" i="2"/>
  <c r="AM13" i="2" s="1"/>
  <c r="C44" i="10" s="1"/>
  <c r="D44" i="10" s="1"/>
  <c r="N15" i="2"/>
  <c r="AG15" i="2" s="1"/>
  <c r="P7" i="2"/>
  <c r="AI7" i="2" s="1"/>
  <c r="M43" i="3" s="1"/>
  <c r="N43" i="3" s="1"/>
  <c r="N11" i="2"/>
  <c r="AM11" i="2" s="1"/>
  <c r="N17" i="2"/>
  <c r="AG17" i="2" s="1"/>
  <c r="P9" i="2"/>
  <c r="AI9" i="2" s="1"/>
  <c r="M45" i="3" s="1"/>
  <c r="N45" i="3" s="1"/>
  <c r="U84" i="1"/>
  <c r="C19" i="2"/>
  <c r="U211" i="1"/>
  <c r="C20" i="2"/>
  <c r="U212" i="1"/>
  <c r="D18" i="2"/>
  <c r="U338" i="1"/>
  <c r="E21" i="2"/>
  <c r="U469" i="1"/>
  <c r="D20" i="2"/>
  <c r="U340" i="1"/>
  <c r="E19" i="2"/>
  <c r="U467" i="1"/>
  <c r="C18" i="2"/>
  <c r="U210" i="1"/>
  <c r="O21" i="2"/>
  <c r="AN21" i="2" s="1"/>
  <c r="D21" i="2"/>
  <c r="U341" i="1"/>
  <c r="D19" i="2"/>
  <c r="U339" i="1"/>
  <c r="E20" i="2"/>
  <c r="U468" i="1"/>
  <c r="E18" i="2"/>
  <c r="U466" i="1"/>
  <c r="AO3" i="2"/>
  <c r="AM3" i="2"/>
  <c r="M39" i="3"/>
  <c r="O6" i="2"/>
  <c r="AH6" i="2" s="1"/>
  <c r="O12" i="2"/>
  <c r="AN12" i="2" s="1"/>
  <c r="O3" i="2"/>
  <c r="O7" i="2"/>
  <c r="AH7" i="2" s="1"/>
  <c r="P11" i="2"/>
  <c r="AI11" i="2" s="1"/>
  <c r="N6" i="2"/>
  <c r="AG6" i="2" s="1"/>
  <c r="O9" i="2"/>
  <c r="AN9" i="2" s="1"/>
  <c r="N9" i="2"/>
  <c r="AM9" i="2" s="1"/>
  <c r="P15" i="2"/>
  <c r="AI15" i="2" s="1"/>
  <c r="P16" i="2"/>
  <c r="AI16" i="2" s="1"/>
  <c r="O13" i="2"/>
  <c r="AH13" i="2" s="1"/>
  <c r="N19" i="2"/>
  <c r="AG19" i="2" s="1"/>
  <c r="N8" i="2"/>
  <c r="AG8" i="2" s="1"/>
  <c r="N4" i="2"/>
  <c r="AG4" i="2" s="1"/>
  <c r="O10" i="2"/>
  <c r="AH10" i="2" s="1"/>
  <c r="N10" i="2"/>
  <c r="AG10" i="2" s="1"/>
  <c r="P13" i="2"/>
  <c r="AO13" i="2" s="1"/>
  <c r="O15" i="2"/>
  <c r="AN15" i="2" s="1"/>
  <c r="O14" i="2"/>
  <c r="AH14" i="2" s="1"/>
  <c r="N20" i="2"/>
  <c r="AG20" i="2" s="1"/>
  <c r="N21" i="2"/>
  <c r="AG21" i="2" s="1"/>
  <c r="N12" i="2"/>
  <c r="AG12" i="2" s="1"/>
  <c r="O8" i="2"/>
  <c r="AN8" i="2" s="1"/>
  <c r="N7" i="2"/>
  <c r="AM7" i="2" s="1"/>
  <c r="N5" i="2"/>
  <c r="AM5" i="2" s="1"/>
  <c r="O11" i="2"/>
  <c r="AN11" i="2" s="1"/>
  <c r="P5" i="2"/>
  <c r="AI5" i="2" s="1"/>
  <c r="P17" i="2"/>
  <c r="AI17" i="2" s="1"/>
  <c r="O17" i="2"/>
  <c r="AN17" i="2" s="1"/>
  <c r="O5" i="2"/>
  <c r="AH5" i="2" s="1"/>
  <c r="P6" i="2"/>
  <c r="AI6" i="2" s="1"/>
  <c r="P14" i="2"/>
  <c r="AI14" i="2" s="1"/>
  <c r="O16" i="2"/>
  <c r="AH16" i="2" s="1"/>
  <c r="P4" i="2"/>
  <c r="AI4" i="2" s="1"/>
  <c r="N18" i="2"/>
  <c r="AG18" i="2" s="1"/>
  <c r="P8" i="2"/>
  <c r="AI8" i="2" s="1"/>
  <c r="O4" i="2"/>
  <c r="AH4" i="2" s="1"/>
  <c r="AM14" i="2" l="1"/>
  <c r="AI12" i="2"/>
  <c r="M48" i="3" s="1"/>
  <c r="N48" i="3" s="1"/>
  <c r="AM17" i="2"/>
  <c r="C48" i="10" s="1"/>
  <c r="D48" i="10" s="1"/>
  <c r="AO10" i="2"/>
  <c r="M41" i="10" s="1"/>
  <c r="N41" i="10" s="1"/>
  <c r="AG11" i="2"/>
  <c r="C47" i="3" s="1"/>
  <c r="D47" i="3" s="1"/>
  <c r="AG13" i="2"/>
  <c r="C49" i="3" s="1"/>
  <c r="D49" i="3" s="1"/>
  <c r="AO14" i="2"/>
  <c r="AM15" i="2"/>
  <c r="C46" i="10" s="1"/>
  <c r="D46" i="10" s="1"/>
  <c r="AH9" i="2"/>
  <c r="AG9" i="2"/>
  <c r="C45" i="3" s="1"/>
  <c r="D45" i="3" s="1"/>
  <c r="AN14" i="2"/>
  <c r="H45" i="10" s="1"/>
  <c r="I45" i="10" s="1"/>
  <c r="AH8" i="2"/>
  <c r="AG5" i="2"/>
  <c r="C41" i="3" s="1"/>
  <c r="D41" i="3" s="1"/>
  <c r="AH15" i="2"/>
  <c r="AM19" i="2"/>
  <c r="C50" i="10" s="1"/>
  <c r="D50" i="10" s="1"/>
  <c r="AI13" i="2"/>
  <c r="AH12" i="2"/>
  <c r="H48" i="3" s="1"/>
  <c r="I48" i="3" s="1"/>
  <c r="AM18" i="2"/>
  <c r="AO15" i="2"/>
  <c r="AG7" i="2"/>
  <c r="C43" i="3" s="1"/>
  <c r="AN5" i="2"/>
  <c r="AO17" i="2"/>
  <c r="AN16" i="2"/>
  <c r="H47" i="10" s="1"/>
  <c r="I47" i="10" s="1"/>
  <c r="AN4" i="2"/>
  <c r="AM10" i="2"/>
  <c r="AO8" i="2"/>
  <c r="AH17" i="2"/>
  <c r="AM20" i="2"/>
  <c r="AM12" i="2"/>
  <c r="AN13" i="2"/>
  <c r="H44" i="10" s="1"/>
  <c r="I44" i="10" s="1"/>
  <c r="AN10" i="2"/>
  <c r="AO9" i="2"/>
  <c r="M40" i="10" s="1"/>
  <c r="N40" i="10" s="1"/>
  <c r="AO7" i="2"/>
  <c r="AO16" i="2"/>
  <c r="AM8" i="2"/>
  <c r="AG16" i="2"/>
  <c r="C52" i="3" s="1"/>
  <c r="D52" i="3" s="1"/>
  <c r="AO5" i="2"/>
  <c r="AH11" i="2"/>
  <c r="AN6" i="2"/>
  <c r="AO4" i="2"/>
  <c r="AH21" i="2"/>
  <c r="H57" i="3" s="1"/>
  <c r="I57" i="3" s="1"/>
  <c r="AN7" i="2"/>
  <c r="AO6" i="2"/>
  <c r="AO11" i="2"/>
  <c r="M42" i="10" s="1"/>
  <c r="N42" i="10" s="1"/>
  <c r="AM21" i="2"/>
  <c r="AM4" i="2"/>
  <c r="AM6" i="2"/>
  <c r="C48" i="3"/>
  <c r="D48" i="3" s="1"/>
  <c r="C46" i="3"/>
  <c r="D46" i="3" s="1"/>
  <c r="H52" i="10"/>
  <c r="I52" i="10" s="1"/>
  <c r="Q20" i="2"/>
  <c r="O18" i="2"/>
  <c r="P18" i="2"/>
  <c r="Q21" i="2"/>
  <c r="AJ21" i="2" s="1"/>
  <c r="O20" i="2"/>
  <c r="AH20" i="2" s="1"/>
  <c r="Q19" i="2"/>
  <c r="AJ19" i="2" s="1"/>
  <c r="Q18" i="2"/>
  <c r="AJ18" i="2" s="1"/>
  <c r="P19" i="2"/>
  <c r="P21" i="2"/>
  <c r="AI21" i="2" s="1"/>
  <c r="P20" i="2"/>
  <c r="AI20" i="2" s="1"/>
  <c r="O19" i="2"/>
  <c r="M53" i="3"/>
  <c r="N53" i="3" s="1"/>
  <c r="C54" i="3"/>
  <c r="C42" i="3"/>
  <c r="D42" i="3" s="1"/>
  <c r="H40" i="10"/>
  <c r="I40" i="10" s="1"/>
  <c r="M44" i="10"/>
  <c r="N44" i="10" s="1"/>
  <c r="AH3" i="2"/>
  <c r="H39" i="3" s="1"/>
  <c r="AN3" i="2"/>
  <c r="H46" i="3"/>
  <c r="I46" i="3" s="1"/>
  <c r="C42" i="10"/>
  <c r="D42" i="10" s="1"/>
  <c r="M43" i="10"/>
  <c r="N43" i="10" s="1"/>
  <c r="H50" i="3"/>
  <c r="I50" i="3" s="1"/>
  <c r="C45" i="10"/>
  <c r="D45" i="10" s="1"/>
  <c r="M41" i="3"/>
  <c r="N41" i="3" s="1"/>
  <c r="M42" i="3"/>
  <c r="N42" i="3" s="1"/>
  <c r="M52" i="3"/>
  <c r="N52" i="3" s="1"/>
  <c r="M50" i="3"/>
  <c r="N50" i="3" s="1"/>
  <c r="M51" i="3"/>
  <c r="N51" i="3" s="1"/>
  <c r="M44" i="3"/>
  <c r="N44" i="3" s="1"/>
  <c r="C51" i="3"/>
  <c r="D51" i="3" s="1"/>
  <c r="H40" i="3"/>
  <c r="I40" i="3" s="1"/>
  <c r="C53" i="3"/>
  <c r="D53" i="3" s="1"/>
  <c r="H41" i="3"/>
  <c r="I41" i="3" s="1"/>
  <c r="C40" i="3"/>
  <c r="D40" i="3" s="1"/>
  <c r="H43" i="3"/>
  <c r="I43" i="3" s="1"/>
  <c r="C39" i="3"/>
  <c r="H43" i="10"/>
  <c r="I43" i="10" s="1"/>
  <c r="N39" i="3"/>
  <c r="AP19" i="2" l="1"/>
  <c r="R50" i="10" s="1"/>
  <c r="S50" i="10" s="1"/>
  <c r="AP18" i="2"/>
  <c r="R49" i="10" s="1"/>
  <c r="S49" i="10" s="1"/>
  <c r="AO20" i="2"/>
  <c r="M51" i="10" s="1"/>
  <c r="N51" i="10" s="1"/>
  <c r="AN19" i="2"/>
  <c r="H50" i="10" s="1"/>
  <c r="I50" i="10" s="1"/>
  <c r="AO18" i="2"/>
  <c r="M49" i="10" s="1"/>
  <c r="N49" i="10" s="1"/>
  <c r="AH19" i="2"/>
  <c r="H55" i="3" s="1"/>
  <c r="I55" i="3" s="1"/>
  <c r="AO19" i="2"/>
  <c r="M50" i="10" s="1"/>
  <c r="N50" i="10" s="1"/>
  <c r="AP20" i="2"/>
  <c r="R51" i="10" s="1"/>
  <c r="S51" i="10" s="1"/>
  <c r="AI18" i="2"/>
  <c r="M54" i="3" s="1"/>
  <c r="N54" i="3" s="1"/>
  <c r="AI19" i="2"/>
  <c r="M55" i="3" s="1"/>
  <c r="N55" i="3" s="1"/>
  <c r="AJ20" i="2"/>
  <c r="R56" i="3" s="1"/>
  <c r="S56" i="3" s="1"/>
  <c r="AN18" i="2"/>
  <c r="H49" i="10" s="1"/>
  <c r="I49" i="10" s="1"/>
  <c r="AH18" i="2"/>
  <c r="H54" i="3" s="1"/>
  <c r="I54" i="3" s="1"/>
  <c r="AP21" i="2"/>
  <c r="R52" i="10" s="1"/>
  <c r="S52" i="10" s="1"/>
  <c r="AO21" i="2"/>
  <c r="M52" i="10" s="1"/>
  <c r="N52" i="10" s="1"/>
  <c r="AN20" i="2"/>
  <c r="H51" i="10" s="1"/>
  <c r="I51" i="10" s="1"/>
  <c r="R55" i="3"/>
  <c r="S55" i="3" s="1"/>
  <c r="R54" i="3"/>
  <c r="S54" i="3" s="1"/>
  <c r="R57" i="3"/>
  <c r="S57" i="3" s="1"/>
  <c r="H56" i="3"/>
  <c r="I56" i="3" s="1"/>
  <c r="M57" i="3"/>
  <c r="N57" i="3" s="1"/>
  <c r="D43" i="3"/>
  <c r="M56" i="3"/>
  <c r="N56" i="3" s="1"/>
  <c r="C51" i="10"/>
  <c r="D51" i="10" s="1"/>
  <c r="H46" i="10"/>
  <c r="I46" i="10" s="1"/>
  <c r="H48" i="10"/>
  <c r="I48" i="10" s="1"/>
  <c r="C49" i="10"/>
  <c r="D49" i="10" s="1"/>
  <c r="C52" i="10"/>
  <c r="D52" i="10" s="1"/>
  <c r="H39" i="10"/>
  <c r="I39" i="10" s="1"/>
  <c r="H41" i="10"/>
  <c r="I41" i="10" s="1"/>
  <c r="M46" i="10"/>
  <c r="N46" i="10" s="1"/>
  <c r="M48" i="10"/>
  <c r="N48" i="10" s="1"/>
  <c r="M47" i="10"/>
  <c r="N47" i="10" s="1"/>
  <c r="M39" i="10"/>
  <c r="N39" i="10" s="1"/>
  <c r="C40" i="10"/>
  <c r="D40" i="10" s="1"/>
  <c r="M45" i="10"/>
  <c r="N45" i="10" s="1"/>
  <c r="C39" i="10"/>
  <c r="D39" i="10" s="1"/>
  <c r="H42" i="10"/>
  <c r="I42" i="10" s="1"/>
  <c r="C43" i="10"/>
  <c r="D43" i="10" s="1"/>
  <c r="C41" i="10"/>
  <c r="D41" i="10" s="1"/>
  <c r="H45" i="3"/>
  <c r="I45" i="3" s="1"/>
  <c r="M40" i="3"/>
  <c r="N40" i="3" s="1"/>
  <c r="M47" i="3"/>
  <c r="N47" i="3" s="1"/>
  <c r="M49" i="3"/>
  <c r="N49" i="3" s="1"/>
  <c r="H42" i="3"/>
  <c r="H51" i="3"/>
  <c r="I51" i="3" s="1"/>
  <c r="C57" i="3"/>
  <c r="D57" i="3" s="1"/>
  <c r="H44" i="3"/>
  <c r="I44" i="3" s="1"/>
  <c r="H47" i="3"/>
  <c r="I47" i="3" s="1"/>
  <c r="C44" i="3"/>
  <c r="D44" i="3" s="1"/>
  <c r="C55" i="3"/>
  <c r="D55" i="3" s="1"/>
  <c r="H52" i="3"/>
  <c r="I52" i="3" s="1"/>
  <c r="C56" i="3"/>
  <c r="D56" i="3" s="1"/>
  <c r="H49" i="3"/>
  <c r="I49" i="3" s="1"/>
  <c r="H53" i="3"/>
  <c r="I53" i="3" s="1"/>
  <c r="D54" i="3"/>
  <c r="I39" i="3"/>
  <c r="D39" i="3"/>
  <c r="H54" i="10" l="1"/>
  <c r="N54" i="10"/>
  <c r="C54" i="10"/>
  <c r="M54" i="10"/>
  <c r="N59" i="3"/>
  <c r="H59" i="3"/>
  <c r="M59" i="3"/>
  <c r="I42" i="3"/>
  <c r="I59" i="3" s="1"/>
  <c r="C59" i="3"/>
  <c r="D54" i="10"/>
  <c r="D59" i="3"/>
  <c r="I54" i="10"/>
  <c r="T11" i="3"/>
  <c r="T11" i="10" s="1"/>
  <c r="O39" i="3"/>
  <c r="T42" i="3"/>
  <c r="J41" i="3"/>
  <c r="E40" i="3"/>
  <c r="O41" i="3"/>
  <c r="O42" i="3"/>
  <c r="T41" i="3"/>
  <c r="T40" i="3"/>
  <c r="J40" i="3"/>
  <c r="O40" i="3"/>
  <c r="T39" i="3"/>
  <c r="J39" i="3"/>
  <c r="E39" i="3"/>
  <c r="T59" i="3" l="1"/>
  <c r="J59" i="3"/>
  <c r="K59" i="3" s="1"/>
  <c r="G61" i="3" s="1"/>
  <c r="E59" i="3"/>
  <c r="O59" i="3"/>
  <c r="F59" i="3"/>
  <c r="B61" i="3" s="1"/>
  <c r="P59" i="3" l="1"/>
  <c r="L61" i="3" s="1"/>
  <c r="W11" i="3"/>
  <c r="W11" i="10" s="1"/>
  <c r="U415" i="1"/>
  <c r="U419" i="1"/>
  <c r="U413" i="1"/>
  <c r="U418" i="1"/>
  <c r="B421" i="1"/>
  <c r="U417" i="1"/>
  <c r="U420" i="1"/>
  <c r="U414" i="1"/>
  <c r="U412" i="1"/>
  <c r="U411" i="1"/>
  <c r="B411" i="1" s="1"/>
  <c r="U416" i="1"/>
  <c r="R441" i="1" l="1"/>
  <c r="R461" i="1" s="1"/>
  <c r="S441" i="1"/>
  <c r="S461" i="1" s="1"/>
  <c r="G441" i="1"/>
  <c r="G461" i="1" s="1"/>
  <c r="C441" i="1"/>
  <c r="C461" i="1" s="1"/>
  <c r="Q441" i="1"/>
  <c r="Q461" i="1" s="1"/>
  <c r="D441" i="1"/>
  <c r="D461" i="1" s="1"/>
  <c r="M441" i="1"/>
  <c r="M461" i="1" s="1"/>
  <c r="P441" i="1"/>
  <c r="P461" i="1" s="1"/>
  <c r="K441" i="1"/>
  <c r="K461" i="1" s="1"/>
  <c r="J441" i="1"/>
  <c r="J461" i="1" s="1"/>
  <c r="L441" i="1"/>
  <c r="L461" i="1" s="1"/>
  <c r="H441" i="1"/>
  <c r="H461" i="1" s="1"/>
  <c r="O441" i="1"/>
  <c r="O461" i="1" s="1"/>
  <c r="I441" i="1"/>
  <c r="I461" i="1" s="1"/>
  <c r="T441" i="1"/>
  <c r="T461" i="1" s="1"/>
  <c r="E441" i="1"/>
  <c r="E461" i="1" s="1"/>
  <c r="N441" i="1"/>
  <c r="N461" i="1" s="1"/>
  <c r="F441" i="1"/>
  <c r="F461" i="1" s="1"/>
  <c r="T412" i="1"/>
  <c r="H412" i="1"/>
  <c r="P412" i="1"/>
  <c r="I412" i="1"/>
  <c r="Q412" i="1"/>
  <c r="S412" i="1"/>
  <c r="E412" i="1"/>
  <c r="O412" i="1"/>
  <c r="F412" i="1"/>
  <c r="R412" i="1"/>
  <c r="G412" i="1"/>
  <c r="J412" i="1"/>
  <c r="K412" i="1"/>
  <c r="L412" i="1"/>
  <c r="C412" i="1"/>
  <c r="M412" i="1"/>
  <c r="D412" i="1"/>
  <c r="N412" i="1"/>
  <c r="AU9" i="2"/>
  <c r="S417" i="1"/>
  <c r="E417" i="1"/>
  <c r="M417" i="1"/>
  <c r="F417" i="1"/>
  <c r="N417" i="1"/>
  <c r="G417" i="1"/>
  <c r="O417" i="1"/>
  <c r="H417" i="1"/>
  <c r="P417" i="1"/>
  <c r="I417" i="1"/>
  <c r="Q417" i="1"/>
  <c r="J417" i="1"/>
  <c r="R417" i="1"/>
  <c r="C417" i="1"/>
  <c r="K417" i="1"/>
  <c r="D417" i="1"/>
  <c r="L417" i="1"/>
  <c r="T417" i="1"/>
  <c r="AU8" i="2"/>
  <c r="T416" i="1"/>
  <c r="E416" i="1"/>
  <c r="M416" i="1"/>
  <c r="F416" i="1"/>
  <c r="N416" i="1"/>
  <c r="G416" i="1"/>
  <c r="O416" i="1"/>
  <c r="H416" i="1"/>
  <c r="P416" i="1"/>
  <c r="I416" i="1"/>
  <c r="Q416" i="1"/>
  <c r="J416" i="1"/>
  <c r="R416" i="1"/>
  <c r="S416" i="1"/>
  <c r="C416" i="1"/>
  <c r="K416" i="1"/>
  <c r="D416" i="1"/>
  <c r="L416" i="1"/>
  <c r="AU3" i="2"/>
  <c r="H411" i="1"/>
  <c r="P411" i="1"/>
  <c r="I411" i="1"/>
  <c r="Q411" i="1"/>
  <c r="K411" i="1"/>
  <c r="L411" i="1"/>
  <c r="C411" i="1"/>
  <c r="M411" i="1"/>
  <c r="D411" i="1"/>
  <c r="N411" i="1"/>
  <c r="E411" i="1"/>
  <c r="O411" i="1"/>
  <c r="F411" i="1"/>
  <c r="R411" i="1"/>
  <c r="S411" i="1"/>
  <c r="G411" i="1"/>
  <c r="J411" i="1"/>
  <c r="T411" i="1"/>
  <c r="AU6" i="2"/>
  <c r="H414" i="1"/>
  <c r="P414" i="1"/>
  <c r="I414" i="1"/>
  <c r="Q414" i="1"/>
  <c r="E414" i="1"/>
  <c r="O414" i="1"/>
  <c r="F414" i="1"/>
  <c r="R414" i="1"/>
  <c r="S414" i="1"/>
  <c r="G414" i="1"/>
  <c r="T414" i="1"/>
  <c r="J414" i="1"/>
  <c r="K414" i="1"/>
  <c r="L414" i="1"/>
  <c r="C414" i="1"/>
  <c r="M414" i="1"/>
  <c r="D414" i="1"/>
  <c r="N414" i="1"/>
  <c r="AU10" i="2"/>
  <c r="S418" i="1"/>
  <c r="E418" i="1"/>
  <c r="M418" i="1"/>
  <c r="T418" i="1"/>
  <c r="F418" i="1"/>
  <c r="N418" i="1"/>
  <c r="G418" i="1"/>
  <c r="O418" i="1"/>
  <c r="H418" i="1"/>
  <c r="P418" i="1"/>
  <c r="I418" i="1"/>
  <c r="Q418" i="1"/>
  <c r="J418" i="1"/>
  <c r="R418" i="1"/>
  <c r="C418" i="1"/>
  <c r="K418" i="1"/>
  <c r="D418" i="1"/>
  <c r="L418" i="1"/>
  <c r="AU5" i="2"/>
  <c r="H413" i="1"/>
  <c r="P413" i="1"/>
  <c r="S413" i="1"/>
  <c r="I413" i="1"/>
  <c r="Q413" i="1"/>
  <c r="K413" i="1"/>
  <c r="T413" i="1"/>
  <c r="L413" i="1"/>
  <c r="C413" i="1"/>
  <c r="M413" i="1"/>
  <c r="D413" i="1"/>
  <c r="N413" i="1"/>
  <c r="E413" i="1"/>
  <c r="O413" i="1"/>
  <c r="F413" i="1"/>
  <c r="R413" i="1"/>
  <c r="G413" i="1"/>
  <c r="J413" i="1"/>
  <c r="AU11" i="2"/>
  <c r="E419" i="1"/>
  <c r="M419" i="1"/>
  <c r="F419" i="1"/>
  <c r="N419" i="1"/>
  <c r="S419" i="1"/>
  <c r="G419" i="1"/>
  <c r="O419" i="1"/>
  <c r="T419" i="1"/>
  <c r="H419" i="1"/>
  <c r="P419" i="1"/>
  <c r="I419" i="1"/>
  <c r="Q419" i="1"/>
  <c r="J419" i="1"/>
  <c r="R419" i="1"/>
  <c r="C419" i="1"/>
  <c r="K419" i="1"/>
  <c r="D419" i="1"/>
  <c r="L419" i="1"/>
  <c r="B415" i="1"/>
  <c r="AU7" i="2"/>
  <c r="H415" i="1"/>
  <c r="P415" i="1"/>
  <c r="I415" i="1"/>
  <c r="Q415" i="1"/>
  <c r="K415" i="1"/>
  <c r="L415" i="1"/>
  <c r="C415" i="1"/>
  <c r="M415" i="1"/>
  <c r="D415" i="1"/>
  <c r="N415" i="1"/>
  <c r="S415" i="1"/>
  <c r="E415" i="1"/>
  <c r="O415" i="1"/>
  <c r="T415" i="1"/>
  <c r="F415" i="1"/>
  <c r="R415" i="1"/>
  <c r="G415" i="1"/>
  <c r="J415" i="1"/>
  <c r="AU12" i="2"/>
  <c r="T420" i="1"/>
  <c r="E420" i="1"/>
  <c r="M420" i="1"/>
  <c r="F420" i="1"/>
  <c r="N420" i="1"/>
  <c r="G420" i="1"/>
  <c r="O420" i="1"/>
  <c r="H420" i="1"/>
  <c r="P420" i="1"/>
  <c r="S420" i="1"/>
  <c r="I420" i="1"/>
  <c r="Q420" i="1"/>
  <c r="J420" i="1"/>
  <c r="R420" i="1"/>
  <c r="C420" i="1"/>
  <c r="K420" i="1"/>
  <c r="D420" i="1"/>
  <c r="L420" i="1"/>
  <c r="B423" i="1"/>
  <c r="B412" i="1"/>
  <c r="B420" i="1"/>
  <c r="B424" i="1"/>
  <c r="B419" i="1"/>
  <c r="B425" i="1"/>
  <c r="B413" i="1"/>
  <c r="B416" i="1"/>
  <c r="B414" i="1"/>
  <c r="B417" i="1"/>
  <c r="B422" i="1"/>
  <c r="B418" i="1"/>
  <c r="AU4" i="2"/>
  <c r="O435" i="1" l="1"/>
  <c r="O455" i="1" s="1"/>
  <c r="C438" i="1"/>
  <c r="C458" i="1" s="1"/>
  <c r="K436" i="1"/>
  <c r="K456" i="1" s="1"/>
  <c r="Q437" i="1"/>
  <c r="Q457" i="1" s="1"/>
  <c r="M437" i="1"/>
  <c r="M457" i="1" s="1"/>
  <c r="L440" i="1"/>
  <c r="L460" i="1" s="1"/>
  <c r="S440" i="1"/>
  <c r="S460" i="1" s="1"/>
  <c r="N433" i="1"/>
  <c r="N453" i="1" s="1"/>
  <c r="N434" i="1"/>
  <c r="N454" i="1" s="1"/>
  <c r="D439" i="1"/>
  <c r="D459" i="1" s="1"/>
  <c r="H436" i="1"/>
  <c r="H456" i="1" s="1"/>
  <c r="H439" i="1"/>
  <c r="H459" i="1" s="1"/>
  <c r="E440" i="1"/>
  <c r="E460" i="1" s="1"/>
  <c r="S432" i="1"/>
  <c r="S452" i="1" s="1"/>
  <c r="L432" i="1"/>
  <c r="L452" i="1" s="1"/>
  <c r="E439" i="1"/>
  <c r="E459" i="1" s="1"/>
  <c r="E435" i="1"/>
  <c r="E455" i="1" s="1"/>
  <c r="H434" i="1"/>
  <c r="H454" i="1" s="1"/>
  <c r="T437" i="1"/>
  <c r="T457" i="1" s="1"/>
  <c r="K432" i="1"/>
  <c r="K452" i="1" s="1"/>
  <c r="S435" i="1"/>
  <c r="S455" i="1" s="1"/>
  <c r="I435" i="1"/>
  <c r="I455" i="1" s="1"/>
  <c r="C439" i="1"/>
  <c r="C459" i="1" s="1"/>
  <c r="O439" i="1"/>
  <c r="O459" i="1" s="1"/>
  <c r="J433" i="1"/>
  <c r="J453" i="1" s="1"/>
  <c r="M433" i="1"/>
  <c r="M453" i="1" s="1"/>
  <c r="P433" i="1"/>
  <c r="P453" i="1" s="1"/>
  <c r="J438" i="1"/>
  <c r="J458" i="1" s="1"/>
  <c r="F438" i="1"/>
  <c r="F458" i="1" s="1"/>
  <c r="M434" i="1"/>
  <c r="M454" i="1" s="1"/>
  <c r="R434" i="1"/>
  <c r="R454" i="1" s="1"/>
  <c r="E431" i="1"/>
  <c r="E451" i="1" s="1"/>
  <c r="I431" i="1"/>
  <c r="I451" i="1" s="1"/>
  <c r="S436" i="1"/>
  <c r="S456" i="1" s="1"/>
  <c r="G436" i="1"/>
  <c r="G456" i="1" s="1"/>
  <c r="L437" i="1"/>
  <c r="L457" i="1" s="1"/>
  <c r="P437" i="1"/>
  <c r="P457" i="1" s="1"/>
  <c r="S437" i="1"/>
  <c r="S457" i="1" s="1"/>
  <c r="J432" i="1"/>
  <c r="J452" i="1" s="1"/>
  <c r="I432" i="1"/>
  <c r="I452" i="1" s="1"/>
  <c r="G438" i="1"/>
  <c r="G458" i="1" s="1"/>
  <c r="K431" i="1"/>
  <c r="K451" i="1" s="1"/>
  <c r="T440" i="1"/>
  <c r="T460" i="1" s="1"/>
  <c r="S433" i="1"/>
  <c r="S453" i="1" s="1"/>
  <c r="C436" i="1"/>
  <c r="C456" i="1" s="1"/>
  <c r="C445" i="1"/>
  <c r="C465" i="1" s="1"/>
  <c r="N445" i="1"/>
  <c r="N465" i="1" s="1"/>
  <c r="L445" i="1"/>
  <c r="L465" i="1" s="1"/>
  <c r="K445" i="1"/>
  <c r="K465" i="1" s="1"/>
  <c r="H445" i="1"/>
  <c r="H465" i="1" s="1"/>
  <c r="M445" i="1"/>
  <c r="M465" i="1" s="1"/>
  <c r="O445" i="1"/>
  <c r="O465" i="1" s="1"/>
  <c r="P445" i="1"/>
  <c r="P465" i="1" s="1"/>
  <c r="E445" i="1"/>
  <c r="E465" i="1" s="1"/>
  <c r="R445" i="1"/>
  <c r="R465" i="1" s="1"/>
  <c r="T445" i="1"/>
  <c r="T465" i="1" s="1"/>
  <c r="G445" i="1"/>
  <c r="G465" i="1" s="1"/>
  <c r="Q445" i="1"/>
  <c r="Q465" i="1" s="1"/>
  <c r="D445" i="1"/>
  <c r="D465" i="1" s="1"/>
  <c r="F445" i="1"/>
  <c r="F465" i="1" s="1"/>
  <c r="I445" i="1"/>
  <c r="I465" i="1" s="1"/>
  <c r="S445" i="1"/>
  <c r="S465" i="1" s="1"/>
  <c r="J445" i="1"/>
  <c r="J465" i="1" s="1"/>
  <c r="O440" i="1"/>
  <c r="O460" i="1" s="1"/>
  <c r="N435" i="1"/>
  <c r="N455" i="1" s="1"/>
  <c r="P435" i="1"/>
  <c r="P455" i="1" s="1"/>
  <c r="R439" i="1"/>
  <c r="R459" i="1" s="1"/>
  <c r="G439" i="1"/>
  <c r="G459" i="1" s="1"/>
  <c r="G433" i="1"/>
  <c r="G453" i="1" s="1"/>
  <c r="C433" i="1"/>
  <c r="C453" i="1" s="1"/>
  <c r="H433" i="1"/>
  <c r="H453" i="1" s="1"/>
  <c r="Q438" i="1"/>
  <c r="Q458" i="1" s="1"/>
  <c r="T438" i="1"/>
  <c r="T458" i="1" s="1"/>
  <c r="C434" i="1"/>
  <c r="C454" i="1" s="1"/>
  <c r="F434" i="1"/>
  <c r="F454" i="1" s="1"/>
  <c r="T431" i="1"/>
  <c r="T451" i="1" s="1"/>
  <c r="N431" i="1"/>
  <c r="N451" i="1" s="1"/>
  <c r="P431" i="1"/>
  <c r="P451" i="1" s="1"/>
  <c r="R436" i="1"/>
  <c r="R456" i="1" s="1"/>
  <c r="N436" i="1"/>
  <c r="N456" i="1" s="1"/>
  <c r="D437" i="1"/>
  <c r="D457" i="1" s="1"/>
  <c r="H437" i="1"/>
  <c r="H457" i="1" s="1"/>
  <c r="G432" i="1"/>
  <c r="G452" i="1" s="1"/>
  <c r="P432" i="1"/>
  <c r="P452" i="1" s="1"/>
  <c r="P434" i="1"/>
  <c r="P454" i="1" s="1"/>
  <c r="P440" i="1"/>
  <c r="P460" i="1" s="1"/>
  <c r="D433" i="1"/>
  <c r="D453" i="1" s="1"/>
  <c r="S434" i="1"/>
  <c r="S454" i="1" s="1"/>
  <c r="I437" i="1"/>
  <c r="I457" i="1" s="1"/>
  <c r="K440" i="1"/>
  <c r="K460" i="1" s="1"/>
  <c r="K442" i="1"/>
  <c r="K462" i="1" s="1"/>
  <c r="S442" i="1"/>
  <c r="S462" i="1" s="1"/>
  <c r="D442" i="1"/>
  <c r="D462" i="1" s="1"/>
  <c r="P442" i="1"/>
  <c r="P462" i="1" s="1"/>
  <c r="M442" i="1"/>
  <c r="M462" i="1" s="1"/>
  <c r="H442" i="1"/>
  <c r="H462" i="1" s="1"/>
  <c r="G442" i="1"/>
  <c r="G462" i="1" s="1"/>
  <c r="T442" i="1"/>
  <c r="T462" i="1" s="1"/>
  <c r="Q442" i="1"/>
  <c r="Q462" i="1" s="1"/>
  <c r="I442" i="1"/>
  <c r="I462" i="1" s="1"/>
  <c r="C442" i="1"/>
  <c r="C462" i="1" s="1"/>
  <c r="L442" i="1"/>
  <c r="L462" i="1" s="1"/>
  <c r="E442" i="1"/>
  <c r="E462" i="1" s="1"/>
  <c r="O442" i="1"/>
  <c r="O462" i="1" s="1"/>
  <c r="R442" i="1"/>
  <c r="R462" i="1" s="1"/>
  <c r="J442" i="1"/>
  <c r="J462" i="1" s="1"/>
  <c r="N442" i="1"/>
  <c r="N462" i="1" s="1"/>
  <c r="F442" i="1"/>
  <c r="F462" i="1" s="1"/>
  <c r="R440" i="1"/>
  <c r="R460" i="1" s="1"/>
  <c r="G440" i="1"/>
  <c r="G460" i="1" s="1"/>
  <c r="G435" i="1"/>
  <c r="G455" i="1" s="1"/>
  <c r="D435" i="1"/>
  <c r="D455" i="1" s="1"/>
  <c r="H435" i="1"/>
  <c r="H455" i="1" s="1"/>
  <c r="J439" i="1"/>
  <c r="J459" i="1" s="1"/>
  <c r="S439" i="1"/>
  <c r="S459" i="1" s="1"/>
  <c r="R433" i="1"/>
  <c r="R453" i="1" s="1"/>
  <c r="L433" i="1"/>
  <c r="L453" i="1" s="1"/>
  <c r="I438" i="1"/>
  <c r="I458" i="1" s="1"/>
  <c r="M438" i="1"/>
  <c r="M458" i="1" s="1"/>
  <c r="L434" i="1"/>
  <c r="L454" i="1" s="1"/>
  <c r="O434" i="1"/>
  <c r="O454" i="1" s="1"/>
  <c r="J431" i="1"/>
  <c r="J451" i="1" s="1"/>
  <c r="D431" i="1"/>
  <c r="D451" i="1" s="1"/>
  <c r="H431" i="1"/>
  <c r="H451" i="1" s="1"/>
  <c r="J436" i="1"/>
  <c r="J456" i="1" s="1"/>
  <c r="F436" i="1"/>
  <c r="F456" i="1" s="1"/>
  <c r="K437" i="1"/>
  <c r="K457" i="1" s="1"/>
  <c r="O437" i="1"/>
  <c r="O457" i="1" s="1"/>
  <c r="N432" i="1"/>
  <c r="N452" i="1" s="1"/>
  <c r="R432" i="1"/>
  <c r="R452" i="1" s="1"/>
  <c r="H432" i="1"/>
  <c r="H452" i="1" s="1"/>
  <c r="Q435" i="1"/>
  <c r="Q455" i="1" s="1"/>
  <c r="R438" i="1"/>
  <c r="R458" i="1" s="1"/>
  <c r="Q431" i="1"/>
  <c r="Q451" i="1" s="1"/>
  <c r="Q432" i="1"/>
  <c r="Q452" i="1" s="1"/>
  <c r="C440" i="1"/>
  <c r="C460" i="1" s="1"/>
  <c r="R435" i="1"/>
  <c r="R455" i="1" s="1"/>
  <c r="Q439" i="1"/>
  <c r="Q459" i="1" s="1"/>
  <c r="N439" i="1"/>
  <c r="N459" i="1" s="1"/>
  <c r="F433" i="1"/>
  <c r="F453" i="1" s="1"/>
  <c r="T433" i="1"/>
  <c r="T453" i="1" s="1"/>
  <c r="L438" i="1"/>
  <c r="L458" i="1" s="1"/>
  <c r="P438" i="1"/>
  <c r="P458" i="1" s="1"/>
  <c r="E438" i="1"/>
  <c r="E458" i="1" s="1"/>
  <c r="K434" i="1"/>
  <c r="K454" i="1" s="1"/>
  <c r="E434" i="1"/>
  <c r="E454" i="1" s="1"/>
  <c r="G431" i="1"/>
  <c r="G451" i="1" s="1"/>
  <c r="M431" i="1"/>
  <c r="M451" i="1" s="1"/>
  <c r="Q436" i="1"/>
  <c r="Q456" i="1" s="1"/>
  <c r="M436" i="1"/>
  <c r="M456" i="1" s="1"/>
  <c r="C437" i="1"/>
  <c r="C457" i="1" s="1"/>
  <c r="G437" i="1"/>
  <c r="G457" i="1" s="1"/>
  <c r="D432" i="1"/>
  <c r="D452" i="1" s="1"/>
  <c r="F432" i="1"/>
  <c r="F452" i="1" s="1"/>
  <c r="T432" i="1"/>
  <c r="T452" i="1" s="1"/>
  <c r="I433" i="1"/>
  <c r="I453" i="1" s="1"/>
  <c r="G434" i="1"/>
  <c r="G454" i="1" s="1"/>
  <c r="D440" i="1"/>
  <c r="D460" i="1" s="1"/>
  <c r="K439" i="1"/>
  <c r="K459" i="1" s="1"/>
  <c r="N438" i="1"/>
  <c r="N458" i="1" s="1"/>
  <c r="O431" i="1"/>
  <c r="O451" i="1" s="1"/>
  <c r="E437" i="1"/>
  <c r="E457" i="1" s="1"/>
  <c r="H440" i="1"/>
  <c r="H460" i="1" s="1"/>
  <c r="J435" i="1"/>
  <c r="J455" i="1" s="1"/>
  <c r="N440" i="1"/>
  <c r="N460" i="1" s="1"/>
  <c r="Q440" i="1"/>
  <c r="Q460" i="1" s="1"/>
  <c r="F440" i="1"/>
  <c r="F460" i="1" s="1"/>
  <c r="F435" i="1"/>
  <c r="F455" i="1" s="1"/>
  <c r="C435" i="1"/>
  <c r="C455" i="1" s="1"/>
  <c r="I439" i="1"/>
  <c r="I459" i="1" s="1"/>
  <c r="F439" i="1"/>
  <c r="F459" i="1" s="1"/>
  <c r="O433" i="1"/>
  <c r="O453" i="1" s="1"/>
  <c r="K433" i="1"/>
  <c r="K453" i="1" s="1"/>
  <c r="D438" i="1"/>
  <c r="D458" i="1" s="1"/>
  <c r="H438" i="1"/>
  <c r="H458" i="1" s="1"/>
  <c r="S438" i="1"/>
  <c r="S458" i="1" s="1"/>
  <c r="J434" i="1"/>
  <c r="J454" i="1" s="1"/>
  <c r="Q434" i="1"/>
  <c r="Q454" i="1" s="1"/>
  <c r="S431" i="1"/>
  <c r="S451" i="1" s="1"/>
  <c r="C431" i="1"/>
  <c r="C451" i="1" s="1"/>
  <c r="L436" i="1"/>
  <c r="L456" i="1" s="1"/>
  <c r="I436" i="1"/>
  <c r="I456" i="1" s="1"/>
  <c r="E436" i="1"/>
  <c r="E456" i="1" s="1"/>
  <c r="R437" i="1"/>
  <c r="R457" i="1" s="1"/>
  <c r="N437" i="1"/>
  <c r="N457" i="1" s="1"/>
  <c r="M432" i="1"/>
  <c r="M452" i="1" s="1"/>
  <c r="O432" i="1"/>
  <c r="O452" i="1" s="1"/>
  <c r="K435" i="1"/>
  <c r="K455" i="1" s="1"/>
  <c r="F431" i="1"/>
  <c r="F451" i="1" s="1"/>
  <c r="T439" i="1"/>
  <c r="T459" i="1" s="1"/>
  <c r="D434" i="1"/>
  <c r="D454" i="1" s="1"/>
  <c r="O436" i="1"/>
  <c r="O456" i="1" s="1"/>
  <c r="D444" i="1"/>
  <c r="D464" i="1" s="1"/>
  <c r="M444" i="1"/>
  <c r="M464" i="1" s="1"/>
  <c r="R444" i="1"/>
  <c r="R464" i="1" s="1"/>
  <c r="F444" i="1"/>
  <c r="F464" i="1" s="1"/>
  <c r="I444" i="1"/>
  <c r="I464" i="1" s="1"/>
  <c r="H444" i="1"/>
  <c r="H464" i="1" s="1"/>
  <c r="Q444" i="1"/>
  <c r="Q464" i="1" s="1"/>
  <c r="T444" i="1"/>
  <c r="T464" i="1" s="1"/>
  <c r="S444" i="1"/>
  <c r="S464" i="1" s="1"/>
  <c r="J444" i="1"/>
  <c r="J464" i="1" s="1"/>
  <c r="E444" i="1"/>
  <c r="E464" i="1" s="1"/>
  <c r="L444" i="1"/>
  <c r="L464" i="1" s="1"/>
  <c r="P444" i="1"/>
  <c r="P464" i="1" s="1"/>
  <c r="K444" i="1"/>
  <c r="K464" i="1" s="1"/>
  <c r="C444" i="1"/>
  <c r="C464" i="1" s="1"/>
  <c r="N444" i="1"/>
  <c r="N464" i="1" s="1"/>
  <c r="O444" i="1"/>
  <c r="O464" i="1" s="1"/>
  <c r="G444" i="1"/>
  <c r="G464" i="1" s="1"/>
  <c r="J440" i="1"/>
  <c r="J460" i="1" s="1"/>
  <c r="M435" i="1"/>
  <c r="M455" i="1" s="1"/>
  <c r="R443" i="1"/>
  <c r="R463" i="1" s="1"/>
  <c r="Q443" i="1"/>
  <c r="Q463" i="1" s="1"/>
  <c r="K443" i="1"/>
  <c r="K463" i="1" s="1"/>
  <c r="C443" i="1"/>
  <c r="C463" i="1" s="1"/>
  <c r="N443" i="1"/>
  <c r="N463" i="1" s="1"/>
  <c r="T443" i="1"/>
  <c r="T463" i="1" s="1"/>
  <c r="D443" i="1"/>
  <c r="D463" i="1" s="1"/>
  <c r="H443" i="1"/>
  <c r="H463" i="1" s="1"/>
  <c r="I443" i="1"/>
  <c r="I463" i="1" s="1"/>
  <c r="S443" i="1"/>
  <c r="S463" i="1" s="1"/>
  <c r="J443" i="1"/>
  <c r="J463" i="1" s="1"/>
  <c r="M443" i="1"/>
  <c r="M463" i="1" s="1"/>
  <c r="L443" i="1"/>
  <c r="L463" i="1" s="1"/>
  <c r="F443" i="1"/>
  <c r="F463" i="1" s="1"/>
  <c r="P443" i="1"/>
  <c r="P463" i="1" s="1"/>
  <c r="E443" i="1"/>
  <c r="E463" i="1" s="1"/>
  <c r="O443" i="1"/>
  <c r="O463" i="1" s="1"/>
  <c r="G443" i="1"/>
  <c r="G463" i="1" s="1"/>
  <c r="I440" i="1"/>
  <c r="I460" i="1" s="1"/>
  <c r="M440" i="1"/>
  <c r="M460" i="1" s="1"/>
  <c r="T435" i="1"/>
  <c r="T455" i="1" s="1"/>
  <c r="L435" i="1"/>
  <c r="L455" i="1" s="1"/>
  <c r="L439" i="1"/>
  <c r="L459" i="1" s="1"/>
  <c r="P439" i="1"/>
  <c r="P459" i="1" s="1"/>
  <c r="M439" i="1"/>
  <c r="M459" i="1" s="1"/>
  <c r="E433" i="1"/>
  <c r="E453" i="1" s="1"/>
  <c r="Q433" i="1"/>
  <c r="Q453" i="1" s="1"/>
  <c r="K438" i="1"/>
  <c r="K458" i="1" s="1"/>
  <c r="O438" i="1"/>
  <c r="O458" i="1" s="1"/>
  <c r="T434" i="1"/>
  <c r="T454" i="1" s="1"/>
  <c r="I434" i="1"/>
  <c r="I454" i="1" s="1"/>
  <c r="R431" i="1"/>
  <c r="R451" i="1" s="1"/>
  <c r="L431" i="1"/>
  <c r="L451" i="1" s="1"/>
  <c r="D436" i="1"/>
  <c r="D456" i="1" s="1"/>
  <c r="P436" i="1"/>
  <c r="P456" i="1" s="1"/>
  <c r="T436" i="1"/>
  <c r="T456" i="1" s="1"/>
  <c r="J437" i="1"/>
  <c r="J457" i="1" s="1"/>
  <c r="F437" i="1"/>
  <c r="F457" i="1" s="1"/>
  <c r="C432" i="1"/>
  <c r="C452" i="1" s="1"/>
  <c r="E432" i="1"/>
  <c r="E452" i="1" s="1"/>
  <c r="B441" i="1"/>
  <c r="B461" i="1" s="1"/>
  <c r="E13" i="2" s="1"/>
  <c r="B433" i="1"/>
  <c r="B453" i="1" s="1"/>
  <c r="B438" i="1"/>
  <c r="B458" i="1" s="1"/>
  <c r="B434" i="1"/>
  <c r="B445" i="1"/>
  <c r="B435" i="1"/>
  <c r="B431" i="1"/>
  <c r="B451" i="1" s="1"/>
  <c r="B444" i="1"/>
  <c r="B440" i="1"/>
  <c r="B432" i="1"/>
  <c r="B452" i="1" s="1"/>
  <c r="B439" i="1"/>
  <c r="B442" i="1"/>
  <c r="B443" i="1"/>
  <c r="B437" i="1"/>
  <c r="B436" i="1"/>
  <c r="E10" i="2" l="1"/>
  <c r="E5" i="2"/>
  <c r="E4" i="2"/>
  <c r="U452" i="1"/>
  <c r="U451" i="1"/>
  <c r="E3" i="2"/>
  <c r="Q13" i="2"/>
  <c r="AJ13" i="2" s="1"/>
  <c r="U443" i="1"/>
  <c r="B463" i="1"/>
  <c r="E15" i="2" s="1"/>
  <c r="U432" i="1"/>
  <c r="U444" i="1"/>
  <c r="B464" i="1"/>
  <c r="E16" i="2" s="1"/>
  <c r="U440" i="1"/>
  <c r="B460" i="1"/>
  <c r="E12" i="2" s="1"/>
  <c r="B454" i="1"/>
  <c r="E6" i="2" s="1"/>
  <c r="U434" i="1"/>
  <c r="U439" i="1"/>
  <c r="B459" i="1"/>
  <c r="E11" i="2" s="1"/>
  <c r="U435" i="1"/>
  <c r="B455" i="1"/>
  <c r="E7" i="2" s="1"/>
  <c r="U437" i="1"/>
  <c r="B457" i="1"/>
  <c r="E9" i="2" s="1"/>
  <c r="B462" i="1"/>
  <c r="E14" i="2" s="1"/>
  <c r="U442" i="1"/>
  <c r="U433" i="1"/>
  <c r="U445" i="1"/>
  <c r="B465" i="1"/>
  <c r="E17" i="2" s="1"/>
  <c r="U438" i="1"/>
  <c r="U453" i="1"/>
  <c r="U431" i="1"/>
  <c r="U458" i="1"/>
  <c r="U461" i="1"/>
  <c r="U436" i="1"/>
  <c r="B456" i="1"/>
  <c r="E8" i="2" s="1"/>
  <c r="U441" i="1"/>
  <c r="AP13" i="2" l="1"/>
  <c r="R49" i="3"/>
  <c r="S49" i="3" s="1"/>
  <c r="Q12" i="2"/>
  <c r="AJ12" i="2" s="1"/>
  <c r="Q5" i="2"/>
  <c r="AJ5" i="2" s="1"/>
  <c r="Q10" i="2"/>
  <c r="AJ10" i="2" s="1"/>
  <c r="Q6" i="2"/>
  <c r="AJ6" i="2" s="1"/>
  <c r="Q7" i="2"/>
  <c r="AJ7" i="2" s="1"/>
  <c r="Q17" i="2"/>
  <c r="AJ17" i="2" s="1"/>
  <c r="Q14" i="2"/>
  <c r="AJ14" i="2" s="1"/>
  <c r="Q16" i="2"/>
  <c r="AJ16" i="2" s="1"/>
  <c r="Q11" i="2"/>
  <c r="AJ11" i="2" s="1"/>
  <c r="Q4" i="2"/>
  <c r="AJ4" i="2" s="1"/>
  <c r="Q15" i="2"/>
  <c r="AJ15" i="2" s="1"/>
  <c r="Q9" i="2"/>
  <c r="AJ9" i="2" s="1"/>
  <c r="Q8" i="2"/>
  <c r="AJ8" i="2" s="1"/>
  <c r="U456" i="1"/>
  <c r="U460" i="1"/>
  <c r="U464" i="1"/>
  <c r="U457" i="1"/>
  <c r="U455" i="1"/>
  <c r="U465" i="1"/>
  <c r="U459" i="1"/>
  <c r="U463" i="1"/>
  <c r="U462" i="1"/>
  <c r="U454" i="1"/>
  <c r="AP5" i="2" l="1"/>
  <c r="AP8" i="2"/>
  <c r="R39" i="10" s="1"/>
  <c r="AP7" i="2"/>
  <c r="AP16" i="2"/>
  <c r="R47" i="10" s="1"/>
  <c r="S47" i="10" s="1"/>
  <c r="AP15" i="2"/>
  <c r="AP12" i="2"/>
  <c r="AP11" i="2"/>
  <c r="R42" i="10" s="1"/>
  <c r="S42" i="10" s="1"/>
  <c r="AP14" i="2"/>
  <c r="AP17" i="2"/>
  <c r="AP4" i="2"/>
  <c r="AP9" i="2"/>
  <c r="AP6" i="2"/>
  <c r="AP10" i="2"/>
  <c r="R41" i="10" s="1"/>
  <c r="S41" i="10" s="1"/>
  <c r="R53" i="3"/>
  <c r="R44" i="3"/>
  <c r="S44" i="3" s="1"/>
  <c r="R45" i="3"/>
  <c r="S45" i="3" s="1"/>
  <c r="R42" i="3"/>
  <c r="R40" i="3"/>
  <c r="R47" i="3"/>
  <c r="S47" i="3" s="1"/>
  <c r="R44" i="10"/>
  <c r="S44" i="10" s="1"/>
  <c r="R41" i="3"/>
  <c r="S41" i="3" s="1"/>
  <c r="R43" i="3"/>
  <c r="R48" i="3"/>
  <c r="S48" i="3" s="1"/>
  <c r="Q3" i="2"/>
  <c r="S43" i="3" l="1"/>
  <c r="AJ3" i="2"/>
  <c r="R39" i="3" s="1"/>
  <c r="AP3" i="2"/>
  <c r="R48" i="10"/>
  <c r="S48" i="10" s="1"/>
  <c r="R40" i="10"/>
  <c r="S40" i="10" s="1"/>
  <c r="R45" i="10"/>
  <c r="S45" i="10" s="1"/>
  <c r="R43" i="10"/>
  <c r="S43" i="10" s="1"/>
  <c r="R46" i="10"/>
  <c r="S46" i="10" s="1"/>
  <c r="R46" i="3"/>
  <c r="S46" i="3" s="1"/>
  <c r="R51" i="3"/>
  <c r="S51" i="3" s="1"/>
  <c r="R50" i="3"/>
  <c r="S50" i="3" s="1"/>
  <c r="R52" i="3"/>
  <c r="S52" i="3" s="1"/>
  <c r="S53" i="3"/>
  <c r="S40" i="3"/>
  <c r="S42" i="3"/>
  <c r="U8" i="3" l="1"/>
  <c r="B37" i="3"/>
  <c r="C37" i="3"/>
  <c r="B37" i="10"/>
  <c r="R54" i="10"/>
  <c r="S39" i="3"/>
  <c r="R59" i="3"/>
  <c r="S39" i="10"/>
  <c r="C37" i="10" s="1"/>
  <c r="V8" i="3" l="1"/>
  <c r="S59" i="3"/>
  <c r="U59" i="3" s="1"/>
  <c r="Q61" i="3" s="1"/>
  <c r="E37" i="3"/>
  <c r="S54" i="10"/>
  <c r="U8" i="10"/>
  <c r="U11" i="3"/>
  <c r="U11" i="10" s="1"/>
  <c r="V11" i="3" l="1"/>
  <c r="V11" i="10" s="1"/>
  <c r="V14" i="3"/>
  <c r="V8" i="10"/>
  <c r="U14" i="10"/>
  <c r="U14" i="3"/>
  <c r="F37" i="3"/>
  <c r="Y11" i="3" s="1"/>
  <c r="Y11" i="10" s="1"/>
  <c r="X11" i="3"/>
  <c r="X11" i="10" s="1"/>
  <c r="V14" i="10" l="1"/>
  <c r="O39" i="10"/>
  <c r="O54" i="10" s="1"/>
  <c r="P54" i="10" s="1"/>
  <c r="L56" i="10" s="1"/>
  <c r="T39" i="10"/>
  <c r="T54" i="10" s="1"/>
  <c r="U54" i="10" s="1"/>
  <c r="Q56" i="10" s="1"/>
  <c r="J39" i="10"/>
  <c r="T14" i="10"/>
  <c r="T14" i="3"/>
  <c r="J54" i="10"/>
  <c r="K54" i="10" s="1"/>
  <c r="G56" i="10" s="1"/>
  <c r="E54" i="10"/>
  <c r="F54" i="10" s="1"/>
  <c r="B56" i="10" s="1"/>
  <c r="D37" i="10" l="1"/>
  <c r="E37" i="10" s="1"/>
  <c r="W8" i="3"/>
  <c r="X8" i="3" s="1"/>
  <c r="W8" i="10" l="1"/>
  <c r="W14" i="10"/>
  <c r="W14" i="3"/>
  <c r="X8" i="10"/>
  <c r="Y8" i="3"/>
  <c r="Y8" i="10" s="1"/>
  <c r="F37" i="10" l="1"/>
  <c r="X14" i="10"/>
  <c r="X14" i="3"/>
  <c r="Y14" i="3" l="1"/>
  <c r="Y14" i="10"/>
</calcChain>
</file>

<file path=xl/sharedStrings.xml><?xml version="1.0" encoding="utf-8"?>
<sst xmlns="http://schemas.openxmlformats.org/spreadsheetml/2006/main" count="854" uniqueCount="213">
  <si>
    <t>Wx * r Target Sess 15</t>
  </si>
  <si>
    <t>Wx * r Target Sess 14</t>
  </si>
  <si>
    <t>Wx * r Target Sess 13</t>
  </si>
  <si>
    <t>Wx * r Target Sess 12</t>
  </si>
  <si>
    <t>Wx * r Target Sess 11</t>
  </si>
  <si>
    <t>Wx * r Target Sess 10</t>
  </si>
  <si>
    <t>Wx * r Target Sess 9</t>
  </si>
  <si>
    <t>Wx * r Target Sess 8</t>
  </si>
  <si>
    <t>Wx * r Target Sess 7</t>
  </si>
  <si>
    <t>Wx * r Target Sess 6</t>
  </si>
  <si>
    <t>Wx * r Target Sess 5</t>
  </si>
  <si>
    <t>Wx * r Target Sess 4</t>
  </si>
  <si>
    <t>Wx * r Target Sess 3</t>
  </si>
  <si>
    <t>Wx * r Target Sess 2</t>
  </si>
  <si>
    <t>Wx * r Target Sess 1</t>
  </si>
  <si>
    <t>Weights Sess 15</t>
  </si>
  <si>
    <t>Weights Sess 14</t>
  </si>
  <si>
    <t>Weights Sess 13</t>
  </si>
  <si>
    <t>Weights Sess 12</t>
  </si>
  <si>
    <t>Weights Sess 11</t>
  </si>
  <si>
    <t>Weights Sess 10</t>
  </si>
  <si>
    <t>Weights Sess 9</t>
  </si>
  <si>
    <t>Weights Sess 8</t>
  </si>
  <si>
    <t>Weights Sess 7</t>
  </si>
  <si>
    <t>Weights Sess 6</t>
  </si>
  <si>
    <t>Weights Sess 5</t>
  </si>
  <si>
    <t>Weights Sess 4</t>
  </si>
  <si>
    <t>Weights Sess 3</t>
  </si>
  <si>
    <t>Weights Sess 2</t>
  </si>
  <si>
    <t>Weights Sess 1</t>
  </si>
  <si>
    <t>Sum of Weights</t>
  </si>
  <si>
    <t>1/t^c Sess 15</t>
  </si>
  <si>
    <t>1/t^c Sess 14</t>
  </si>
  <si>
    <t>1/t^c Sess 13</t>
  </si>
  <si>
    <t>1/t^c Sess 12</t>
  </si>
  <si>
    <t>1/t^c Sess 11</t>
  </si>
  <si>
    <t>1/t^c Sess 10</t>
  </si>
  <si>
    <t>1/t^c Sess 9</t>
  </si>
  <si>
    <t>1/t^c Sess 8</t>
  </si>
  <si>
    <t>1/t^c Sess 7</t>
  </si>
  <si>
    <t>1/t^c Sess 6</t>
  </si>
  <si>
    <t>1/t^c Sess 5</t>
  </si>
  <si>
    <t>1/t^c Sess 4</t>
  </si>
  <si>
    <t>1/t^c Sess 3</t>
  </si>
  <si>
    <t>1/t^c Sess 2</t>
  </si>
  <si>
    <t>1/t^c Sess 1</t>
  </si>
  <si>
    <t>c</t>
  </si>
  <si>
    <t>c target</t>
  </si>
  <si>
    <t>Session</t>
  </si>
  <si>
    <t>Resurgence test</t>
  </si>
  <si>
    <t>Baseline</t>
  </si>
  <si>
    <t>a</t>
  </si>
  <si>
    <t>b</t>
  </si>
  <si>
    <t>k</t>
  </si>
  <si>
    <t>λ</t>
  </si>
  <si>
    <t>r^2</t>
  </si>
  <si>
    <t>SumSqModel</t>
  </si>
  <si>
    <t>SumSqTx</t>
  </si>
  <si>
    <t>SumSqResid</t>
  </si>
  <si>
    <t>Mean Ypred</t>
  </si>
  <si>
    <t>Mean Yobt</t>
  </si>
  <si>
    <t>R5</t>
  </si>
  <si>
    <t>R4</t>
  </si>
  <si>
    <t>R3</t>
  </si>
  <si>
    <t>R2</t>
  </si>
  <si>
    <t>R1</t>
  </si>
  <si>
    <t>E5</t>
  </si>
  <si>
    <t>E4</t>
  </si>
  <si>
    <t>E3</t>
  </si>
  <si>
    <t>E2</t>
  </si>
  <si>
    <t>E1</t>
  </si>
  <si>
    <t>Global Fit</t>
  </si>
  <si>
    <t>Parameters from global fits</t>
  </si>
  <si>
    <t>Value</t>
  </si>
  <si>
    <t>Global Target</t>
  </si>
  <si>
    <t>Global ALT</t>
  </si>
  <si>
    <t>__ Obtained</t>
  </si>
  <si>
    <t>…. Predicted</t>
  </si>
  <si>
    <t>Magnitude:</t>
  </si>
  <si>
    <t>VI Value</t>
  </si>
  <si>
    <t>ALL Sr Rate T</t>
  </si>
  <si>
    <t>ALL Target Sched (VI value)</t>
  </si>
  <si>
    <t>ALL Targ Sr/hr</t>
  </si>
  <si>
    <t>ALL r Target</t>
  </si>
  <si>
    <t>BL1</t>
  </si>
  <si>
    <t>BL2</t>
  </si>
  <si>
    <t>BL3</t>
  </si>
  <si>
    <t>BL4</t>
  </si>
  <si>
    <t>BL5</t>
  </si>
  <si>
    <r>
      <t>d</t>
    </r>
    <r>
      <rPr>
        <b/>
        <vertAlign val="subscript"/>
        <sz val="14"/>
        <color theme="1"/>
        <rFont val="Calibri (Body)"/>
      </rPr>
      <t>m</t>
    </r>
    <r>
      <rPr>
        <b/>
        <sz val="14"/>
        <color theme="1"/>
        <rFont val="Calibri"/>
        <family val="2"/>
        <scheme val="minor"/>
      </rPr>
      <t xml:space="preserve"> on/off</t>
    </r>
  </si>
  <si>
    <t>e:</t>
  </si>
  <si>
    <t>xon</t>
  </si>
  <si>
    <t>xoff</t>
  </si>
  <si>
    <t>1/t^c Sess 16</t>
  </si>
  <si>
    <t>1/t^c Sess 17</t>
  </si>
  <si>
    <t>1/t^c Sess 18</t>
  </si>
  <si>
    <t>1/t^c Sess 19</t>
  </si>
  <si>
    <t>Weights Sess 16</t>
  </si>
  <si>
    <t>Weights Sess 17</t>
  </si>
  <si>
    <t>Weights Sess 18</t>
  </si>
  <si>
    <t>Weights Sess 19</t>
  </si>
  <si>
    <t>Wx * r Target Sess 16</t>
  </si>
  <si>
    <t>Wx * r Target Sess 17</t>
  </si>
  <si>
    <t>Wx * r Target Sess 18</t>
  </si>
  <si>
    <t>Wx * r Target Sess 19</t>
  </si>
  <si>
    <t>6/1to1 Alt Sr/Hr</t>
  </si>
  <si>
    <t>6to1 Alt Sr/Hr</t>
  </si>
  <si>
    <t>6to0 Alt Sr/Hr</t>
  </si>
  <si>
    <t>6/1to0 Alt Sr/Hr</t>
  </si>
  <si>
    <t>6to1 r Alt</t>
  </si>
  <si>
    <t>6/1to1 r Alt</t>
  </si>
  <si>
    <t>6to0 r Alt</t>
  </si>
  <si>
    <t>6/1to0 r Alt</t>
  </si>
  <si>
    <t>6to1 Target</t>
  </si>
  <si>
    <t>6to1 ALTERNATIVE</t>
  </si>
  <si>
    <t>6/1to1 TARGET</t>
  </si>
  <si>
    <t>6/1to1 ALTERNATIVE</t>
  </si>
  <si>
    <t>6to0 TARGET</t>
  </si>
  <si>
    <t>6to0 ALTERNATIVE</t>
  </si>
  <si>
    <t>6/1to0 TARGET</t>
  </si>
  <si>
    <t>6/1to0 ALTERNATIVE</t>
  </si>
  <si>
    <t>6to1 Alt Schedule (VI value)</t>
  </si>
  <si>
    <t>6/1to1 Alt Schedule (VI value)</t>
  </si>
  <si>
    <t>6to0 Alt Schedule (VI value)</t>
  </si>
  <si>
    <t>6/1to0 Alt Schedule (VI value)</t>
  </si>
  <si>
    <t>VT6to1</t>
  </si>
  <si>
    <t>VT6/1to1</t>
  </si>
  <si>
    <t>VT6to0</t>
  </si>
  <si>
    <t>VT6/1to0</t>
  </si>
  <si>
    <t>VA6to1</t>
  </si>
  <si>
    <t>VA6/1to1</t>
  </si>
  <si>
    <t>VA6to0</t>
  </si>
  <si>
    <t>VA6/1to0</t>
  </si>
  <si>
    <t>A6to1</t>
  </si>
  <si>
    <t>A6/1to1</t>
  </si>
  <si>
    <t>A6to0</t>
  </si>
  <si>
    <t>A6/1to0</t>
  </si>
  <si>
    <t>BT6to1</t>
  </si>
  <si>
    <t>BT6/1to1</t>
  </si>
  <si>
    <t>BT6to0</t>
  </si>
  <si>
    <t>BT6/1to0</t>
  </si>
  <si>
    <t>BA6to1</t>
  </si>
  <si>
    <t>BA6/1to1</t>
  </si>
  <si>
    <t>BA6to0</t>
  </si>
  <si>
    <t>BA6/1to0</t>
  </si>
  <si>
    <t>Control:</t>
  </si>
  <si>
    <t>On/Off:</t>
  </si>
  <si>
    <t>6/1to0</t>
  </si>
  <si>
    <t>6to1 Sr Rate Alt</t>
  </si>
  <si>
    <t>6/1to1 Sr Rate Alt</t>
  </si>
  <si>
    <t>6to0 Sr Rate Alt</t>
  </si>
  <si>
    <t>6/1to0 Sr Rate Alt</t>
  </si>
  <si>
    <t>6to1</t>
  </si>
  <si>
    <t>6/1to1</t>
  </si>
  <si>
    <t>6to0</t>
  </si>
  <si>
    <t>E6</t>
  </si>
  <si>
    <t>E7</t>
  </si>
  <si>
    <t>E8</t>
  </si>
  <si>
    <t>E9</t>
  </si>
  <si>
    <t>6to1 Obtained</t>
  </si>
  <si>
    <t>6to1 Predicted</t>
  </si>
  <si>
    <t>6to1 Sqr residuals</t>
  </si>
  <si>
    <t>6to1 Sq Y</t>
  </si>
  <si>
    <t>6/1to1 Obtained</t>
  </si>
  <si>
    <t>6/1to1 Predicted</t>
  </si>
  <si>
    <t>6/1to1 Sqr residuals</t>
  </si>
  <si>
    <t>6/1to1 Sq Y</t>
  </si>
  <si>
    <t>6to0 Obtained</t>
  </si>
  <si>
    <t>6to0 Predicted</t>
  </si>
  <si>
    <t>6to0 Sqr residuals</t>
  </si>
  <si>
    <t>6to0 Sq Y</t>
  </si>
  <si>
    <t>6/1to0 Obtained</t>
  </si>
  <si>
    <t>6/1to0 Predicted</t>
  </si>
  <si>
    <t>6/1to0 Sqr residuals</t>
  </si>
  <si>
    <t>6/1to0 Sq Y</t>
  </si>
  <si>
    <r>
      <t>d</t>
    </r>
    <r>
      <rPr>
        <b/>
        <vertAlign val="subscript"/>
        <sz val="14"/>
        <color theme="1"/>
        <rFont val="Calibri (Body)"/>
      </rPr>
      <t>m</t>
    </r>
    <r>
      <rPr>
        <b/>
        <sz val="14"/>
        <color theme="1"/>
        <rFont val="Calibri"/>
        <family val="2"/>
        <scheme val="minor"/>
      </rPr>
      <t xml:space="preserve"> const</t>
    </r>
  </si>
  <si>
    <t>s</t>
  </si>
  <si>
    <t>d0/d0s</t>
  </si>
  <si>
    <t>EXT Test</t>
  </si>
  <si>
    <t>Bias not included in calc of A as per RaC paper</t>
  </si>
  <si>
    <t>d1</t>
  </si>
  <si>
    <t>d1s</t>
  </si>
  <si>
    <t>d0</t>
  </si>
  <si>
    <r>
      <rPr>
        <i/>
        <sz val="12"/>
        <color rgb="FFFF0000"/>
        <rFont val="Calibri"/>
        <family val="2"/>
        <scheme val="minor"/>
      </rPr>
      <t>p</t>
    </r>
    <r>
      <rPr>
        <sz val="12"/>
        <color rgb="FFFF0000"/>
        <rFont val="Calibri"/>
        <family val="2"/>
        <scheme val="minor"/>
      </rPr>
      <t xml:space="preserve"> </t>
    </r>
  </si>
  <si>
    <t>Mean</t>
  </si>
  <si>
    <t>Baseline 1</t>
  </si>
  <si>
    <t>Baseline 2</t>
  </si>
  <si>
    <t>Baseline 3</t>
  </si>
  <si>
    <t>Baseline 4</t>
  </si>
  <si>
    <t>Baseline 5</t>
  </si>
  <si>
    <t>Ext+DRA 1</t>
  </si>
  <si>
    <t>Ext+DRA 2</t>
  </si>
  <si>
    <t>Ext+DRA 3</t>
  </si>
  <si>
    <t>Ext+DRA 4</t>
  </si>
  <si>
    <t>Ext+DRA 5</t>
  </si>
  <si>
    <t>Ext+DRA 6</t>
  </si>
  <si>
    <t>Ext+DRA 7</t>
  </si>
  <si>
    <t>Ext+DRA 8</t>
  </si>
  <si>
    <t>Ext+DRA 9</t>
  </si>
  <si>
    <t>Test 1</t>
  </si>
  <si>
    <t>Test 2</t>
  </si>
  <si>
    <t>Test 3</t>
  </si>
  <si>
    <t>Test 4</t>
  </si>
  <si>
    <t>Test 5</t>
  </si>
  <si>
    <t>Ext + DRA</t>
  </si>
  <si>
    <t>c6to1t</t>
  </si>
  <si>
    <t>c6/1to1t</t>
  </si>
  <si>
    <t>c6to0t</t>
  </si>
  <si>
    <t>c6/1to0t</t>
  </si>
  <si>
    <t>c6to1a</t>
  </si>
  <si>
    <t>c6/1to1a</t>
  </si>
  <si>
    <t>c6to0a</t>
  </si>
  <si>
    <t>c6/1to0a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</si>
</sst>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Arial"/>
      <family val="2"/>
    </font>
    <font>
      <b/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theme="1"/>
      <name val="Calibri (Body)"/>
    </font>
    <font>
      <b/>
      <vertAlign val="subscript"/>
      <sz val="14"/>
      <color theme="1"/>
      <name val="Calibri (Body)"/>
    </font>
    <font>
      <u/>
      <sz val="1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2" tint="-9.9978637043366805E-2"/>
      <name val="Calibri"/>
      <family val="2"/>
      <scheme val="minor"/>
    </font>
    <font>
      <sz val="14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6" xfId="0" applyFont="1" applyBorder="1"/>
    <xf numFmtId="0" fontId="2" fillId="0" borderId="4" xfId="0" applyFont="1" applyBorder="1"/>
    <xf numFmtId="0" fontId="1" fillId="0" borderId="0" xfId="0" applyFont="1"/>
    <xf numFmtId="0" fontId="6" fillId="0" borderId="0" xfId="0" applyFont="1"/>
    <xf numFmtId="0" fontId="0" fillId="0" borderId="6" xfId="0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9" fillId="0" borderId="7" xfId="0" applyFont="1" applyBorder="1"/>
    <xf numFmtId="0" fontId="9" fillId="0" borderId="6" xfId="0" applyFont="1" applyBorder="1"/>
    <xf numFmtId="0" fontId="9" fillId="0" borderId="5" xfId="0" applyFont="1" applyBorder="1"/>
    <xf numFmtId="0" fontId="11" fillId="0" borderId="0" xfId="0" applyFont="1"/>
    <xf numFmtId="0" fontId="16" fillId="0" borderId="0" xfId="0" applyFont="1"/>
    <xf numFmtId="0" fontId="18" fillId="0" borderId="0" xfId="0" applyFont="1"/>
    <xf numFmtId="0" fontId="9" fillId="0" borderId="10" xfId="0" applyFont="1" applyBorder="1"/>
    <xf numFmtId="0" fontId="9" fillId="0" borderId="8" xfId="0" applyFont="1" applyBorder="1"/>
    <xf numFmtId="0" fontId="11" fillId="0" borderId="6" xfId="0" applyFont="1" applyBorder="1"/>
    <xf numFmtId="0" fontId="11" fillId="4" borderId="6" xfId="0" applyFont="1" applyFill="1" applyBorder="1"/>
    <xf numFmtId="0" fontId="11" fillId="2" borderId="6" xfId="0" applyFont="1" applyFill="1" applyBorder="1"/>
    <xf numFmtId="0" fontId="11" fillId="7" borderId="6" xfId="0" applyFont="1" applyFill="1" applyBorder="1"/>
    <xf numFmtId="0" fontId="11" fillId="6" borderId="6" xfId="0" applyFont="1" applyFill="1" applyBorder="1"/>
    <xf numFmtId="0" fontId="19" fillId="0" borderId="0" xfId="1" applyFont="1" applyFill="1" applyBorder="1"/>
    <xf numFmtId="0" fontId="20" fillId="0" borderId="0" xfId="1" applyFont="1" applyFill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7" fillId="5" borderId="0" xfId="0" applyFont="1" applyFill="1"/>
    <xf numFmtId="0" fontId="11" fillId="5" borderId="0" xfId="0" applyFont="1" applyFill="1"/>
    <xf numFmtId="0" fontId="11" fillId="0" borderId="4" xfId="0" applyFont="1" applyBorder="1"/>
    <xf numFmtId="0" fontId="11" fillId="0" borderId="3" xfId="0" applyFont="1" applyBorder="1"/>
    <xf numFmtId="0" fontId="11" fillId="0" borderId="2" xfId="0" applyFont="1" applyBorder="1"/>
    <xf numFmtId="0" fontId="17" fillId="0" borderId="0" xfId="0" applyFont="1"/>
    <xf numFmtId="0" fontId="22" fillId="0" borderId="0" xfId="0" applyFont="1"/>
    <xf numFmtId="0" fontId="7" fillId="0" borderId="6" xfId="0" applyFont="1" applyBorder="1"/>
    <xf numFmtId="0" fontId="6" fillId="0" borderId="11" xfId="0" applyFont="1" applyBorder="1"/>
    <xf numFmtId="0" fontId="11" fillId="0" borderId="12" xfId="0" applyFont="1" applyBorder="1"/>
    <xf numFmtId="0" fontId="6" fillId="0" borderId="13" xfId="0" applyFont="1" applyBorder="1"/>
    <xf numFmtId="0" fontId="10" fillId="0" borderId="14" xfId="0" applyFont="1" applyBorder="1"/>
    <xf numFmtId="0" fontId="15" fillId="0" borderId="13" xfId="0" applyFont="1" applyBorder="1"/>
    <xf numFmtId="0" fontId="6" fillId="0" borderId="15" xfId="0" applyFont="1" applyBorder="1"/>
    <xf numFmtId="0" fontId="10" fillId="0" borderId="16" xfId="0" applyFont="1" applyBorder="1"/>
    <xf numFmtId="0" fontId="15" fillId="0" borderId="14" xfId="0" applyFont="1" applyBorder="1"/>
    <xf numFmtId="11" fontId="10" fillId="0" borderId="14" xfId="0" applyNumberFormat="1" applyFont="1" applyBorder="1"/>
    <xf numFmtId="11" fontId="11" fillId="0" borderId="0" xfId="0" applyNumberFormat="1" applyFont="1"/>
    <xf numFmtId="0" fontId="0" fillId="5" borderId="0" xfId="0" applyFill="1"/>
    <xf numFmtId="0" fontId="24" fillId="0" borderId="6" xfId="0" applyFont="1" applyBorder="1"/>
    <xf numFmtId="0" fontId="26" fillId="9" borderId="0" xfId="0" applyFont="1" applyFill="1"/>
    <xf numFmtId="0" fontId="25" fillId="9" borderId="0" xfId="0" applyFont="1" applyFill="1"/>
    <xf numFmtId="0" fontId="27" fillId="9" borderId="0" xfId="0" applyFont="1" applyFill="1"/>
    <xf numFmtId="16" fontId="2" fillId="0" borderId="0" xfId="0" quotePrefix="1" applyNumberFormat="1" applyFont="1"/>
    <xf numFmtId="16" fontId="12" fillId="0" borderId="0" xfId="0" quotePrefix="1" applyNumberFormat="1" applyFont="1"/>
    <xf numFmtId="0" fontId="2" fillId="0" borderId="0" xfId="0" quotePrefix="1" applyFont="1"/>
    <xf numFmtId="17" fontId="12" fillId="0" borderId="0" xfId="0" quotePrefix="1" applyNumberFormat="1" applyFont="1"/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7" fontId="25" fillId="9" borderId="0" xfId="0" quotePrefix="1" applyNumberFormat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11" fillId="8" borderId="9" xfId="0" applyFont="1" applyFill="1" applyBorder="1" applyAlignment="1">
      <alignment horizontal="center"/>
    </xf>
    <xf numFmtId="16" fontId="25" fillId="9" borderId="0" xfId="0" quotePrefix="1" applyNumberFormat="1" applyFont="1" applyFill="1" applyAlignment="1">
      <alignment horizontal="center"/>
    </xf>
    <xf numFmtId="0" fontId="12" fillId="0" borderId="0" xfId="0" applyFont="1" applyAlignment="1">
      <alignment horizontal="center"/>
    </xf>
  </cellXfs>
  <cellStyles count="8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  <cellStyle name="Normal 2" xfId="2" xr:uid="{00000000-0005-0000-0000-000006000000}"/>
    <cellStyle name="Normal 3" xfId="3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12"/>
          <c:order val="0"/>
          <c:tx>
            <c:v>6-6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'Target FITS'!$B$39:$B$57</c:f>
              <c:numCache>
                <c:formatCode>General</c:formatCode>
                <c:ptCount val="19"/>
                <c:pt idx="0">
                  <c:v>1.8489277132270783</c:v>
                </c:pt>
                <c:pt idx="1">
                  <c:v>2.0060379549973173</c:v>
                </c:pt>
                <c:pt idx="2">
                  <c:v>2.0445397603924111</c:v>
                </c:pt>
                <c:pt idx="3">
                  <c:v>2.0445397603924111</c:v>
                </c:pt>
                <c:pt idx="4">
                  <c:v>2.0506890277588812</c:v>
                </c:pt>
                <c:pt idx="5">
                  <c:v>1.6518592692469489</c:v>
                </c:pt>
                <c:pt idx="6">
                  <c:v>1.2591158441850663</c:v>
                </c:pt>
                <c:pt idx="7">
                  <c:v>1.2309595557485691</c:v>
                </c:pt>
                <c:pt idx="8">
                  <c:v>1.1504494094608806</c:v>
                </c:pt>
                <c:pt idx="9">
                  <c:v>1.0622058088197126</c:v>
                </c:pt>
                <c:pt idx="10">
                  <c:v>1.1335389083702174</c:v>
                </c:pt>
                <c:pt idx="11">
                  <c:v>1.2882492255719862</c:v>
                </c:pt>
                <c:pt idx="12">
                  <c:v>1.0390173219974119</c:v>
                </c:pt>
                <c:pt idx="13">
                  <c:v>1.0515383905153275</c:v>
                </c:pt>
                <c:pt idx="14">
                  <c:v>1.3714373174041008</c:v>
                </c:pt>
                <c:pt idx="15">
                  <c:v>1.1914510144648955</c:v>
                </c:pt>
                <c:pt idx="16">
                  <c:v>1.1360860973840974</c:v>
                </c:pt>
                <c:pt idx="17">
                  <c:v>1.1010593549081156</c:v>
                </c:pt>
                <c:pt idx="18">
                  <c:v>0.95424250943932487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17A-374D-B3BF-6616B410ED92}"/>
            </c:ext>
          </c:extLst>
        </c:ser>
        <c:ser>
          <c:idx val="15"/>
          <c:order val="1"/>
          <c:tx>
            <c:v>Pred 6-6</c:v>
          </c:tx>
          <c:spPr>
            <a:ln w="412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'Target FITS'!$C$39:$C$57</c:f>
              <c:numCache>
                <c:formatCode>General</c:formatCode>
                <c:ptCount val="19"/>
                <c:pt idx="0">
                  <c:v>2.0601226371300361</c:v>
                </c:pt>
                <c:pt idx="1">
                  <c:v>2.0601226371300361</c:v>
                </c:pt>
                <c:pt idx="2">
                  <c:v>2.0601226371300361</c:v>
                </c:pt>
                <c:pt idx="3">
                  <c:v>2.0601226371300361</c:v>
                </c:pt>
                <c:pt idx="4">
                  <c:v>2.0601226371300361</c:v>
                </c:pt>
                <c:pt idx="5">
                  <c:v>1.7852319389523066</c:v>
                </c:pt>
                <c:pt idx="6">
                  <c:v>1.5827287912689867</c:v>
                </c:pt>
                <c:pt idx="7">
                  <c:v>1.4469056233331479</c:v>
                </c:pt>
                <c:pt idx="8">
                  <c:v>1.348998387992653</c:v>
                </c:pt>
                <c:pt idx="9">
                  <c:v>1.27362917279496</c:v>
                </c:pt>
                <c:pt idx="10">
                  <c:v>1.212630759507195</c:v>
                </c:pt>
                <c:pt idx="11">
                  <c:v>1.161378732211988</c:v>
                </c:pt>
                <c:pt idx="12">
                  <c:v>1.1170833556392132</c:v>
                </c:pt>
                <c:pt idx="13">
                  <c:v>1.0779668976573151</c:v>
                </c:pt>
                <c:pt idx="14">
                  <c:v>1.1896949361098901</c:v>
                </c:pt>
                <c:pt idx="15">
                  <c:v>1.2138691954731438</c:v>
                </c:pt>
                <c:pt idx="16">
                  <c:v>1.2127872676770326</c:v>
                </c:pt>
                <c:pt idx="17">
                  <c:v>1.2015451645040494</c:v>
                </c:pt>
                <c:pt idx="18">
                  <c:v>1.1856535993550517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17A-374D-B3BF-6616B410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'Target FITS'!$L$39:$L$57</c:f>
              <c:numCache>
                <c:formatCode>General</c:formatCode>
                <c:ptCount val="19"/>
                <c:pt idx="0">
                  <c:v>1.8003045775561985</c:v>
                </c:pt>
                <c:pt idx="1">
                  <c:v>1.933588510196653</c:v>
                </c:pt>
                <c:pt idx="2">
                  <c:v>2.0033743540197499</c:v>
                </c:pt>
                <c:pt idx="3">
                  <c:v>2.0021660617565078</c:v>
                </c:pt>
                <c:pt idx="4">
                  <c:v>2.0349491466763721</c:v>
                </c:pt>
                <c:pt idx="5">
                  <c:v>1.6689447344577337</c:v>
                </c:pt>
                <c:pt idx="6">
                  <c:v>1.3126004392612594</c:v>
                </c:pt>
                <c:pt idx="7">
                  <c:v>1.1908917169221696</c:v>
                </c:pt>
                <c:pt idx="8">
                  <c:v>0.94349451590610256</c:v>
                </c:pt>
                <c:pt idx="9">
                  <c:v>1.0358298252528282</c:v>
                </c:pt>
                <c:pt idx="10">
                  <c:v>1.0086001717619175</c:v>
                </c:pt>
                <c:pt idx="11">
                  <c:v>0.88422876963260399</c:v>
                </c:pt>
                <c:pt idx="12">
                  <c:v>0.96094619573383144</c:v>
                </c:pt>
                <c:pt idx="13">
                  <c:v>0.80753502806885324</c:v>
                </c:pt>
                <c:pt idx="14">
                  <c:v>1.4828735836087537</c:v>
                </c:pt>
                <c:pt idx="15">
                  <c:v>1.4548448600085102</c:v>
                </c:pt>
                <c:pt idx="16">
                  <c:v>1.4106085425683679</c:v>
                </c:pt>
                <c:pt idx="17">
                  <c:v>1.3651134316275773</c:v>
                </c:pt>
                <c:pt idx="18">
                  <c:v>1.356790460351716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D-4244-B673-AEA32948F972}"/>
            </c:ext>
          </c:extLst>
        </c:ser>
        <c:ser>
          <c:idx val="4"/>
          <c:order val="1"/>
          <c:spPr>
            <a:ln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val>
            <c:numRef>
              <c:f>'Target FITS'!$M$39:$M$57</c:f>
              <c:numCache>
                <c:formatCode>General</c:formatCode>
                <c:ptCount val="19"/>
                <c:pt idx="0">
                  <c:v>2.0601226371300361</c:v>
                </c:pt>
                <c:pt idx="1">
                  <c:v>2.0601226371300361</c:v>
                </c:pt>
                <c:pt idx="2">
                  <c:v>2.0601226371300361</c:v>
                </c:pt>
                <c:pt idx="3">
                  <c:v>2.0601226371300361</c:v>
                </c:pt>
                <c:pt idx="4">
                  <c:v>2.0601226371300361</c:v>
                </c:pt>
                <c:pt idx="5">
                  <c:v>1.7852319389523066</c:v>
                </c:pt>
                <c:pt idx="6">
                  <c:v>1.5827287912689867</c:v>
                </c:pt>
                <c:pt idx="7">
                  <c:v>1.4469056233331479</c:v>
                </c:pt>
                <c:pt idx="8">
                  <c:v>1.348998387992653</c:v>
                </c:pt>
                <c:pt idx="9">
                  <c:v>1.27362917279496</c:v>
                </c:pt>
                <c:pt idx="10">
                  <c:v>1.212630759507195</c:v>
                </c:pt>
                <c:pt idx="11">
                  <c:v>1.161378732211988</c:v>
                </c:pt>
                <c:pt idx="12">
                  <c:v>1.1170833556392132</c:v>
                </c:pt>
                <c:pt idx="13">
                  <c:v>1.0779668976573151</c:v>
                </c:pt>
                <c:pt idx="14">
                  <c:v>1.2207124638996723</c:v>
                </c:pt>
                <c:pt idx="15">
                  <c:v>1.2516021421774357</c:v>
                </c:pt>
                <c:pt idx="16">
                  <c:v>1.2463460268069682</c:v>
                </c:pt>
                <c:pt idx="17">
                  <c:v>1.225471241639309</c:v>
                </c:pt>
                <c:pt idx="18">
                  <c:v>1.1970937715439971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D-4244-B673-AEA32948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44573995551791E-2"/>
          <c:y val="4.9814638301120602E-2"/>
          <c:w val="0.92695770480093898"/>
          <c:h val="0.87032414234439803"/>
        </c:manualLayout>
      </c:layout>
      <c:lineChart>
        <c:grouping val="standard"/>
        <c:varyColors val="0"/>
        <c:ser>
          <c:idx val="13"/>
          <c:order val="0"/>
          <c:tx>
            <c:v>6-3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'Target FITS'!$G$39:$G$57</c:f>
              <c:numCache>
                <c:formatCode>General</c:formatCode>
                <c:ptCount val="19"/>
                <c:pt idx="0">
                  <c:v>1.7863059347548866</c:v>
                </c:pt>
                <c:pt idx="1">
                  <c:v>1.9660036203251152</c:v>
                </c:pt>
                <c:pt idx="2">
                  <c:v>2.0093508970688245</c:v>
                </c:pt>
                <c:pt idx="3">
                  <c:v>2.0314480697855446</c:v>
                </c:pt>
                <c:pt idx="4">
                  <c:v>2.0197270267056511</c:v>
                </c:pt>
                <c:pt idx="5">
                  <c:v>1.6516959885088121</c:v>
                </c:pt>
                <c:pt idx="6">
                  <c:v>1.4288332720360537</c:v>
                </c:pt>
                <c:pt idx="7">
                  <c:v>1.2398635457891143</c:v>
                </c:pt>
                <c:pt idx="8">
                  <c:v>1.1527678304730573</c:v>
                </c:pt>
                <c:pt idx="9">
                  <c:v>0.91256587887582108</c:v>
                </c:pt>
                <c:pt idx="10">
                  <c:v>0.98878621263539568</c:v>
                </c:pt>
                <c:pt idx="11">
                  <c:v>0.93883355012513314</c:v>
                </c:pt>
                <c:pt idx="12">
                  <c:v>0.979066093164357</c:v>
                </c:pt>
                <c:pt idx="13">
                  <c:v>0.98791150039226105</c:v>
                </c:pt>
                <c:pt idx="14">
                  <c:v>1.0167056935028527</c:v>
                </c:pt>
                <c:pt idx="15">
                  <c:v>0.94273734703400014</c:v>
                </c:pt>
                <c:pt idx="16">
                  <c:v>0.92285769892708758</c:v>
                </c:pt>
                <c:pt idx="17">
                  <c:v>0.95139466656649863</c:v>
                </c:pt>
                <c:pt idx="18">
                  <c:v>0.95518765558363772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8-CE4E-8BB2-00A2A0119CC9}"/>
            </c:ext>
          </c:extLst>
        </c:ser>
        <c:ser>
          <c:idx val="16"/>
          <c:order val="1"/>
          <c:tx>
            <c:v>Pred 6-3</c:v>
          </c:tx>
          <c:spPr>
            <a:ln w="412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'Target FITS'!$H$39:$H$57</c:f>
              <c:numCache>
                <c:formatCode>General</c:formatCode>
                <c:ptCount val="19"/>
                <c:pt idx="0">
                  <c:v>2.0601226371300361</c:v>
                </c:pt>
                <c:pt idx="1">
                  <c:v>2.0601226371300361</c:v>
                </c:pt>
                <c:pt idx="2">
                  <c:v>2.0601226371300361</c:v>
                </c:pt>
                <c:pt idx="3">
                  <c:v>2.0601226371300361</c:v>
                </c:pt>
                <c:pt idx="4">
                  <c:v>2.0601226371300361</c:v>
                </c:pt>
                <c:pt idx="5">
                  <c:v>1.690089445504918</c:v>
                </c:pt>
                <c:pt idx="6">
                  <c:v>1.6655187627181782</c:v>
                </c:pt>
                <c:pt idx="7">
                  <c:v>1.3774063474120608</c:v>
                </c:pt>
                <c:pt idx="8">
                  <c:v>1.448555280031844</c:v>
                </c:pt>
                <c:pt idx="9">
                  <c:v>1.2132444720971645</c:v>
                </c:pt>
                <c:pt idx="10">
                  <c:v>1.3184766782948958</c:v>
                </c:pt>
                <c:pt idx="11">
                  <c:v>1.1046242908814863</c:v>
                </c:pt>
                <c:pt idx="12">
                  <c:v>1.2262772384360223</c:v>
                </c:pt>
                <c:pt idx="13">
                  <c:v>1.0228221321070863</c:v>
                </c:pt>
                <c:pt idx="14">
                  <c:v>1.1541823461553173</c:v>
                </c:pt>
                <c:pt idx="15">
                  <c:v>1.18221691384616</c:v>
                </c:pt>
                <c:pt idx="16">
                  <c:v>1.183143988294276</c:v>
                </c:pt>
                <c:pt idx="17">
                  <c:v>1.1738761825346331</c:v>
                </c:pt>
                <c:pt idx="18">
                  <c:v>1.160129765302844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8-CE4E-8BB2-00A2A011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'Target FITS'!$Q$39:$Q$57</c:f>
              <c:numCache>
                <c:formatCode>General</c:formatCode>
                <c:ptCount val="19"/>
                <c:pt idx="0">
                  <c:v>1.8723276935051674</c:v>
                </c:pt>
                <c:pt idx="1">
                  <c:v>1.956036532026584</c:v>
                </c:pt>
                <c:pt idx="2">
                  <c:v>2.0163778003337072</c:v>
                </c:pt>
                <c:pt idx="3">
                  <c:v>2.0376608084302044</c:v>
                </c:pt>
                <c:pt idx="4">
                  <c:v>2.070363872739843</c:v>
                </c:pt>
                <c:pt idx="5">
                  <c:v>1.6697360749702623</c:v>
                </c:pt>
                <c:pt idx="6">
                  <c:v>1.4373152421892059</c:v>
                </c:pt>
                <c:pt idx="7">
                  <c:v>1.1268505275835963</c:v>
                </c:pt>
                <c:pt idx="8">
                  <c:v>1.3001776019028035</c:v>
                </c:pt>
                <c:pt idx="9">
                  <c:v>0.99914760623882237</c:v>
                </c:pt>
                <c:pt idx="10">
                  <c:v>1.0727471360422149</c:v>
                </c:pt>
                <c:pt idx="11">
                  <c:v>0.92891772025542907</c:v>
                </c:pt>
                <c:pt idx="12">
                  <c:v>1.1783561637034947</c:v>
                </c:pt>
                <c:pt idx="13">
                  <c:v>0.92387359291523563</c:v>
                </c:pt>
                <c:pt idx="14">
                  <c:v>1.5704971547907263</c:v>
                </c:pt>
                <c:pt idx="15">
                  <c:v>1.4641562775552948</c:v>
                </c:pt>
                <c:pt idx="16">
                  <c:v>1.39997895364675</c:v>
                </c:pt>
                <c:pt idx="17">
                  <c:v>1.3373613700512237</c:v>
                </c:pt>
                <c:pt idx="18">
                  <c:v>1.3197794316768201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E-B24D-985E-81D2C951CFD0}"/>
            </c:ext>
          </c:extLst>
        </c:ser>
        <c:ser>
          <c:idx val="5"/>
          <c:order val="1"/>
          <c:spPr>
            <a:ln w="3810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'Target FITS'!$R$39:$R$57</c:f>
              <c:numCache>
                <c:formatCode>General</c:formatCode>
                <c:ptCount val="19"/>
                <c:pt idx="0">
                  <c:v>2.0601226371300361</c:v>
                </c:pt>
                <c:pt idx="1">
                  <c:v>2.0601226371300361</c:v>
                </c:pt>
                <c:pt idx="2">
                  <c:v>2.0601226371300361</c:v>
                </c:pt>
                <c:pt idx="3">
                  <c:v>2.0601226371300361</c:v>
                </c:pt>
                <c:pt idx="4">
                  <c:v>2.0601226371300361</c:v>
                </c:pt>
                <c:pt idx="5">
                  <c:v>1.690089445504918</c:v>
                </c:pt>
                <c:pt idx="6">
                  <c:v>1.6655187627181782</c:v>
                </c:pt>
                <c:pt idx="7">
                  <c:v>1.3774063474120608</c:v>
                </c:pt>
                <c:pt idx="8">
                  <c:v>1.448555280031844</c:v>
                </c:pt>
                <c:pt idx="9">
                  <c:v>1.2132444720971645</c:v>
                </c:pt>
                <c:pt idx="10">
                  <c:v>1.3184766782948958</c:v>
                </c:pt>
                <c:pt idx="11">
                  <c:v>1.1046242908814863</c:v>
                </c:pt>
                <c:pt idx="12">
                  <c:v>1.2262772384360223</c:v>
                </c:pt>
                <c:pt idx="13">
                  <c:v>1.0228221321070863</c:v>
                </c:pt>
                <c:pt idx="14">
                  <c:v>1.2031011407316505</c:v>
                </c:pt>
                <c:pt idx="15">
                  <c:v>1.2453940547424043</c:v>
                </c:pt>
                <c:pt idx="16">
                  <c:v>1.244398380498664</c:v>
                </c:pt>
                <c:pt idx="17">
                  <c:v>1.2252866960728155</c:v>
                </c:pt>
                <c:pt idx="18">
                  <c:v>1.1976634453783357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2E-B24D-985E-81D2C951C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tx>
            <c:v>6-6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'Alt FITS'!$B$39:$B$52</c:f>
              <c:numCache>
                <c:formatCode>General</c:formatCode>
                <c:ptCount val="14"/>
                <c:pt idx="0">
                  <c:v>1.8769103113446273</c:v>
                </c:pt>
                <c:pt idx="1">
                  <c:v>1.9820902392957931</c:v>
                </c:pt>
                <c:pt idx="2">
                  <c:v>1.9897167199481047</c:v>
                </c:pt>
                <c:pt idx="3">
                  <c:v>1.9722028383790644</c:v>
                </c:pt>
                <c:pt idx="4">
                  <c:v>1.957224057843167</c:v>
                </c:pt>
                <c:pt idx="5">
                  <c:v>1.998520882835038</c:v>
                </c:pt>
                <c:pt idx="6">
                  <c:v>1.9676415640830112</c:v>
                </c:pt>
                <c:pt idx="7">
                  <c:v>2.0013875234866414</c:v>
                </c:pt>
                <c:pt idx="8">
                  <c:v>1.990161192898479</c:v>
                </c:pt>
                <c:pt idx="9">
                  <c:v>1.9147661369258526</c:v>
                </c:pt>
                <c:pt idx="10">
                  <c:v>1.9702538695947869</c:v>
                </c:pt>
                <c:pt idx="11">
                  <c:v>1.9651075858490559</c:v>
                </c:pt>
                <c:pt idx="12">
                  <c:v>1.9444826721501687</c:v>
                </c:pt>
                <c:pt idx="13">
                  <c:v>1.9083777724323947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F-9D4A-A7A5-9ACD4A4B5D05}"/>
            </c:ext>
          </c:extLst>
        </c:ser>
        <c:ser>
          <c:idx val="3"/>
          <c:order val="1"/>
          <c:tx>
            <c:v>Pred 6-6</c:v>
          </c:tx>
          <c:spPr>
            <a:ln w="412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'Alt FITS'!$C$39:$C$52</c:f>
              <c:numCache>
                <c:formatCode>General</c:formatCode>
                <c:ptCount val="14"/>
                <c:pt idx="0">
                  <c:v>1.681023773892738</c:v>
                </c:pt>
                <c:pt idx="1">
                  <c:v>1.8474188566427858</c:v>
                </c:pt>
                <c:pt idx="2">
                  <c:v>1.9085692200914306</c:v>
                </c:pt>
                <c:pt idx="3">
                  <c:v>1.9393944552631688</c:v>
                </c:pt>
                <c:pt idx="4">
                  <c:v>1.9578116308420996</c:v>
                </c:pt>
                <c:pt idx="5">
                  <c:v>1.9700525542150549</c:v>
                </c:pt>
                <c:pt idx="6">
                  <c:v>1.9788010096968662</c:v>
                </c:pt>
                <c:pt idx="7">
                  <c:v>1.9853885369686937</c:v>
                </c:pt>
                <c:pt idx="8">
                  <c:v>1.9905463769472029</c:v>
                </c:pt>
                <c:pt idx="9">
                  <c:v>1.9211791986222664</c:v>
                </c:pt>
                <c:pt idx="10">
                  <c:v>1.8701237657733181</c:v>
                </c:pt>
                <c:pt idx="11">
                  <c:v>1.8304711213651275</c:v>
                </c:pt>
                <c:pt idx="12">
                  <c:v>1.7985243905619355</c:v>
                </c:pt>
                <c:pt idx="13">
                  <c:v>1.7720887940238108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F-9D4A-A7A5-9ACD4A4B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'Alt FITS'!$L$39:$L$52</c:f>
              <c:numCache>
                <c:formatCode>General</c:formatCode>
                <c:ptCount val="14"/>
                <c:pt idx="0">
                  <c:v>1.856366323659248</c:v>
                </c:pt>
                <c:pt idx="1">
                  <c:v>1.9644482079166607</c:v>
                </c:pt>
                <c:pt idx="2">
                  <c:v>1.9843472575858638</c:v>
                </c:pt>
                <c:pt idx="3">
                  <c:v>2.0072355375459519</c:v>
                </c:pt>
                <c:pt idx="4">
                  <c:v>1.9999131324165715</c:v>
                </c:pt>
                <c:pt idx="5">
                  <c:v>2.0215200641140325</c:v>
                </c:pt>
                <c:pt idx="6">
                  <c:v>2.0109780121747423</c:v>
                </c:pt>
                <c:pt idx="7">
                  <c:v>2.0100454126360985</c:v>
                </c:pt>
                <c:pt idx="8">
                  <c:v>2.0251419496251932</c:v>
                </c:pt>
                <c:pt idx="9">
                  <c:v>1.8824106843739681</c:v>
                </c:pt>
                <c:pt idx="10">
                  <c:v>1.7398886550845432</c:v>
                </c:pt>
                <c:pt idx="11">
                  <c:v>1.7173375827238637</c:v>
                </c:pt>
                <c:pt idx="12">
                  <c:v>1.5714759036819437</c:v>
                </c:pt>
                <c:pt idx="13">
                  <c:v>1.5712428505602238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7946-BE07-0C9C9A7C14BF}"/>
            </c:ext>
          </c:extLst>
        </c:ser>
        <c:ser>
          <c:idx val="4"/>
          <c:order val="1"/>
          <c:spPr>
            <a:ln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val>
            <c:numRef>
              <c:f>'Alt FITS'!$M$39:$M$52</c:f>
              <c:numCache>
                <c:formatCode>General</c:formatCode>
                <c:ptCount val="14"/>
                <c:pt idx="0">
                  <c:v>1.681023773892738</c:v>
                </c:pt>
                <c:pt idx="1">
                  <c:v>1.8474188566427858</c:v>
                </c:pt>
                <c:pt idx="2">
                  <c:v>1.9085692200914306</c:v>
                </c:pt>
                <c:pt idx="3">
                  <c:v>1.9393944552631688</c:v>
                </c:pt>
                <c:pt idx="4">
                  <c:v>1.9578116308420996</c:v>
                </c:pt>
                <c:pt idx="5">
                  <c:v>1.9700525542150549</c:v>
                </c:pt>
                <c:pt idx="6">
                  <c:v>1.9788010096968662</c:v>
                </c:pt>
                <c:pt idx="7">
                  <c:v>1.9853885369686937</c:v>
                </c:pt>
                <c:pt idx="8">
                  <c:v>1.9905463769472029</c:v>
                </c:pt>
                <c:pt idx="9">
                  <c:v>1.8929113397788109</c:v>
                </c:pt>
                <c:pt idx="10">
                  <c:v>1.8017478084166625</c:v>
                </c:pt>
                <c:pt idx="11">
                  <c:v>1.717839426659759</c:v>
                </c:pt>
                <c:pt idx="12">
                  <c:v>1.6407286145632656</c:v>
                </c:pt>
                <c:pt idx="13">
                  <c:v>1.5696795870609146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6-7946-BE07-0C9C9A7C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tx>
            <c:v>6-3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'Alt FITS'!$G$39:$G$52</c:f>
              <c:numCache>
                <c:formatCode>General</c:formatCode>
                <c:ptCount val="14"/>
                <c:pt idx="0">
                  <c:v>1.9170212830289115</c:v>
                </c:pt>
                <c:pt idx="1">
                  <c:v>1.951299416104026</c:v>
                </c:pt>
                <c:pt idx="2">
                  <c:v>2.0012754619502426</c:v>
                </c:pt>
                <c:pt idx="3">
                  <c:v>2.0055001497577032</c:v>
                </c:pt>
                <c:pt idx="4">
                  <c:v>2.0395307552670499</c:v>
                </c:pt>
                <c:pt idx="5">
                  <c:v>2.0155569826977553</c:v>
                </c:pt>
                <c:pt idx="6">
                  <c:v>2.0328714688518295</c:v>
                </c:pt>
                <c:pt idx="7">
                  <c:v>2.0060043616741332</c:v>
                </c:pt>
                <c:pt idx="8">
                  <c:v>2.0632082200712114</c:v>
                </c:pt>
                <c:pt idx="9">
                  <c:v>2.0151459913905585</c:v>
                </c:pt>
                <c:pt idx="10">
                  <c:v>2.0127545413195054</c:v>
                </c:pt>
                <c:pt idx="11">
                  <c:v>1.9994035000782417</c:v>
                </c:pt>
                <c:pt idx="12">
                  <c:v>1.9844831889361445</c:v>
                </c:pt>
                <c:pt idx="13">
                  <c:v>2.0071785846271233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E-474E-AB93-6D935223179A}"/>
            </c:ext>
          </c:extLst>
        </c:ser>
        <c:ser>
          <c:idx val="4"/>
          <c:order val="1"/>
          <c:tx>
            <c:v>Pred 6-3</c:v>
          </c:tx>
          <c:spPr>
            <a:ln w="412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'Alt FITS'!$H$39:$H$52</c:f>
              <c:numCache>
                <c:formatCode>General</c:formatCode>
                <c:ptCount val="14"/>
                <c:pt idx="0">
                  <c:v>1.8046827772352374</c:v>
                </c:pt>
                <c:pt idx="1">
                  <c:v>1.753223376390612</c:v>
                </c:pt>
                <c:pt idx="2">
                  <c:v>1.944998090981692</c:v>
                </c:pt>
                <c:pt idx="3">
                  <c:v>1.8723890805832482</c:v>
                </c:pt>
                <c:pt idx="4">
                  <c:v>1.9807222119737209</c:v>
                </c:pt>
                <c:pt idx="5">
                  <c:v>1.9131876380367199</c:v>
                </c:pt>
                <c:pt idx="6">
                  <c:v>1.9969747878484767</c:v>
                </c:pt>
                <c:pt idx="7">
                  <c:v>1.9335701396327303</c:v>
                </c:pt>
                <c:pt idx="8">
                  <c:v>2.0064297655853305</c:v>
                </c:pt>
                <c:pt idx="9">
                  <c:v>1.9458380610018962</c:v>
                </c:pt>
                <c:pt idx="10">
                  <c:v>1.9059063871237762</c:v>
                </c:pt>
                <c:pt idx="11">
                  <c:v>1.8779928555718981</c:v>
                </c:pt>
                <c:pt idx="12">
                  <c:v>1.8573521950283769</c:v>
                </c:pt>
                <c:pt idx="13">
                  <c:v>1.8414327280849705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E-474E-AB93-6D935223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'Alt FITS'!$Q$39:$Q$52</c:f>
              <c:numCache>
                <c:formatCode>General</c:formatCode>
                <c:ptCount val="14"/>
                <c:pt idx="0">
                  <c:v>1.9399105970757395</c:v>
                </c:pt>
                <c:pt idx="1">
                  <c:v>2.008098966303054</c:v>
                </c:pt>
                <c:pt idx="2">
                  <c:v>2.0828557412931743</c:v>
                </c:pt>
                <c:pt idx="3">
                  <c:v>2.0601050479300236</c:v>
                </c:pt>
                <c:pt idx="4">
                  <c:v>2.105543577909962</c:v>
                </c:pt>
                <c:pt idx="5">
                  <c:v>2.0760475890928123</c:v>
                </c:pt>
                <c:pt idx="6">
                  <c:v>2.1132878133417634</c:v>
                </c:pt>
                <c:pt idx="7">
                  <c:v>2.0597341413553369</c:v>
                </c:pt>
                <c:pt idx="8">
                  <c:v>2.120960830547165</c:v>
                </c:pt>
                <c:pt idx="9">
                  <c:v>1.834757206676038</c:v>
                </c:pt>
                <c:pt idx="10">
                  <c:v>1.668459005630244</c:v>
                </c:pt>
                <c:pt idx="11">
                  <c:v>1.547943536721597</c:v>
                </c:pt>
                <c:pt idx="12">
                  <c:v>1.5228787452803376</c:v>
                </c:pt>
                <c:pt idx="13">
                  <c:v>1.4641562775552948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A-944F-BEDB-C34A64D4E0BB}"/>
            </c:ext>
          </c:extLst>
        </c:ser>
        <c:ser>
          <c:idx val="5"/>
          <c:order val="1"/>
          <c:spPr>
            <a:ln w="3810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'Alt FITS'!$R$39:$R$52</c:f>
              <c:numCache>
                <c:formatCode>General</c:formatCode>
                <c:ptCount val="14"/>
                <c:pt idx="0">
                  <c:v>1.8046827772352374</c:v>
                </c:pt>
                <c:pt idx="1">
                  <c:v>1.753223376390612</c:v>
                </c:pt>
                <c:pt idx="2">
                  <c:v>1.944998090981692</c:v>
                </c:pt>
                <c:pt idx="3">
                  <c:v>1.8723890805832482</c:v>
                </c:pt>
                <c:pt idx="4">
                  <c:v>1.9807222119737209</c:v>
                </c:pt>
                <c:pt idx="5">
                  <c:v>1.9131876380367199</c:v>
                </c:pt>
                <c:pt idx="6">
                  <c:v>1.9969747878484767</c:v>
                </c:pt>
                <c:pt idx="7">
                  <c:v>1.9335701396327303</c:v>
                </c:pt>
                <c:pt idx="8">
                  <c:v>2.0064297655853305</c:v>
                </c:pt>
                <c:pt idx="9">
                  <c:v>1.9099150665197659</c:v>
                </c:pt>
                <c:pt idx="10">
                  <c:v>1.8163674577814832</c:v>
                </c:pt>
                <c:pt idx="11">
                  <c:v>1.729913180631105</c:v>
                </c:pt>
                <c:pt idx="12">
                  <c:v>1.6506583067088476</c:v>
                </c:pt>
                <c:pt idx="13">
                  <c:v>1.5778950732560026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5A-944F-BEDB-C34A64D4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7</xdr:col>
      <xdr:colOff>383952</xdr:colOff>
      <xdr:row>15</xdr:row>
      <xdr:rowOff>197884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415421</xdr:colOff>
      <xdr:row>5</xdr:row>
      <xdr:rowOff>83084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670421" y="109908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16</xdr:row>
      <xdr:rowOff>0</xdr:rowOff>
    </xdr:from>
    <xdr:to>
      <xdr:col>7</xdr:col>
      <xdr:colOff>5099</xdr:colOff>
      <xdr:row>33</xdr:row>
      <xdr:rowOff>142948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383954</xdr:colOff>
      <xdr:row>0</xdr:row>
      <xdr:rowOff>0</xdr:rowOff>
    </xdr:from>
    <xdr:to>
      <xdr:col>14</xdr:col>
      <xdr:colOff>728707</xdr:colOff>
      <xdr:row>16</xdr:row>
      <xdr:rowOff>172484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D34CD5-8A3C-3844-9498-EDD2D16455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59068</xdr:colOff>
      <xdr:row>16</xdr:row>
      <xdr:rowOff>88605</xdr:rowOff>
    </xdr:from>
    <xdr:to>
      <xdr:col>14</xdr:col>
      <xdr:colOff>403819</xdr:colOff>
      <xdr:row>34</xdr:row>
      <xdr:rowOff>24809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0F9372-FAA6-CD4D-9781-8A91B081BC4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561163</xdr:colOff>
      <xdr:row>1</xdr:row>
      <xdr:rowOff>73837</xdr:rowOff>
    </xdr:from>
    <xdr:to>
      <xdr:col>6</xdr:col>
      <xdr:colOff>516863</xdr:colOff>
      <xdr:row>3</xdr:row>
      <xdr:rowOff>14767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394E87E-BD6F-FC47-B87A-F52D686B04B6}"/>
            </a:ext>
          </a:extLst>
        </xdr:cNvPr>
        <xdr:cNvSpPr txBox="1"/>
      </xdr:nvSpPr>
      <xdr:spPr>
        <a:xfrm>
          <a:off x="5626396" y="310116"/>
          <a:ext cx="782676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6to1</a:t>
          </a:r>
        </a:p>
      </xdr:txBody>
    </xdr:sp>
    <xdr:clientData/>
  </xdr:twoCellAnchor>
  <xdr:twoCellAnchor>
    <xdr:from>
      <xdr:col>13</xdr:col>
      <xdr:colOff>4728</xdr:colOff>
      <xdr:row>1</xdr:row>
      <xdr:rowOff>93330</xdr:rowOff>
    </xdr:from>
    <xdr:to>
      <xdr:col>13</xdr:col>
      <xdr:colOff>1151860</xdr:colOff>
      <xdr:row>3</xdr:row>
      <xdr:rowOff>34260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CC63073-807C-ED4C-B0B9-3E7D318DC0CB}"/>
            </a:ext>
          </a:extLst>
        </xdr:cNvPr>
        <xdr:cNvSpPr txBox="1"/>
      </xdr:nvSpPr>
      <xdr:spPr>
        <a:xfrm>
          <a:off x="13029612" y="329609"/>
          <a:ext cx="114713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6/1to1</a:t>
          </a:r>
        </a:p>
      </xdr:txBody>
    </xdr:sp>
    <xdr:clientData/>
  </xdr:twoCellAnchor>
  <xdr:twoCellAnchor>
    <xdr:from>
      <xdr:col>5</xdr:col>
      <xdr:colOff>531627</xdr:colOff>
      <xdr:row>17</xdr:row>
      <xdr:rowOff>157125</xdr:rowOff>
    </xdr:from>
    <xdr:to>
      <xdr:col>6</xdr:col>
      <xdr:colOff>511546</xdr:colOff>
      <xdr:row>19</xdr:row>
      <xdr:rowOff>157125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8B3E118-B8A5-BF45-B259-3E6074919A6A}"/>
            </a:ext>
          </a:extLst>
        </xdr:cNvPr>
        <xdr:cNvSpPr txBox="1"/>
      </xdr:nvSpPr>
      <xdr:spPr>
        <a:xfrm>
          <a:off x="5596860" y="4203404"/>
          <a:ext cx="806895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6to0</a:t>
          </a:r>
        </a:p>
      </xdr:txBody>
    </xdr:sp>
    <xdr:clientData/>
  </xdr:twoCellAnchor>
  <xdr:twoCellAnchor>
    <xdr:from>
      <xdr:col>13</xdr:col>
      <xdr:colOff>73248</xdr:colOff>
      <xdr:row>17</xdr:row>
      <xdr:rowOff>161851</xdr:rowOff>
    </xdr:from>
    <xdr:to>
      <xdr:col>13</xdr:col>
      <xdr:colOff>1166628</xdr:colOff>
      <xdr:row>19</xdr:row>
      <xdr:rowOff>161851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0F21661-4053-6B4F-BED7-9E290A82F4E4}"/>
            </a:ext>
          </a:extLst>
        </xdr:cNvPr>
        <xdr:cNvSpPr txBox="1"/>
      </xdr:nvSpPr>
      <xdr:spPr>
        <a:xfrm>
          <a:off x="13098132" y="4208130"/>
          <a:ext cx="1093380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12700</xdr:colOff>
      <xdr:row>15</xdr:row>
      <xdr:rowOff>177210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4B229-51E3-CE43-B201-54EAC0D2A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415421</xdr:colOff>
      <xdr:row>5</xdr:row>
      <xdr:rowOff>83084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C0F6FB-A3F0-A64A-910C-B50ED65F542C}"/>
            </a:ext>
          </a:extLst>
        </xdr:cNvPr>
        <xdr:cNvSpPr txBox="1"/>
      </xdr:nvSpPr>
      <xdr:spPr>
        <a:xfrm>
          <a:off x="8759321" y="128958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15</xdr:row>
      <xdr:rowOff>191976</xdr:rowOff>
    </xdr:from>
    <xdr:to>
      <xdr:col>7</xdr:col>
      <xdr:colOff>12700</xdr:colOff>
      <xdr:row>33</xdr:row>
      <xdr:rowOff>132906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1F7BDE-BC81-1649-94DD-FC0AFB076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177209</xdr:colOff>
      <xdr:row>0</xdr:row>
      <xdr:rowOff>44302</xdr:rowOff>
    </xdr:from>
    <xdr:to>
      <xdr:col>14</xdr:col>
      <xdr:colOff>278514</xdr:colOff>
      <xdr:row>16</xdr:row>
      <xdr:rowOff>14768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4B544-55A1-9340-B052-D8E45C764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14767</xdr:colOff>
      <xdr:row>16</xdr:row>
      <xdr:rowOff>1</xdr:rowOff>
    </xdr:from>
    <xdr:to>
      <xdr:col>14</xdr:col>
      <xdr:colOff>116072</xdr:colOff>
      <xdr:row>33</xdr:row>
      <xdr:rowOff>147675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122DCE-CDA7-ED40-AB81-DE1FCEFEE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635000</xdr:colOff>
      <xdr:row>11</xdr:row>
      <xdr:rowOff>236278</xdr:rowOff>
    </xdr:from>
    <xdr:to>
      <xdr:col>6</xdr:col>
      <xdr:colOff>581247</xdr:colOff>
      <xdr:row>13</xdr:row>
      <xdr:rowOff>177208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CC3F3F-68BA-F148-AA76-CCF60306DCE1}"/>
            </a:ext>
          </a:extLst>
        </xdr:cNvPr>
        <xdr:cNvSpPr txBox="1"/>
      </xdr:nvSpPr>
      <xdr:spPr>
        <a:xfrm>
          <a:off x="6320465" y="2820580"/>
          <a:ext cx="773224" cy="428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6to1</a:t>
          </a:r>
        </a:p>
      </xdr:txBody>
    </xdr:sp>
    <xdr:clientData/>
  </xdr:twoCellAnchor>
  <xdr:twoCellAnchor>
    <xdr:from>
      <xdr:col>12</xdr:col>
      <xdr:colOff>620232</xdr:colOff>
      <xdr:row>12</xdr:row>
      <xdr:rowOff>19493</xdr:rowOff>
    </xdr:from>
    <xdr:to>
      <xdr:col>13</xdr:col>
      <xdr:colOff>659811</xdr:colOff>
      <xdr:row>13</xdr:row>
      <xdr:rowOff>196702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4A995FA-D285-0145-AB09-927F41459CE3}"/>
            </a:ext>
          </a:extLst>
        </xdr:cNvPr>
        <xdr:cNvSpPr txBox="1"/>
      </xdr:nvSpPr>
      <xdr:spPr>
        <a:xfrm>
          <a:off x="13305465" y="2854842"/>
          <a:ext cx="105853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6/1to1</a:t>
          </a:r>
        </a:p>
      </xdr:txBody>
    </xdr:sp>
    <xdr:clientData/>
  </xdr:twoCellAnchor>
  <xdr:twoCellAnchor>
    <xdr:from>
      <xdr:col>5</xdr:col>
      <xdr:colOff>620233</xdr:colOff>
      <xdr:row>29</xdr:row>
      <xdr:rowOff>186660</xdr:rowOff>
    </xdr:from>
    <xdr:to>
      <xdr:col>6</xdr:col>
      <xdr:colOff>590698</xdr:colOff>
      <xdr:row>31</xdr:row>
      <xdr:rowOff>186660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449A3FC-EAF8-CF49-8A73-540FA1F84A38}"/>
            </a:ext>
          </a:extLst>
        </xdr:cNvPr>
        <xdr:cNvSpPr txBox="1"/>
      </xdr:nvSpPr>
      <xdr:spPr>
        <a:xfrm>
          <a:off x="6305698" y="6625265"/>
          <a:ext cx="79744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6to0</a:t>
          </a:r>
        </a:p>
      </xdr:txBody>
    </xdr:sp>
    <xdr:clientData/>
  </xdr:twoCellAnchor>
  <xdr:twoCellAnchor>
    <xdr:from>
      <xdr:col>12</xdr:col>
      <xdr:colOff>605465</xdr:colOff>
      <xdr:row>29</xdr:row>
      <xdr:rowOff>206153</xdr:rowOff>
    </xdr:from>
    <xdr:to>
      <xdr:col>13</xdr:col>
      <xdr:colOff>713564</xdr:colOff>
      <xdr:row>31</xdr:row>
      <xdr:rowOff>206153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FD9DEBD-D627-B841-8023-A6A553052646}"/>
            </a:ext>
          </a:extLst>
        </xdr:cNvPr>
        <xdr:cNvSpPr txBox="1"/>
      </xdr:nvSpPr>
      <xdr:spPr>
        <a:xfrm>
          <a:off x="13290698" y="6644758"/>
          <a:ext cx="112705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71"/>
  <sheetViews>
    <sheetView zoomScale="75" zoomScaleNormal="76" zoomScalePageLayoutView="76" workbookViewId="0">
      <selection activeCell="R17" sqref="R17"/>
    </sheetView>
  </sheetViews>
  <sheetFormatPr baseColWidth="10" defaultRowHeight="19" x14ac:dyDescent="0.25"/>
  <cols>
    <col min="1" max="1" width="31.6640625" style="14" bestFit="1" customWidth="1"/>
    <col min="2" max="3" width="13.1640625" style="14" bestFit="1" customWidth="1"/>
    <col min="4" max="4" width="12" style="14" bestFit="1" customWidth="1"/>
    <col min="5" max="5" width="13.1640625" style="14" bestFit="1" customWidth="1"/>
    <col min="6" max="6" width="12" style="14" bestFit="1" customWidth="1"/>
    <col min="7" max="8" width="13.1640625" style="14" bestFit="1" customWidth="1"/>
    <col min="9" max="9" width="13.5" style="14" bestFit="1" customWidth="1"/>
    <col min="10" max="11" width="13.1640625" style="14" bestFit="1" customWidth="1"/>
    <col min="12" max="15" width="13.1640625" style="14" customWidth="1"/>
    <col min="16" max="16" width="13.1640625" style="14" bestFit="1" customWidth="1"/>
    <col min="17" max="20" width="10.83203125" style="14"/>
    <col min="21" max="21" width="13.1640625" style="14" bestFit="1" customWidth="1"/>
    <col min="22" max="16384" width="10.83203125" style="14"/>
  </cols>
  <sheetData>
    <row r="1" spans="1:20" x14ac:dyDescent="0.25">
      <c r="A1" s="24"/>
      <c r="B1" s="25" t="s">
        <v>79</v>
      </c>
      <c r="C1" s="26" t="s">
        <v>78</v>
      </c>
      <c r="F1" s="26"/>
      <c r="I1" s="27"/>
    </row>
    <row r="2" spans="1:20" x14ac:dyDescent="0.25">
      <c r="A2" s="14" t="s">
        <v>80</v>
      </c>
      <c r="B2" s="14">
        <v>2</v>
      </c>
      <c r="I2" s="27"/>
    </row>
    <row r="3" spans="1:20" x14ac:dyDescent="0.25">
      <c r="A3" s="14" t="s">
        <v>148</v>
      </c>
      <c r="B3" s="14">
        <v>2</v>
      </c>
      <c r="C3" s="26">
        <v>6</v>
      </c>
    </row>
    <row r="4" spans="1:20" x14ac:dyDescent="0.25">
      <c r="A4" s="14" t="s">
        <v>149</v>
      </c>
      <c r="B4" s="14">
        <v>2</v>
      </c>
      <c r="C4" s="26"/>
    </row>
    <row r="5" spans="1:20" x14ac:dyDescent="0.25">
      <c r="A5" s="14" t="s">
        <v>150</v>
      </c>
      <c r="B5" s="14">
        <v>2</v>
      </c>
      <c r="C5" s="26"/>
    </row>
    <row r="6" spans="1:20" x14ac:dyDescent="0.25">
      <c r="A6" s="14" t="s">
        <v>151</v>
      </c>
      <c r="B6" s="14">
        <v>2</v>
      </c>
      <c r="C6" s="26"/>
    </row>
    <row r="7" spans="1:20" x14ac:dyDescent="0.25">
      <c r="B7" s="59" t="s">
        <v>50</v>
      </c>
      <c r="C7" s="59"/>
      <c r="D7" s="59"/>
      <c r="E7" s="59"/>
      <c r="F7" s="59"/>
      <c r="G7" s="60" t="s">
        <v>204</v>
      </c>
      <c r="H7" s="60"/>
      <c r="I7" s="60"/>
      <c r="J7" s="60"/>
      <c r="K7" s="60"/>
      <c r="L7" s="60"/>
      <c r="M7" s="60"/>
      <c r="N7" s="60"/>
      <c r="O7" s="60"/>
      <c r="P7" s="58" t="s">
        <v>49</v>
      </c>
      <c r="Q7" s="58"/>
      <c r="R7" s="58"/>
      <c r="S7" s="58"/>
      <c r="T7" s="58"/>
    </row>
    <row r="8" spans="1:20" x14ac:dyDescent="0.25">
      <c r="B8" s="28">
        <v>1</v>
      </c>
      <c r="C8" s="28">
        <v>2</v>
      </c>
      <c r="D8" s="28">
        <v>3</v>
      </c>
      <c r="E8" s="28">
        <v>4</v>
      </c>
      <c r="F8" s="28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</row>
    <row r="9" spans="1:20" x14ac:dyDescent="0.25">
      <c r="A9" s="14" t="s">
        <v>81</v>
      </c>
      <c r="B9" s="14">
        <f>$B$2</f>
        <v>2</v>
      </c>
      <c r="C9" s="14">
        <f>$B$2</f>
        <v>2</v>
      </c>
      <c r="D9" s="14">
        <f>$B$2</f>
        <v>2</v>
      </c>
      <c r="E9" s="14">
        <f>$B$2</f>
        <v>2</v>
      </c>
      <c r="F9" s="14">
        <f>$B$2</f>
        <v>2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</row>
    <row r="10" spans="1:20" x14ac:dyDescent="0.25">
      <c r="A10" s="14" t="s">
        <v>121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3.1749999999999998</v>
      </c>
      <c r="H10" s="14">
        <v>3.1749999999999998</v>
      </c>
      <c r="I10" s="14">
        <v>3.1749999999999998</v>
      </c>
      <c r="J10" s="14">
        <v>3.1749999999999998</v>
      </c>
      <c r="K10" s="14">
        <v>3.1749999999999998</v>
      </c>
      <c r="L10" s="14">
        <v>3.1749999999999998</v>
      </c>
      <c r="M10" s="14">
        <v>3.1749999999999998</v>
      </c>
      <c r="N10" s="14">
        <v>3.1749999999999998</v>
      </c>
      <c r="O10" s="14">
        <v>3.1749999999999998</v>
      </c>
      <c r="P10" s="14">
        <v>3.1749999999999998</v>
      </c>
      <c r="Q10" s="14">
        <v>3.1749999999999998</v>
      </c>
      <c r="R10" s="14">
        <v>3.1749999999999998</v>
      </c>
      <c r="S10" s="14">
        <v>3.1749999999999998</v>
      </c>
      <c r="T10" s="14">
        <v>3.1749999999999998</v>
      </c>
    </row>
    <row r="11" spans="1:20" x14ac:dyDescent="0.25">
      <c r="A11" s="14" t="s">
        <v>122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2</v>
      </c>
      <c r="H11" s="14">
        <v>2</v>
      </c>
      <c r="I11" s="14">
        <v>2</v>
      </c>
      <c r="J11" s="14">
        <v>2</v>
      </c>
      <c r="K11" s="14">
        <v>2</v>
      </c>
      <c r="L11" s="14">
        <v>2</v>
      </c>
      <c r="M11" s="14">
        <v>2</v>
      </c>
      <c r="N11" s="14">
        <v>2</v>
      </c>
      <c r="O11" s="14">
        <v>2</v>
      </c>
      <c r="P11" s="14">
        <v>2</v>
      </c>
      <c r="Q11" s="14">
        <v>2</v>
      </c>
      <c r="R11" s="14">
        <v>2</v>
      </c>
      <c r="S11" s="14">
        <v>2</v>
      </c>
      <c r="T11" s="14">
        <v>2</v>
      </c>
    </row>
    <row r="12" spans="1:20" x14ac:dyDescent="0.25">
      <c r="A12" s="14" t="s">
        <v>123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3.1749999999999998</v>
      </c>
      <c r="H12" s="14">
        <v>3.1749999999999998</v>
      </c>
      <c r="I12" s="14">
        <v>3.1749999999999998</v>
      </c>
      <c r="J12" s="14">
        <v>3.1749999999999998</v>
      </c>
      <c r="K12" s="14">
        <v>3.1749999999999998</v>
      </c>
      <c r="L12" s="14">
        <v>3.1749999999999998</v>
      </c>
      <c r="M12" s="14">
        <v>3.1749999999999998</v>
      </c>
      <c r="N12" s="14">
        <v>3.1749999999999998</v>
      </c>
      <c r="O12" s="14">
        <v>3.1749999999999998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</row>
    <row r="13" spans="1:20" x14ac:dyDescent="0.25">
      <c r="A13" s="14" t="s">
        <v>124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2</v>
      </c>
      <c r="H13" s="14">
        <v>2</v>
      </c>
      <c r="I13" s="14">
        <v>2</v>
      </c>
      <c r="J13" s="14">
        <v>2</v>
      </c>
      <c r="K13" s="14">
        <v>2</v>
      </c>
      <c r="L13" s="14">
        <v>2</v>
      </c>
      <c r="M13" s="14">
        <v>2</v>
      </c>
      <c r="N13" s="14">
        <v>2</v>
      </c>
      <c r="O13" s="14">
        <v>2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</row>
    <row r="14" spans="1:20" x14ac:dyDescent="0.25">
      <c r="A14" s="14" t="s">
        <v>82</v>
      </c>
      <c r="B14" s="14">
        <f t="shared" ref="B14:K14" si="0">IFERROR((60/B9)*60*$C$3,0)</f>
        <v>10800</v>
      </c>
      <c r="C14" s="14">
        <f t="shared" si="0"/>
        <v>10800</v>
      </c>
      <c r="D14" s="14">
        <f t="shared" si="0"/>
        <v>10800</v>
      </c>
      <c r="E14" s="14">
        <f t="shared" si="0"/>
        <v>10800</v>
      </c>
      <c r="F14" s="14">
        <f t="shared" si="0"/>
        <v>10800</v>
      </c>
      <c r="G14" s="14">
        <f t="shared" si="0"/>
        <v>0</v>
      </c>
      <c r="H14" s="14">
        <f t="shared" si="0"/>
        <v>0</v>
      </c>
      <c r="I14" s="14">
        <f t="shared" si="0"/>
        <v>0</v>
      </c>
      <c r="J14" s="14">
        <f t="shared" si="0"/>
        <v>0</v>
      </c>
      <c r="K14" s="14">
        <f t="shared" si="0"/>
        <v>0</v>
      </c>
      <c r="L14" s="14">
        <f t="shared" ref="L14:P14" si="1">IFERROR((60/L9)*60*$C$3,0)</f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4">
        <f t="shared" si="1"/>
        <v>0</v>
      </c>
      <c r="Q14" s="14">
        <f t="shared" ref="Q14:T14" si="2">IFERROR((60/Q9)*60*$C$3,0)</f>
        <v>0</v>
      </c>
      <c r="R14" s="14">
        <f t="shared" si="2"/>
        <v>0</v>
      </c>
      <c r="S14" s="14">
        <f t="shared" si="2"/>
        <v>0</v>
      </c>
      <c r="T14" s="14">
        <f t="shared" si="2"/>
        <v>0</v>
      </c>
    </row>
    <row r="15" spans="1:20" ht="22" customHeight="1" x14ac:dyDescent="0.25">
      <c r="A15" s="14" t="s">
        <v>106</v>
      </c>
      <c r="B15" s="14">
        <f>IFERROR((60/B10)*60*$C$3,0)</f>
        <v>0</v>
      </c>
      <c r="C15" s="14">
        <f t="shared" ref="C15:K15" si="3">IFERROR((60/C10)*60*$C$3,0)</f>
        <v>0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6803.1496062992128</v>
      </c>
      <c r="H15" s="14">
        <f t="shared" si="3"/>
        <v>6803.1496062992128</v>
      </c>
      <c r="I15" s="14">
        <f t="shared" si="3"/>
        <v>6803.1496062992128</v>
      </c>
      <c r="J15" s="14">
        <f t="shared" si="3"/>
        <v>6803.1496062992128</v>
      </c>
      <c r="K15" s="14">
        <f t="shared" si="3"/>
        <v>6803.1496062992128</v>
      </c>
      <c r="L15" s="14">
        <f t="shared" ref="L15:O15" si="4">IFERROR((60/L10)*60*$C$3,0)</f>
        <v>6803.1496062992128</v>
      </c>
      <c r="M15" s="14">
        <f t="shared" si="4"/>
        <v>6803.1496062992128</v>
      </c>
      <c r="N15" s="14">
        <f t="shared" si="4"/>
        <v>6803.1496062992128</v>
      </c>
      <c r="O15" s="14">
        <f t="shared" si="4"/>
        <v>6803.1496062992128</v>
      </c>
      <c r="P15" s="14">
        <f t="shared" ref="P15:T16" si="5">IFERROR((60/P10)*60,0)</f>
        <v>1133.8582677165355</v>
      </c>
      <c r="Q15" s="14">
        <f t="shared" si="5"/>
        <v>1133.8582677165355</v>
      </c>
      <c r="R15" s="14">
        <f t="shared" si="5"/>
        <v>1133.8582677165355</v>
      </c>
      <c r="S15" s="14">
        <f t="shared" si="5"/>
        <v>1133.8582677165355</v>
      </c>
      <c r="T15" s="14">
        <f t="shared" si="5"/>
        <v>1133.8582677165355</v>
      </c>
    </row>
    <row r="16" spans="1:20" x14ac:dyDescent="0.25">
      <c r="A16" s="14" t="s">
        <v>105</v>
      </c>
      <c r="B16" s="14">
        <f>IFERROR((60/B11)*60*$C$4,0)</f>
        <v>0</v>
      </c>
      <c r="C16" s="14">
        <f t="shared" ref="C16:F16" si="6">IFERROR((60/C11)*60*$C$4,0)</f>
        <v>0</v>
      </c>
      <c r="D16" s="14">
        <f t="shared" si="6"/>
        <v>0</v>
      </c>
      <c r="E16" s="14">
        <f t="shared" si="6"/>
        <v>0</v>
      </c>
      <c r="F16" s="14">
        <f t="shared" si="6"/>
        <v>0</v>
      </c>
      <c r="G16" s="14">
        <f>IFERROR((60/G11)*60*$C$3,0)</f>
        <v>10800</v>
      </c>
      <c r="H16" s="14">
        <f>IFERROR((60/H11)*60,0)</f>
        <v>1800</v>
      </c>
      <c r="I16" s="14">
        <f t="shared" ref="I16:K16" si="7">IFERROR((60/I11)*60*$C$3,0)</f>
        <v>10800</v>
      </c>
      <c r="J16" s="14">
        <f>IFERROR((60/J11)*60,0)</f>
        <v>1800</v>
      </c>
      <c r="K16" s="14">
        <f t="shared" si="7"/>
        <v>10800</v>
      </c>
      <c r="L16" s="14">
        <f>IFERROR((60/L11)*60,0)</f>
        <v>1800</v>
      </c>
      <c r="M16" s="14">
        <f t="shared" ref="M16:O16" si="8">IFERROR((60/M11)*60*$C$3,0)</f>
        <v>10800</v>
      </c>
      <c r="N16" s="14">
        <f>IFERROR((60/N11)*60,0)</f>
        <v>1800</v>
      </c>
      <c r="O16" s="14">
        <f t="shared" si="8"/>
        <v>10800</v>
      </c>
      <c r="P16" s="14">
        <f t="shared" si="5"/>
        <v>1800</v>
      </c>
      <c r="Q16" s="14">
        <f t="shared" si="5"/>
        <v>1800</v>
      </c>
      <c r="R16" s="14">
        <f t="shared" si="5"/>
        <v>1800</v>
      </c>
      <c r="S16" s="14">
        <f t="shared" si="5"/>
        <v>1800</v>
      </c>
      <c r="T16" s="14">
        <f t="shared" si="5"/>
        <v>1800</v>
      </c>
    </row>
    <row r="17" spans="1:26" x14ac:dyDescent="0.25">
      <c r="A17" s="14" t="s">
        <v>107</v>
      </c>
      <c r="B17" s="14">
        <f>IFERROR((60/B12)*60,0)</f>
        <v>0</v>
      </c>
      <c r="C17" s="14">
        <f t="shared" ref="C17:F17" si="9">IFERROR((60/C12)*60,0)</f>
        <v>0</v>
      </c>
      <c r="D17" s="14">
        <f t="shared" si="9"/>
        <v>0</v>
      </c>
      <c r="E17" s="14">
        <f t="shared" si="9"/>
        <v>0</v>
      </c>
      <c r="F17" s="14">
        <f t="shared" si="9"/>
        <v>0</v>
      </c>
      <c r="G17" s="14">
        <f t="shared" ref="G17:K18" si="10">IFERROR((60/G12)*60*$C$3,0)</f>
        <v>6803.1496062992128</v>
      </c>
      <c r="H17" s="14">
        <f t="shared" si="10"/>
        <v>6803.1496062992128</v>
      </c>
      <c r="I17" s="14">
        <f t="shared" si="10"/>
        <v>6803.1496062992128</v>
      </c>
      <c r="J17" s="14">
        <f t="shared" si="10"/>
        <v>6803.1496062992128</v>
      </c>
      <c r="K17" s="14">
        <f t="shared" si="10"/>
        <v>6803.1496062992128</v>
      </c>
      <c r="L17" s="14">
        <f t="shared" ref="L17:N17" si="11">IFERROR((60/L12)*60*$C$3,0)</f>
        <v>6803.1496062992128</v>
      </c>
      <c r="M17" s="14">
        <f t="shared" si="11"/>
        <v>6803.1496062992128</v>
      </c>
      <c r="N17" s="14">
        <f t="shared" si="11"/>
        <v>6803.1496062992128</v>
      </c>
      <c r="O17" s="14">
        <f>IFERROR((60/O12)*60*$C$3,0)</f>
        <v>6803.1496062992128</v>
      </c>
      <c r="P17" s="14">
        <f>IFERROR((60/P12)*60*$C$3,0)</f>
        <v>0</v>
      </c>
      <c r="Q17" s="14">
        <f t="shared" ref="Q17:T17" si="12">IFERROR((60/Q12)*60*$C$3,0)</f>
        <v>0</v>
      </c>
      <c r="R17" s="14">
        <f t="shared" si="12"/>
        <v>0</v>
      </c>
      <c r="S17" s="14">
        <f t="shared" si="12"/>
        <v>0</v>
      </c>
      <c r="T17" s="14">
        <f t="shared" si="12"/>
        <v>0</v>
      </c>
    </row>
    <row r="18" spans="1:26" x14ac:dyDescent="0.25">
      <c r="A18" s="14" t="s">
        <v>108</v>
      </c>
      <c r="B18" s="14">
        <f>IFERROR((60/B13)*60,0)</f>
        <v>0</v>
      </c>
      <c r="C18" s="14">
        <f t="shared" ref="C18:F18" si="13">IFERROR((60/C13)*60,0)</f>
        <v>0</v>
      </c>
      <c r="D18" s="14">
        <f t="shared" si="13"/>
        <v>0</v>
      </c>
      <c r="E18" s="14">
        <f t="shared" si="13"/>
        <v>0</v>
      </c>
      <c r="F18" s="14">
        <f t="shared" si="13"/>
        <v>0</v>
      </c>
      <c r="G18" s="14">
        <f>IFERROR((60/G13)*60*$C$3,0)</f>
        <v>10800</v>
      </c>
      <c r="H18" s="14">
        <f>IFERROR((60/H13)*60,0)</f>
        <v>1800</v>
      </c>
      <c r="I18" s="14">
        <f t="shared" si="10"/>
        <v>10800</v>
      </c>
      <c r="J18" s="14">
        <f>IFERROR((60/J13)*60,0)</f>
        <v>1800</v>
      </c>
      <c r="K18" s="14">
        <f>IFERROR((60/K13)*60*$C$3,0)</f>
        <v>10800</v>
      </c>
      <c r="L18" s="14">
        <f>IFERROR((60/L13)*60,0)</f>
        <v>1800</v>
      </c>
      <c r="M18" s="14">
        <f t="shared" ref="M18:O18" si="14">IFERROR((60/M13)*60*$C$3,0)</f>
        <v>10800</v>
      </c>
      <c r="N18" s="14">
        <f>IFERROR((60/N13)*60,0)</f>
        <v>1800</v>
      </c>
      <c r="O18" s="14">
        <f t="shared" si="14"/>
        <v>10800</v>
      </c>
      <c r="P18" s="14">
        <f>IFERROR((60/P13)*60*$C$3,0)</f>
        <v>0</v>
      </c>
      <c r="Q18" s="14">
        <f t="shared" ref="Q18:T18" si="15">IFERROR((60/Q13)*60*$C$3,0)</f>
        <v>0</v>
      </c>
      <c r="R18" s="14">
        <f t="shared" si="15"/>
        <v>0</v>
      </c>
      <c r="S18" s="14">
        <f t="shared" si="15"/>
        <v>0</v>
      </c>
      <c r="T18" s="14">
        <f t="shared" si="15"/>
        <v>0</v>
      </c>
    </row>
    <row r="19" spans="1:26" x14ac:dyDescent="0.25">
      <c r="A19" s="14" t="s">
        <v>83</v>
      </c>
      <c r="B19" s="14">
        <f>AVERAGE($B14:B$14)</f>
        <v>10800</v>
      </c>
      <c r="C19" s="14">
        <f>AVERAGE($B14:C$14)</f>
        <v>10800</v>
      </c>
      <c r="D19" s="14">
        <f>AVERAGE($B14:D$14)</f>
        <v>10800</v>
      </c>
      <c r="E19" s="14">
        <f>AVERAGE($B14:E$14)</f>
        <v>10800</v>
      </c>
      <c r="F19" s="14">
        <f>AVERAGE($B14:F$14)</f>
        <v>10800</v>
      </c>
      <c r="G19" s="14">
        <f>AVERAGE($B14:G$14)</f>
        <v>9000</v>
      </c>
      <c r="H19" s="14">
        <f>AVERAGE($B14:H$14)</f>
        <v>7714.2857142857147</v>
      </c>
      <c r="I19" s="14">
        <f>AVERAGE($B14:I$14)</f>
        <v>6750</v>
      </c>
      <c r="J19" s="14">
        <f>AVERAGE($B14:J$14)</f>
        <v>6000</v>
      </c>
      <c r="K19" s="14">
        <f>AVERAGE($B14:K$14)</f>
        <v>5400</v>
      </c>
      <c r="L19" s="14">
        <f>AVERAGE($B14:L$14)</f>
        <v>4909.090909090909</v>
      </c>
      <c r="M19" s="14">
        <f>AVERAGE($B14:M$14)</f>
        <v>4500</v>
      </c>
      <c r="N19" s="14">
        <f>AVERAGE($B14:N$14)</f>
        <v>4153.8461538461543</v>
      </c>
      <c r="O19" s="14">
        <f>AVERAGE($B14:O$14)</f>
        <v>3857.1428571428573</v>
      </c>
      <c r="P19" s="14">
        <f>AVERAGE($B14:P$14)</f>
        <v>3600</v>
      </c>
      <c r="Q19" s="14">
        <f>AVERAGE($B14:Q$14)</f>
        <v>3375</v>
      </c>
      <c r="R19" s="14">
        <f>AVERAGE($B14:R$14)</f>
        <v>3176.4705882352941</v>
      </c>
      <c r="S19" s="14">
        <f>AVERAGE($B14:S$14)</f>
        <v>3000</v>
      </c>
      <c r="T19" s="14">
        <f>AVERAGE($B14:T$14)</f>
        <v>2842.1052631578946</v>
      </c>
    </row>
    <row r="20" spans="1:26" ht="14" customHeight="1" x14ac:dyDescent="0.25">
      <c r="A20" s="14" t="s">
        <v>109</v>
      </c>
      <c r="B20" s="14">
        <f>AVERAGE($B15:B$15)</f>
        <v>0</v>
      </c>
      <c r="C20" s="14">
        <f>AVERAGE($B15:C$15)</f>
        <v>0</v>
      </c>
      <c r="D20" s="14">
        <f>AVERAGE($B15:D$15)</f>
        <v>0</v>
      </c>
      <c r="E20" s="14">
        <f>AVERAGE($B15:E$15)</f>
        <v>0</v>
      </c>
      <c r="F20" s="14">
        <f>AVERAGE($B15:F$15)</f>
        <v>0</v>
      </c>
      <c r="G20" s="14">
        <f>AVERAGE($B15:G$15)</f>
        <v>1133.8582677165355</v>
      </c>
      <c r="H20" s="14">
        <f>AVERAGE($B15:H$15)</f>
        <v>1943.7570303712037</v>
      </c>
      <c r="I20" s="14">
        <f>AVERAGE($B15:I$15)</f>
        <v>2551.1811023622049</v>
      </c>
      <c r="J20" s="14">
        <f>AVERAGE($B15:J$15)</f>
        <v>3023.6220472440946</v>
      </c>
      <c r="K20" s="14">
        <f>AVERAGE($B15:K$15)</f>
        <v>3401.5748031496064</v>
      </c>
      <c r="L20" s="14">
        <f>AVERAGE($B15:L$15)</f>
        <v>3710.8088761632071</v>
      </c>
      <c r="M20" s="14">
        <f>AVERAGE($B15:M$15)</f>
        <v>3968.5039370078744</v>
      </c>
      <c r="N20" s="14">
        <f>AVERAGE($B15:N$15)</f>
        <v>4186.5536038764394</v>
      </c>
      <c r="O20" s="14">
        <f>AVERAGE($B15:O$15)</f>
        <v>4373.4533183352087</v>
      </c>
      <c r="P20" s="14">
        <f>AVERAGE($B15:P$15)</f>
        <v>4157.4803149606305</v>
      </c>
      <c r="Q20" s="14">
        <f>AVERAGE($B15:Q$15)</f>
        <v>3968.5039370078744</v>
      </c>
      <c r="R20" s="14">
        <f>AVERAGE($B15:R$15)</f>
        <v>3801.7600741083838</v>
      </c>
      <c r="S20" s="14">
        <f>AVERAGE($B15:S$15)</f>
        <v>3653.5433070866147</v>
      </c>
      <c r="T20" s="14">
        <f>AVERAGE($B15:T$15)</f>
        <v>3520.9283050145054</v>
      </c>
    </row>
    <row r="21" spans="1:26" ht="14" customHeight="1" x14ac:dyDescent="0.25">
      <c r="A21" s="14" t="s">
        <v>110</v>
      </c>
      <c r="B21" s="14">
        <f>AVERAGE($B$16:B16)</f>
        <v>0</v>
      </c>
      <c r="C21" s="14">
        <f>AVERAGE($B$16:C16)</f>
        <v>0</v>
      </c>
      <c r="D21" s="14">
        <f>AVERAGE($B$16:D16)</f>
        <v>0</v>
      </c>
      <c r="E21" s="14">
        <f>AVERAGE($B$16:E16)</f>
        <v>0</v>
      </c>
      <c r="F21" s="14">
        <f>AVERAGE($B$16:F16)</f>
        <v>0</v>
      </c>
      <c r="G21" s="14">
        <f>AVERAGE($B$16:G16)</f>
        <v>1800</v>
      </c>
      <c r="H21" s="14">
        <f>AVERAGE($B$16:H16)</f>
        <v>1800</v>
      </c>
      <c r="I21" s="14">
        <f>AVERAGE($B$16:I16)</f>
        <v>2925</v>
      </c>
      <c r="J21" s="14">
        <f>AVERAGE($B$16:J16)</f>
        <v>2800</v>
      </c>
      <c r="K21" s="14">
        <f>AVERAGE($B$16:K16)</f>
        <v>3600</v>
      </c>
      <c r="L21" s="14">
        <f>AVERAGE($B$16:L16)</f>
        <v>3436.3636363636365</v>
      </c>
      <c r="M21" s="14">
        <f>AVERAGE($B$16:M16)</f>
        <v>4050</v>
      </c>
      <c r="N21" s="14">
        <f>AVERAGE($B$16:N16)</f>
        <v>3876.9230769230771</v>
      </c>
      <c r="O21" s="14">
        <f>AVERAGE($B$16:O16)</f>
        <v>4371.4285714285716</v>
      </c>
      <c r="P21" s="14">
        <f>AVERAGE($B$16:P16)</f>
        <v>4200</v>
      </c>
      <c r="Q21" s="14">
        <f>AVERAGE($B$16:Q16)</f>
        <v>4050</v>
      </c>
      <c r="R21" s="14">
        <f>AVERAGE($B$16:R16)</f>
        <v>3917.6470588235293</v>
      </c>
      <c r="S21" s="14">
        <f>AVERAGE($B$16:S16)</f>
        <v>3800</v>
      </c>
      <c r="T21" s="14">
        <f>AVERAGE($B$16:T16)</f>
        <v>3694.7368421052633</v>
      </c>
    </row>
    <row r="22" spans="1:26" ht="14" customHeight="1" x14ac:dyDescent="0.25">
      <c r="A22" s="14" t="s">
        <v>111</v>
      </c>
      <c r="B22" s="14">
        <f>AVERAGE($B$17:B17)</f>
        <v>0</v>
      </c>
      <c r="C22" s="14">
        <f>AVERAGE($B$17:C17)</f>
        <v>0</v>
      </c>
      <c r="D22" s="14">
        <f>AVERAGE($B$17:D17)</f>
        <v>0</v>
      </c>
      <c r="E22" s="14">
        <f>AVERAGE($B$17:E17)</f>
        <v>0</v>
      </c>
      <c r="F22" s="14">
        <f>AVERAGE($B$17:F17)</f>
        <v>0</v>
      </c>
      <c r="G22" s="14">
        <f>AVERAGE($B$17:G17)</f>
        <v>1133.8582677165355</v>
      </c>
      <c r="H22" s="14">
        <f>AVERAGE($B$17:H17)</f>
        <v>1943.7570303712037</v>
      </c>
      <c r="I22" s="14">
        <f>AVERAGE($B$17:I17)</f>
        <v>2551.1811023622049</v>
      </c>
      <c r="J22" s="14">
        <f>AVERAGE($B$17:J17)</f>
        <v>3023.6220472440946</v>
      </c>
      <c r="K22" s="14">
        <f>AVERAGE($B$17:K17)</f>
        <v>3401.5748031496064</v>
      </c>
      <c r="L22" s="14">
        <f>AVERAGE($B$17:L17)</f>
        <v>3710.8088761632071</v>
      </c>
      <c r="M22" s="14">
        <f>AVERAGE($B$17:M17)</f>
        <v>3968.5039370078744</v>
      </c>
      <c r="N22" s="14">
        <f>AVERAGE($B$17:N17)</f>
        <v>4186.5536038764394</v>
      </c>
      <c r="O22" s="14">
        <f>AVERAGE($B$17:O17)</f>
        <v>4373.4533183352087</v>
      </c>
      <c r="P22" s="14">
        <f>AVERAGE($B$17:P17)</f>
        <v>4081.8897637795285</v>
      </c>
      <c r="Q22" s="14">
        <f>AVERAGE($B$17:Q17)</f>
        <v>3826.7716535433078</v>
      </c>
      <c r="R22" s="14">
        <f>AVERAGE($B$17:R17)</f>
        <v>3601.6674386289956</v>
      </c>
      <c r="S22" s="14">
        <f>AVERAGE($B$17:S17)</f>
        <v>3401.5748031496069</v>
      </c>
      <c r="T22" s="14">
        <f>AVERAGE($B$17:T17)</f>
        <v>3222.5445503522592</v>
      </c>
    </row>
    <row r="23" spans="1:26" ht="14" customHeight="1" x14ac:dyDescent="0.25">
      <c r="A23" s="14" t="s">
        <v>112</v>
      </c>
      <c r="B23" s="14">
        <f>AVERAGE($B$18:B18)</f>
        <v>0</v>
      </c>
      <c r="C23" s="14">
        <f>AVERAGE($B$18:C18)</f>
        <v>0</v>
      </c>
      <c r="D23" s="14">
        <f>AVERAGE($B$18:D18)</f>
        <v>0</v>
      </c>
      <c r="E23" s="14">
        <f>AVERAGE($B$18:E18)</f>
        <v>0</v>
      </c>
      <c r="F23" s="14">
        <f>AVERAGE($B$18:F18)</f>
        <v>0</v>
      </c>
      <c r="G23" s="14">
        <f>AVERAGE($B$18:G18)</f>
        <v>1800</v>
      </c>
      <c r="H23" s="14">
        <f>AVERAGE($B$18:H18)</f>
        <v>1800</v>
      </c>
      <c r="I23" s="14">
        <f>AVERAGE($B$18:I18)</f>
        <v>2925</v>
      </c>
      <c r="J23" s="14">
        <f>AVERAGE($B$18:J18)</f>
        <v>2800</v>
      </c>
      <c r="K23" s="14">
        <f>AVERAGE($B$18:K18)</f>
        <v>3600</v>
      </c>
      <c r="L23" s="14">
        <f>AVERAGE($B$18:L18)</f>
        <v>3436.3636363636365</v>
      </c>
      <c r="M23" s="14">
        <f>AVERAGE($B$18:M18)</f>
        <v>4050</v>
      </c>
      <c r="N23" s="14">
        <f>AVERAGE($B$18:N18)</f>
        <v>3876.9230769230771</v>
      </c>
      <c r="O23" s="14">
        <f>AVERAGE($B$18:O18)</f>
        <v>4371.4285714285716</v>
      </c>
      <c r="P23" s="14">
        <f>AVERAGE($B$18:P18)</f>
        <v>4080</v>
      </c>
      <c r="Q23" s="14">
        <f>AVERAGE($B$18:Q18)</f>
        <v>3825</v>
      </c>
      <c r="R23" s="14">
        <f>AVERAGE($B$18:R18)</f>
        <v>3600</v>
      </c>
      <c r="S23" s="14">
        <f>AVERAGE($B$18:S18)</f>
        <v>3400</v>
      </c>
      <c r="T23" s="14">
        <f>AVERAGE($B$18:T18)</f>
        <v>3221.0526315789475</v>
      </c>
    </row>
    <row r="24" spans="1:26" s="32" customFormat="1" x14ac:dyDescent="0.25">
      <c r="A24" s="31" t="s">
        <v>113</v>
      </c>
    </row>
    <row r="25" spans="1:26" x14ac:dyDescent="0.25">
      <c r="A25" s="14" t="s">
        <v>48</v>
      </c>
      <c r="B25" s="28">
        <v>1</v>
      </c>
      <c r="C25" s="28">
        <v>2</v>
      </c>
      <c r="D25" s="28">
        <v>3</v>
      </c>
      <c r="E25" s="28">
        <v>4</v>
      </c>
      <c r="F25" s="28">
        <v>5</v>
      </c>
      <c r="G25" s="29">
        <v>6</v>
      </c>
      <c r="H25" s="29">
        <v>7</v>
      </c>
      <c r="I25" s="29">
        <v>8</v>
      </c>
      <c r="J25" s="29">
        <v>9</v>
      </c>
      <c r="K25" s="29">
        <v>10</v>
      </c>
      <c r="L25" s="29">
        <v>11</v>
      </c>
      <c r="M25" s="29">
        <v>12</v>
      </c>
      <c r="N25" s="29">
        <v>13</v>
      </c>
      <c r="O25" s="29">
        <v>14</v>
      </c>
      <c r="P25" s="30">
        <v>15</v>
      </c>
      <c r="Q25" s="30">
        <v>16</v>
      </c>
      <c r="R25" s="30">
        <v>17</v>
      </c>
      <c r="S25" s="30">
        <v>18</v>
      </c>
      <c r="T25" s="30">
        <v>19</v>
      </c>
    </row>
    <row r="27" spans="1:26" x14ac:dyDescent="0.25">
      <c r="A27" s="14" t="s">
        <v>47</v>
      </c>
      <c r="B27" s="14">
        <f>'Target FITS'!$R$8*B19+1</f>
        <v>2.0800000000018142</v>
      </c>
      <c r="C27" s="14">
        <f>'Target FITS'!$R$8*C19+1</f>
        <v>2.0800000000018142</v>
      </c>
      <c r="D27" s="14">
        <f>'Target FITS'!$R$8*D19+1</f>
        <v>2.0800000000018142</v>
      </c>
      <c r="E27" s="14">
        <f>'Target FITS'!$R$8*E19+1</f>
        <v>2.0800000000018142</v>
      </c>
      <c r="F27" s="14">
        <f>'Target FITS'!$R$8*F19+1</f>
        <v>2.0800000000018142</v>
      </c>
      <c r="G27" s="14">
        <f>'Target FITS'!$R$8*G19+1</f>
        <v>1.9000000000015118</v>
      </c>
      <c r="H27" s="14">
        <f>'Target FITS'!$R$8*H19+1</f>
        <v>1.7714285714298672</v>
      </c>
      <c r="I27" s="14">
        <f>'Target FITS'!$R$8*I19+1</f>
        <v>1.6750000000011338</v>
      </c>
      <c r="J27" s="14">
        <f>'Target FITS'!$R$8*J19+1</f>
        <v>1.6000000000010077</v>
      </c>
      <c r="K27" s="14">
        <f>'Target FITS'!$R$8*K19+1</f>
        <v>1.5400000000009071</v>
      </c>
      <c r="L27" s="14">
        <f>'Target FITS'!$R$8*L19+1</f>
        <v>1.4909090909099154</v>
      </c>
      <c r="M27" s="14">
        <f>'Target FITS'!$R$8*M19+1</f>
        <v>1.450000000000756</v>
      </c>
      <c r="N27" s="14">
        <f>'Target FITS'!$R$8*N19+1</f>
        <v>1.4153846153853131</v>
      </c>
      <c r="O27" s="14">
        <f>'Target FITS'!$R$8*O19+1</f>
        <v>1.3857142857149336</v>
      </c>
      <c r="P27" s="14">
        <f>'Target FITS'!$R$8*P19+1</f>
        <v>1.3600000000006047</v>
      </c>
      <c r="Q27" s="14">
        <f>'Target FITS'!$R$8*Q19+1</f>
        <v>1.337500000000567</v>
      </c>
      <c r="R27" s="14">
        <f>'Target FITS'!$R$8*R19+1</f>
        <v>1.317647058824063</v>
      </c>
      <c r="S27" s="14">
        <f>'Target FITS'!$R$8*S19+1</f>
        <v>1.3000000000005039</v>
      </c>
      <c r="T27" s="14">
        <f>'Target FITS'!$R$8*T19+1</f>
        <v>1.2842105263162669</v>
      </c>
      <c r="U27" s="33" t="s">
        <v>46</v>
      </c>
    </row>
    <row r="28" spans="1:26" x14ac:dyDescent="0.25">
      <c r="A28" s="14" t="s">
        <v>45</v>
      </c>
      <c r="B28" s="14">
        <f t="shared" ref="B28" si="16">IFERROR(1/(V28^$U28),0)</f>
        <v>1</v>
      </c>
      <c r="C28" s="14">
        <f t="shared" ref="C28" si="17">IFERROR(1/(W28^$U28),0)</f>
        <v>0</v>
      </c>
      <c r="D28" s="14">
        <f t="shared" ref="D28" si="18">IFERROR(1/(X28^$U28),0)</f>
        <v>0</v>
      </c>
      <c r="E28" s="14">
        <f t="shared" ref="E28" si="19">IFERROR(1/(Y28^$U28),0)</f>
        <v>0</v>
      </c>
      <c r="F28" s="14">
        <f t="shared" ref="F28" si="20">IFERROR(1/(Z28^$U28),0)</f>
        <v>0</v>
      </c>
      <c r="G28" s="14">
        <f t="shared" ref="G28" si="21">IFERROR(1/(AA28^$U28),0)</f>
        <v>0</v>
      </c>
      <c r="H28" s="14">
        <f t="shared" ref="H28" si="22">IFERROR(1/(AB28^$U28),0)</f>
        <v>0</v>
      </c>
      <c r="I28" s="14">
        <f t="shared" ref="I28" si="23">IFERROR(1/(AC28^$U28),0)</f>
        <v>0</v>
      </c>
      <c r="J28" s="14">
        <f>IFERROR(1/(AD28^$U28),0)</f>
        <v>0</v>
      </c>
      <c r="K28" s="14">
        <f>IFERROR(1/(AE28^$U28),0)</f>
        <v>0</v>
      </c>
      <c r="L28" s="14">
        <f t="shared" ref="L28:T28" si="24">IFERROR(1/(AF28^$U28),0)</f>
        <v>0</v>
      </c>
      <c r="M28" s="14">
        <f t="shared" si="24"/>
        <v>0</v>
      </c>
      <c r="N28" s="14">
        <f t="shared" si="24"/>
        <v>0</v>
      </c>
      <c r="O28" s="14">
        <f t="shared" si="24"/>
        <v>0</v>
      </c>
      <c r="P28" s="14">
        <f t="shared" si="24"/>
        <v>0</v>
      </c>
      <c r="Q28" s="14">
        <f t="shared" si="24"/>
        <v>0</v>
      </c>
      <c r="R28" s="14">
        <f t="shared" si="24"/>
        <v>0</v>
      </c>
      <c r="S28" s="14">
        <f t="shared" si="24"/>
        <v>0</v>
      </c>
      <c r="T28" s="14">
        <f t="shared" si="24"/>
        <v>0</v>
      </c>
      <c r="U28" s="34">
        <f>B27</f>
        <v>2.0800000000018142</v>
      </c>
      <c r="V28" s="14">
        <v>1</v>
      </c>
    </row>
    <row r="29" spans="1:26" x14ac:dyDescent="0.25">
      <c r="A29" s="14" t="s">
        <v>44</v>
      </c>
      <c r="B29" s="14">
        <f t="shared" ref="B29:B43" si="25">IFERROR(1/(V29^$U29),0)</f>
        <v>0.23651441168110154</v>
      </c>
      <c r="C29" s="14">
        <f t="shared" ref="C29:C43" si="26">IFERROR(1/(W29^$U29),0)</f>
        <v>1</v>
      </c>
      <c r="D29" s="14">
        <f t="shared" ref="D29:D43" si="27">IFERROR(1/(X29^$U29),0)</f>
        <v>0</v>
      </c>
      <c r="E29" s="14">
        <f t="shared" ref="E29:E43" si="28">IFERROR(1/(Y29^$U29),0)</f>
        <v>0</v>
      </c>
      <c r="F29" s="14">
        <f t="shared" ref="F29:F43" si="29">IFERROR(1/(Z29^$U29),0)</f>
        <v>0</v>
      </c>
      <c r="G29" s="14">
        <f t="shared" ref="G29:G43" si="30">IFERROR(1/(AA29^$U29),0)</f>
        <v>0</v>
      </c>
      <c r="H29" s="14">
        <f t="shared" ref="H29:H43" si="31">IFERROR(1/(AB29^$U29),0)</f>
        <v>0</v>
      </c>
      <c r="I29" s="14">
        <f t="shared" ref="I29:I43" si="32">IFERROR(1/(AC29^$U29),0)</f>
        <v>0</v>
      </c>
      <c r="J29" s="14">
        <f t="shared" ref="J29:J42" si="33">IFERROR(1/(AD29^$U29),0)</f>
        <v>0</v>
      </c>
      <c r="K29" s="14">
        <f t="shared" ref="K29:K42" si="34">IFERROR(1/(AE29^$U29),0)</f>
        <v>0</v>
      </c>
      <c r="L29" s="14">
        <f t="shared" ref="L29:L43" si="35">IFERROR(1/(AF29^$U29),0)</f>
        <v>0</v>
      </c>
      <c r="M29" s="14">
        <f t="shared" ref="M29:M43" si="36">IFERROR(1/(AG29^$U29),0)</f>
        <v>0</v>
      </c>
      <c r="N29" s="14">
        <f t="shared" ref="N29:N43" si="37">IFERROR(1/(AH29^$U29),0)</f>
        <v>0</v>
      </c>
      <c r="O29" s="14">
        <f t="shared" ref="O29:O43" si="38">IFERROR(1/(AI29^$U29),0)</f>
        <v>0</v>
      </c>
      <c r="P29" s="14">
        <f t="shared" ref="P29:P43" si="39">IFERROR(1/(AJ29^$U29),0)</f>
        <v>0</v>
      </c>
      <c r="Q29" s="14">
        <f t="shared" ref="Q29:Q43" si="40">IFERROR(1/(AK29^$U29),0)</f>
        <v>0</v>
      </c>
      <c r="R29" s="14">
        <f t="shared" ref="R29:R43" si="41">IFERROR(1/(AL29^$U29),0)</f>
        <v>0</v>
      </c>
      <c r="S29" s="14">
        <f t="shared" ref="S29:S43" si="42">IFERROR(1/(AM29^$U29),0)</f>
        <v>0</v>
      </c>
      <c r="T29" s="14">
        <f t="shared" ref="T29:T43" si="43">IFERROR(1/(AN29^$U29),0)</f>
        <v>0</v>
      </c>
      <c r="U29" s="35">
        <f>C27</f>
        <v>2.0800000000018142</v>
      </c>
      <c r="V29" s="14">
        <v>2</v>
      </c>
      <c r="W29" s="14">
        <v>1</v>
      </c>
    </row>
    <row r="30" spans="1:26" x14ac:dyDescent="0.25">
      <c r="A30" s="14" t="s">
        <v>43</v>
      </c>
      <c r="B30" s="14">
        <f t="shared" si="25"/>
        <v>0.10176250525607188</v>
      </c>
      <c r="C30" s="14">
        <f t="shared" si="26"/>
        <v>0.23651441168110154</v>
      </c>
      <c r="D30" s="14">
        <f t="shared" si="27"/>
        <v>1</v>
      </c>
      <c r="E30" s="14">
        <f t="shared" si="28"/>
        <v>0</v>
      </c>
      <c r="F30" s="14">
        <f t="shared" si="29"/>
        <v>0</v>
      </c>
      <c r="G30" s="14">
        <f t="shared" si="30"/>
        <v>0</v>
      </c>
      <c r="H30" s="14">
        <f t="shared" si="31"/>
        <v>0</v>
      </c>
      <c r="I30" s="14">
        <f t="shared" si="32"/>
        <v>0</v>
      </c>
      <c r="J30" s="14">
        <f t="shared" si="33"/>
        <v>0</v>
      </c>
      <c r="K30" s="14">
        <f t="shared" si="34"/>
        <v>0</v>
      </c>
      <c r="L30" s="14">
        <f t="shared" si="35"/>
        <v>0</v>
      </c>
      <c r="M30" s="14">
        <f t="shared" si="36"/>
        <v>0</v>
      </c>
      <c r="N30" s="14">
        <f t="shared" si="37"/>
        <v>0</v>
      </c>
      <c r="O30" s="14">
        <f t="shared" si="38"/>
        <v>0</v>
      </c>
      <c r="P30" s="14">
        <f t="shared" si="39"/>
        <v>0</v>
      </c>
      <c r="Q30" s="14">
        <f t="shared" si="40"/>
        <v>0</v>
      </c>
      <c r="R30" s="14">
        <f t="shared" si="41"/>
        <v>0</v>
      </c>
      <c r="S30" s="14">
        <f t="shared" si="42"/>
        <v>0</v>
      </c>
      <c r="T30" s="14">
        <f t="shared" si="43"/>
        <v>0</v>
      </c>
      <c r="U30" s="35">
        <f>D27</f>
        <v>2.0800000000018142</v>
      </c>
      <c r="V30" s="14">
        <v>3</v>
      </c>
      <c r="W30" s="14">
        <v>2</v>
      </c>
      <c r="X30" s="14">
        <v>1</v>
      </c>
    </row>
    <row r="31" spans="1:26" x14ac:dyDescent="0.25">
      <c r="A31" s="14" t="s">
        <v>42</v>
      </c>
      <c r="B31" s="14">
        <f t="shared" si="25"/>
        <v>5.5939066932857585E-2</v>
      </c>
      <c r="C31" s="14">
        <f t="shared" si="26"/>
        <v>0.10176250525607188</v>
      </c>
      <c r="D31" s="14">
        <f t="shared" si="27"/>
        <v>0.23651441168110154</v>
      </c>
      <c r="E31" s="14">
        <f t="shared" si="28"/>
        <v>1</v>
      </c>
      <c r="F31" s="14">
        <f t="shared" si="29"/>
        <v>0</v>
      </c>
      <c r="G31" s="14">
        <f t="shared" si="30"/>
        <v>0</v>
      </c>
      <c r="H31" s="14">
        <f t="shared" si="31"/>
        <v>0</v>
      </c>
      <c r="I31" s="14">
        <f t="shared" si="32"/>
        <v>0</v>
      </c>
      <c r="J31" s="14">
        <f t="shared" si="33"/>
        <v>0</v>
      </c>
      <c r="K31" s="14">
        <f t="shared" si="34"/>
        <v>0</v>
      </c>
      <c r="L31" s="14">
        <f t="shared" si="35"/>
        <v>0</v>
      </c>
      <c r="M31" s="14">
        <f t="shared" si="36"/>
        <v>0</v>
      </c>
      <c r="N31" s="14">
        <f t="shared" si="37"/>
        <v>0</v>
      </c>
      <c r="O31" s="14">
        <f t="shared" si="38"/>
        <v>0</v>
      </c>
      <c r="P31" s="14">
        <f t="shared" si="39"/>
        <v>0</v>
      </c>
      <c r="Q31" s="14">
        <f t="shared" si="40"/>
        <v>0</v>
      </c>
      <c r="R31" s="14">
        <f t="shared" si="41"/>
        <v>0</v>
      </c>
      <c r="S31" s="14">
        <f t="shared" si="42"/>
        <v>0</v>
      </c>
      <c r="T31" s="14">
        <f t="shared" si="43"/>
        <v>0</v>
      </c>
      <c r="U31" s="35">
        <f>E27</f>
        <v>2.0800000000018142</v>
      </c>
      <c r="V31" s="14">
        <v>4</v>
      </c>
      <c r="W31" s="14">
        <v>3</v>
      </c>
      <c r="X31" s="14">
        <v>2</v>
      </c>
      <c r="Y31" s="14">
        <v>1</v>
      </c>
    </row>
    <row r="32" spans="1:26" x14ac:dyDescent="0.25">
      <c r="A32" s="14" t="s">
        <v>41</v>
      </c>
      <c r="B32" s="14">
        <f t="shared" si="25"/>
        <v>3.5167572461532924E-2</v>
      </c>
      <c r="C32" s="14">
        <f t="shared" si="26"/>
        <v>5.5939066932857585E-2</v>
      </c>
      <c r="D32" s="14">
        <f t="shared" si="27"/>
        <v>0.10176250525607188</v>
      </c>
      <c r="E32" s="14">
        <f t="shared" si="28"/>
        <v>0.23651441168110154</v>
      </c>
      <c r="F32" s="14">
        <f t="shared" si="29"/>
        <v>1</v>
      </c>
      <c r="G32" s="14">
        <f t="shared" si="30"/>
        <v>0</v>
      </c>
      <c r="H32" s="14">
        <f t="shared" si="31"/>
        <v>0</v>
      </c>
      <c r="I32" s="14">
        <f t="shared" si="32"/>
        <v>0</v>
      </c>
      <c r="J32" s="14">
        <f t="shared" si="33"/>
        <v>0</v>
      </c>
      <c r="K32" s="14">
        <f t="shared" si="34"/>
        <v>0</v>
      </c>
      <c r="L32" s="14">
        <f t="shared" si="35"/>
        <v>0</v>
      </c>
      <c r="M32" s="14">
        <f t="shared" si="36"/>
        <v>0</v>
      </c>
      <c r="N32" s="14">
        <f t="shared" si="37"/>
        <v>0</v>
      </c>
      <c r="O32" s="14">
        <f t="shared" si="38"/>
        <v>0</v>
      </c>
      <c r="P32" s="14">
        <f t="shared" si="39"/>
        <v>0</v>
      </c>
      <c r="Q32" s="14">
        <f t="shared" si="40"/>
        <v>0</v>
      </c>
      <c r="R32" s="14">
        <f t="shared" si="41"/>
        <v>0</v>
      </c>
      <c r="S32" s="14">
        <f t="shared" si="42"/>
        <v>0</v>
      </c>
      <c r="T32" s="14">
        <f t="shared" si="43"/>
        <v>0</v>
      </c>
      <c r="U32" s="35">
        <f>F27</f>
        <v>2.0800000000018142</v>
      </c>
      <c r="V32" s="14">
        <v>5</v>
      </c>
      <c r="W32" s="14">
        <v>4</v>
      </c>
      <c r="X32" s="14">
        <v>3</v>
      </c>
      <c r="Y32" s="14">
        <v>2</v>
      </c>
      <c r="Z32" s="14">
        <v>1</v>
      </c>
    </row>
    <row r="33" spans="1:40" x14ac:dyDescent="0.25">
      <c r="A33" s="14" t="s">
        <v>40</v>
      </c>
      <c r="B33" s="14">
        <f t="shared" si="25"/>
        <v>3.3228644412446537E-2</v>
      </c>
      <c r="C33" s="14">
        <f t="shared" si="26"/>
        <v>4.6984757723406448E-2</v>
      </c>
      <c r="D33" s="14">
        <f t="shared" si="27"/>
        <v>7.1793647187164245E-2</v>
      </c>
      <c r="E33" s="14">
        <f t="shared" si="28"/>
        <v>0.12401368600356114</v>
      </c>
      <c r="F33" s="14">
        <f t="shared" si="29"/>
        <v>0.26794336563379251</v>
      </c>
      <c r="G33" s="14">
        <f t="shared" si="30"/>
        <v>1</v>
      </c>
      <c r="H33" s="14">
        <f t="shared" si="31"/>
        <v>0</v>
      </c>
      <c r="I33" s="14">
        <f t="shared" si="32"/>
        <v>0</v>
      </c>
      <c r="J33" s="14">
        <f t="shared" si="33"/>
        <v>0</v>
      </c>
      <c r="K33" s="14">
        <f t="shared" si="34"/>
        <v>0</v>
      </c>
      <c r="L33" s="14">
        <f t="shared" si="35"/>
        <v>0</v>
      </c>
      <c r="M33" s="14">
        <f t="shared" si="36"/>
        <v>0</v>
      </c>
      <c r="N33" s="14">
        <f t="shared" si="37"/>
        <v>0</v>
      </c>
      <c r="O33" s="14">
        <f t="shared" si="38"/>
        <v>0</v>
      </c>
      <c r="P33" s="14">
        <f t="shared" si="39"/>
        <v>0</v>
      </c>
      <c r="Q33" s="14">
        <f t="shared" si="40"/>
        <v>0</v>
      </c>
      <c r="R33" s="14">
        <f t="shared" si="41"/>
        <v>0</v>
      </c>
      <c r="S33" s="14">
        <f t="shared" si="42"/>
        <v>0</v>
      </c>
      <c r="T33" s="14">
        <f t="shared" si="43"/>
        <v>0</v>
      </c>
      <c r="U33" s="35">
        <f>G27</f>
        <v>1.9000000000015118</v>
      </c>
      <c r="V33" s="14">
        <v>6</v>
      </c>
      <c r="W33" s="14">
        <v>5</v>
      </c>
      <c r="X33" s="14">
        <v>4</v>
      </c>
      <c r="Y33" s="14">
        <v>3</v>
      </c>
      <c r="Z33" s="14">
        <v>2</v>
      </c>
      <c r="AA33" s="14">
        <v>1</v>
      </c>
    </row>
    <row r="34" spans="1:40" x14ac:dyDescent="0.25">
      <c r="A34" s="14" t="s">
        <v>39</v>
      </c>
      <c r="B34" s="14">
        <f t="shared" si="25"/>
        <v>3.1839716069149218E-2</v>
      </c>
      <c r="C34" s="14">
        <f t="shared" si="26"/>
        <v>4.1837010316855335E-2</v>
      </c>
      <c r="D34" s="14">
        <f t="shared" si="27"/>
        <v>5.7786256867844041E-2</v>
      </c>
      <c r="E34" s="14">
        <f t="shared" si="28"/>
        <v>8.5801272662677466E-2</v>
      </c>
      <c r="F34" s="14">
        <f t="shared" si="29"/>
        <v>0.14282813894250282</v>
      </c>
      <c r="G34" s="14">
        <f t="shared" si="30"/>
        <v>0.29291854270885187</v>
      </c>
      <c r="H34" s="14">
        <f t="shared" si="31"/>
        <v>1</v>
      </c>
      <c r="I34" s="14">
        <f t="shared" si="32"/>
        <v>0</v>
      </c>
      <c r="J34" s="14">
        <f t="shared" si="33"/>
        <v>0</v>
      </c>
      <c r="K34" s="14">
        <f t="shared" si="34"/>
        <v>0</v>
      </c>
      <c r="L34" s="14">
        <f t="shared" si="35"/>
        <v>0</v>
      </c>
      <c r="M34" s="14">
        <f t="shared" si="36"/>
        <v>0</v>
      </c>
      <c r="N34" s="14">
        <f t="shared" si="37"/>
        <v>0</v>
      </c>
      <c r="O34" s="14">
        <f t="shared" si="38"/>
        <v>0</v>
      </c>
      <c r="P34" s="14">
        <f t="shared" si="39"/>
        <v>0</v>
      </c>
      <c r="Q34" s="14">
        <f t="shared" si="40"/>
        <v>0</v>
      </c>
      <c r="R34" s="14">
        <f t="shared" si="41"/>
        <v>0</v>
      </c>
      <c r="S34" s="14">
        <f t="shared" si="42"/>
        <v>0</v>
      </c>
      <c r="T34" s="14">
        <f t="shared" si="43"/>
        <v>0</v>
      </c>
      <c r="U34" s="35">
        <f>H27</f>
        <v>1.7714285714298672</v>
      </c>
      <c r="V34" s="14">
        <v>7</v>
      </c>
      <c r="W34" s="14">
        <v>6</v>
      </c>
      <c r="X34" s="14">
        <v>5</v>
      </c>
      <c r="Y34" s="14">
        <v>4</v>
      </c>
      <c r="Z34" s="14">
        <v>3</v>
      </c>
      <c r="AA34" s="14">
        <v>2</v>
      </c>
      <c r="AB34" s="14">
        <v>1</v>
      </c>
    </row>
    <row r="35" spans="1:40" x14ac:dyDescent="0.25">
      <c r="A35" s="14" t="s">
        <v>38</v>
      </c>
      <c r="B35" s="14">
        <f t="shared" si="25"/>
        <v>3.0713143704466692E-2</v>
      </c>
      <c r="C35" s="14">
        <f t="shared" si="26"/>
        <v>3.841145718606153E-2</v>
      </c>
      <c r="D35" s="14">
        <f t="shared" si="27"/>
        <v>4.9727503382764757E-2</v>
      </c>
      <c r="E35" s="14">
        <f t="shared" si="28"/>
        <v>6.7487795603239267E-2</v>
      </c>
      <c r="F35" s="14">
        <f t="shared" si="29"/>
        <v>9.8073012236939677E-2</v>
      </c>
      <c r="G35" s="14">
        <f t="shared" si="30"/>
        <v>0.15878954283214858</v>
      </c>
      <c r="H35" s="14">
        <f t="shared" si="31"/>
        <v>0.31316610965578584</v>
      </c>
      <c r="I35" s="14">
        <f t="shared" si="32"/>
        <v>1</v>
      </c>
      <c r="J35" s="14">
        <f t="shared" si="33"/>
        <v>0</v>
      </c>
      <c r="K35" s="14">
        <f t="shared" si="34"/>
        <v>0</v>
      </c>
      <c r="L35" s="14">
        <f t="shared" si="35"/>
        <v>0</v>
      </c>
      <c r="M35" s="14">
        <f t="shared" si="36"/>
        <v>0</v>
      </c>
      <c r="N35" s="14">
        <f t="shared" si="37"/>
        <v>0</v>
      </c>
      <c r="O35" s="14">
        <f t="shared" si="38"/>
        <v>0</v>
      </c>
      <c r="P35" s="14">
        <f t="shared" si="39"/>
        <v>0</v>
      </c>
      <c r="Q35" s="14">
        <f t="shared" si="40"/>
        <v>0</v>
      </c>
      <c r="R35" s="14">
        <f t="shared" si="41"/>
        <v>0</v>
      </c>
      <c r="S35" s="14">
        <f t="shared" si="42"/>
        <v>0</v>
      </c>
      <c r="T35" s="14">
        <f t="shared" si="43"/>
        <v>0</v>
      </c>
      <c r="U35" s="35">
        <f>I27</f>
        <v>1.6750000000011338</v>
      </c>
      <c r="V35" s="14">
        <v>8</v>
      </c>
      <c r="W35" s="14">
        <v>7</v>
      </c>
      <c r="X35" s="14">
        <v>6</v>
      </c>
      <c r="Y35" s="14">
        <v>5</v>
      </c>
      <c r="Z35" s="14">
        <v>4</v>
      </c>
      <c r="AA35" s="14">
        <v>3</v>
      </c>
      <c r="AB35" s="14">
        <v>2</v>
      </c>
      <c r="AC35" s="14">
        <v>1</v>
      </c>
    </row>
    <row r="36" spans="1:40" x14ac:dyDescent="0.25">
      <c r="A36" s="14" t="s">
        <v>37</v>
      </c>
      <c r="B36" s="14">
        <f t="shared" si="25"/>
        <v>2.9731168954016778E-2</v>
      </c>
      <c r="C36" s="14">
        <f t="shared" si="26"/>
        <v>3.5896823593582136E-2</v>
      </c>
      <c r="D36" s="14">
        <f t="shared" si="27"/>
        <v>4.4447069887316511E-2</v>
      </c>
      <c r="E36" s="14">
        <f t="shared" si="28"/>
        <v>5.6879791974320054E-2</v>
      </c>
      <c r="F36" s="14">
        <f t="shared" si="29"/>
        <v>7.6146157548511631E-2</v>
      </c>
      <c r="G36" s="14">
        <f t="shared" si="30"/>
        <v>0.10881882041186351</v>
      </c>
      <c r="H36" s="14">
        <f t="shared" si="31"/>
        <v>0.17242728599040461</v>
      </c>
      <c r="I36" s="14">
        <f t="shared" si="32"/>
        <v>0.32987697769299318</v>
      </c>
      <c r="J36" s="14">
        <f t="shared" si="33"/>
        <v>1</v>
      </c>
      <c r="K36" s="14">
        <f t="shared" si="34"/>
        <v>0</v>
      </c>
      <c r="L36" s="14">
        <f t="shared" si="35"/>
        <v>0</v>
      </c>
      <c r="M36" s="14">
        <f t="shared" si="36"/>
        <v>0</v>
      </c>
      <c r="N36" s="14">
        <f t="shared" si="37"/>
        <v>0</v>
      </c>
      <c r="O36" s="14">
        <f t="shared" si="38"/>
        <v>0</v>
      </c>
      <c r="P36" s="14">
        <f t="shared" si="39"/>
        <v>0</v>
      </c>
      <c r="Q36" s="14">
        <f t="shared" si="40"/>
        <v>0</v>
      </c>
      <c r="R36" s="14">
        <f t="shared" si="41"/>
        <v>0</v>
      </c>
      <c r="S36" s="14">
        <f t="shared" si="42"/>
        <v>0</v>
      </c>
      <c r="T36" s="14">
        <f t="shared" si="43"/>
        <v>0</v>
      </c>
      <c r="U36" s="35">
        <f>J27</f>
        <v>1.6000000000010077</v>
      </c>
      <c r="V36" s="14">
        <v>9</v>
      </c>
      <c r="W36" s="14">
        <v>8</v>
      </c>
      <c r="X36" s="14">
        <v>7</v>
      </c>
      <c r="Y36" s="14">
        <v>6</v>
      </c>
      <c r="Z36" s="14">
        <v>5</v>
      </c>
      <c r="AA36" s="14">
        <v>4</v>
      </c>
      <c r="AB36" s="14">
        <v>3</v>
      </c>
      <c r="AC36" s="14">
        <v>2</v>
      </c>
      <c r="AD36" s="14">
        <v>1</v>
      </c>
    </row>
    <row r="37" spans="1:40" x14ac:dyDescent="0.25">
      <c r="A37" s="14" t="s">
        <v>36</v>
      </c>
      <c r="B37" s="14">
        <f t="shared" si="25"/>
        <v>2.8840315031205811E-2</v>
      </c>
      <c r="C37" s="14">
        <f t="shared" si="26"/>
        <v>3.3920835085357294E-2</v>
      </c>
      <c r="D37" s="14">
        <f t="shared" si="27"/>
        <v>4.0666932982483722E-2</v>
      </c>
      <c r="E37" s="14">
        <f t="shared" si="28"/>
        <v>4.9951555684039584E-2</v>
      </c>
      <c r="F37" s="14">
        <f t="shared" si="29"/>
        <v>6.3335481185291989E-2</v>
      </c>
      <c r="G37" s="14">
        <f t="shared" si="30"/>
        <v>8.3866050892518987E-2</v>
      </c>
      <c r="H37" s="14">
        <f t="shared" si="31"/>
        <v>0.1182572058405508</v>
      </c>
      <c r="I37" s="14">
        <f t="shared" si="32"/>
        <v>0.18417609802946008</v>
      </c>
      <c r="J37" s="14">
        <f t="shared" si="33"/>
        <v>0.34388545453471975</v>
      </c>
      <c r="K37" s="14">
        <f t="shared" si="34"/>
        <v>1</v>
      </c>
      <c r="L37" s="14">
        <f t="shared" si="35"/>
        <v>0</v>
      </c>
      <c r="M37" s="14">
        <f t="shared" si="36"/>
        <v>0</v>
      </c>
      <c r="N37" s="14">
        <f t="shared" si="37"/>
        <v>0</v>
      </c>
      <c r="O37" s="14">
        <f t="shared" si="38"/>
        <v>0</v>
      </c>
      <c r="P37" s="14">
        <f t="shared" si="39"/>
        <v>0</v>
      </c>
      <c r="Q37" s="14">
        <f t="shared" si="40"/>
        <v>0</v>
      </c>
      <c r="R37" s="14">
        <f t="shared" si="41"/>
        <v>0</v>
      </c>
      <c r="S37" s="14">
        <f t="shared" si="42"/>
        <v>0</v>
      </c>
      <c r="T37" s="14">
        <f t="shared" si="43"/>
        <v>0</v>
      </c>
      <c r="U37" s="35">
        <f>K27</f>
        <v>1.5400000000009071</v>
      </c>
      <c r="V37" s="14">
        <v>10</v>
      </c>
      <c r="W37" s="14">
        <v>9</v>
      </c>
      <c r="X37" s="14">
        <v>8</v>
      </c>
      <c r="Y37" s="14">
        <v>7</v>
      </c>
      <c r="Z37" s="14">
        <v>6</v>
      </c>
      <c r="AA37" s="14">
        <v>5</v>
      </c>
      <c r="AB37" s="14">
        <v>4</v>
      </c>
      <c r="AC37" s="14">
        <v>3</v>
      </c>
      <c r="AD37" s="14">
        <v>2</v>
      </c>
      <c r="AE37" s="14">
        <v>1</v>
      </c>
    </row>
    <row r="38" spans="1:40" x14ac:dyDescent="0.25">
      <c r="A38" s="14" t="s">
        <v>35</v>
      </c>
      <c r="B38" s="14">
        <f t="shared" si="25"/>
        <v>2.8014197009155566E-2</v>
      </c>
      <c r="C38" s="14">
        <f t="shared" si="26"/>
        <v>3.2291699999377671E-2</v>
      </c>
      <c r="D38" s="14">
        <f t="shared" si="27"/>
        <v>3.7784281464154752E-2</v>
      </c>
      <c r="E38" s="14">
        <f t="shared" si="28"/>
        <v>4.5037567754543817E-2</v>
      </c>
      <c r="F38" s="14">
        <f t="shared" si="29"/>
        <v>5.49585985239976E-2</v>
      </c>
      <c r="G38" s="14">
        <f t="shared" si="30"/>
        <v>6.9158764590117675E-2</v>
      </c>
      <c r="H38" s="14">
        <f t="shared" si="31"/>
        <v>9.0760998743730156E-2</v>
      </c>
      <c r="I38" s="14">
        <f t="shared" si="32"/>
        <v>0.12658530304906798</v>
      </c>
      <c r="J38" s="14">
        <f t="shared" si="33"/>
        <v>0.19438179303668016</v>
      </c>
      <c r="K38" s="14">
        <f t="shared" si="34"/>
        <v>0.35578828402445745</v>
      </c>
      <c r="L38" s="14">
        <f t="shared" si="35"/>
        <v>1</v>
      </c>
      <c r="M38" s="14">
        <f t="shared" si="36"/>
        <v>0</v>
      </c>
      <c r="N38" s="14">
        <f t="shared" si="37"/>
        <v>0</v>
      </c>
      <c r="O38" s="14">
        <f t="shared" si="38"/>
        <v>0</v>
      </c>
      <c r="P38" s="14">
        <f t="shared" si="39"/>
        <v>0</v>
      </c>
      <c r="Q38" s="14">
        <f t="shared" si="40"/>
        <v>0</v>
      </c>
      <c r="R38" s="14">
        <f t="shared" si="41"/>
        <v>0</v>
      </c>
      <c r="S38" s="14">
        <f t="shared" si="42"/>
        <v>0</v>
      </c>
      <c r="T38" s="14">
        <f t="shared" si="43"/>
        <v>0</v>
      </c>
      <c r="U38" s="35">
        <f>L27</f>
        <v>1.4909090909099154</v>
      </c>
      <c r="V38" s="14">
        <v>11</v>
      </c>
      <c r="W38" s="14">
        <v>10</v>
      </c>
      <c r="X38" s="14">
        <v>9</v>
      </c>
      <c r="Y38" s="14">
        <v>8</v>
      </c>
      <c r="Z38" s="14">
        <v>7</v>
      </c>
      <c r="AA38" s="14">
        <v>6</v>
      </c>
      <c r="AB38" s="14">
        <v>5</v>
      </c>
      <c r="AC38" s="14">
        <v>4</v>
      </c>
      <c r="AD38" s="14">
        <v>3</v>
      </c>
      <c r="AE38" s="14">
        <v>2</v>
      </c>
      <c r="AF38" s="14">
        <v>1</v>
      </c>
    </row>
    <row r="39" spans="1:40" x14ac:dyDescent="0.25">
      <c r="A39" s="14" t="s">
        <v>34</v>
      </c>
      <c r="B39" s="14">
        <f t="shared" si="25"/>
        <v>2.723875122461783E-2</v>
      </c>
      <c r="C39" s="14">
        <f t="shared" si="26"/>
        <v>3.090157438024331E-2</v>
      </c>
      <c r="D39" s="14">
        <f t="shared" si="27"/>
        <v>3.5481338923295767E-2</v>
      </c>
      <c r="E39" s="14">
        <f t="shared" si="28"/>
        <v>4.1337895334520369E-2</v>
      </c>
      <c r="F39" s="14">
        <f t="shared" si="29"/>
        <v>4.9036506118469839E-2</v>
      </c>
      <c r="G39" s="14">
        <f t="shared" si="30"/>
        <v>5.9512451695498271E-2</v>
      </c>
      <c r="H39" s="14">
        <f t="shared" si="31"/>
        <v>7.4418461433131106E-2</v>
      </c>
      <c r="I39" s="14">
        <f t="shared" si="32"/>
        <v>9.6937874665588203E-2</v>
      </c>
      <c r="J39" s="14">
        <f t="shared" si="33"/>
        <v>0.13397168281689625</v>
      </c>
      <c r="K39" s="14">
        <f t="shared" si="34"/>
        <v>0.20331722832686946</v>
      </c>
      <c r="L39" s="14">
        <f t="shared" si="35"/>
        <v>0.36602142398621457</v>
      </c>
      <c r="M39" s="14">
        <f t="shared" si="36"/>
        <v>1</v>
      </c>
      <c r="N39" s="14">
        <f t="shared" si="37"/>
        <v>0</v>
      </c>
      <c r="O39" s="14">
        <f t="shared" si="38"/>
        <v>0</v>
      </c>
      <c r="P39" s="14">
        <f t="shared" si="39"/>
        <v>0</v>
      </c>
      <c r="Q39" s="14">
        <f t="shared" si="40"/>
        <v>0</v>
      </c>
      <c r="R39" s="14">
        <f t="shared" si="41"/>
        <v>0</v>
      </c>
      <c r="S39" s="14">
        <f t="shared" si="42"/>
        <v>0</v>
      </c>
      <c r="T39" s="14">
        <f t="shared" si="43"/>
        <v>0</v>
      </c>
      <c r="U39" s="35">
        <f>M27</f>
        <v>1.450000000000756</v>
      </c>
      <c r="V39" s="14">
        <v>12</v>
      </c>
      <c r="W39" s="14">
        <v>11</v>
      </c>
      <c r="X39" s="14">
        <v>10</v>
      </c>
      <c r="Y39" s="14">
        <v>9</v>
      </c>
      <c r="Z39" s="14">
        <v>8</v>
      </c>
      <c r="AA39" s="14">
        <v>7</v>
      </c>
      <c r="AB39" s="14">
        <v>6</v>
      </c>
      <c r="AC39" s="14">
        <v>5</v>
      </c>
      <c r="AD39" s="14">
        <v>4</v>
      </c>
      <c r="AE39" s="14">
        <v>3</v>
      </c>
      <c r="AF39" s="14">
        <v>2</v>
      </c>
      <c r="AG39" s="14">
        <v>1</v>
      </c>
    </row>
    <row r="40" spans="1:40" x14ac:dyDescent="0.25">
      <c r="A40" s="14" t="s">
        <v>33</v>
      </c>
      <c r="B40" s="14">
        <f t="shared" si="25"/>
        <v>2.6505848829560356E-2</v>
      </c>
      <c r="C40" s="14">
        <f t="shared" si="26"/>
        <v>2.968543840559287E-2</v>
      </c>
      <c r="D40" s="14">
        <f t="shared" si="27"/>
        <v>3.35759890719158E-2</v>
      </c>
      <c r="E40" s="14">
        <f t="shared" si="28"/>
        <v>3.8425133462481477E-2</v>
      </c>
      <c r="F40" s="14">
        <f t="shared" si="29"/>
        <v>4.4604618865650945E-2</v>
      </c>
      <c r="G40" s="14">
        <f t="shared" si="30"/>
        <v>5.2696324658789553E-2</v>
      </c>
      <c r="H40" s="14">
        <f t="shared" si="31"/>
        <v>6.3659208662301334E-2</v>
      </c>
      <c r="I40" s="14">
        <f t="shared" si="32"/>
        <v>7.9180217752252161E-2</v>
      </c>
      <c r="J40" s="14">
        <f t="shared" si="33"/>
        <v>0.10249167935971637</v>
      </c>
      <c r="K40" s="14">
        <f t="shared" si="34"/>
        <v>0.1405573468114997</v>
      </c>
      <c r="L40" s="14">
        <f t="shared" si="35"/>
        <v>0.2111980560176891</v>
      </c>
      <c r="M40" s="14">
        <f t="shared" si="36"/>
        <v>0.37490978489697985</v>
      </c>
      <c r="N40" s="14">
        <f t="shared" si="37"/>
        <v>1</v>
      </c>
      <c r="O40" s="14">
        <f t="shared" si="38"/>
        <v>0</v>
      </c>
      <c r="P40" s="14">
        <f t="shared" si="39"/>
        <v>0</v>
      </c>
      <c r="Q40" s="14">
        <f t="shared" si="40"/>
        <v>0</v>
      </c>
      <c r="R40" s="14">
        <f t="shared" si="41"/>
        <v>0</v>
      </c>
      <c r="S40" s="14">
        <f t="shared" si="42"/>
        <v>0</v>
      </c>
      <c r="T40" s="14">
        <f t="shared" si="43"/>
        <v>0</v>
      </c>
      <c r="U40" s="35">
        <f>N27</f>
        <v>1.4153846153853131</v>
      </c>
      <c r="V40" s="14">
        <v>13</v>
      </c>
      <c r="W40" s="14">
        <v>12</v>
      </c>
      <c r="X40" s="14">
        <v>11</v>
      </c>
      <c r="Y40" s="14">
        <v>10</v>
      </c>
      <c r="Z40" s="14">
        <v>9</v>
      </c>
      <c r="AA40" s="14">
        <v>8</v>
      </c>
      <c r="AB40" s="14">
        <v>7</v>
      </c>
      <c r="AC40" s="14">
        <v>6</v>
      </c>
      <c r="AD40" s="14">
        <v>5</v>
      </c>
      <c r="AE40" s="14">
        <v>4</v>
      </c>
      <c r="AF40" s="14">
        <v>3</v>
      </c>
      <c r="AG40" s="14">
        <v>2</v>
      </c>
      <c r="AH40" s="14">
        <v>1</v>
      </c>
    </row>
    <row r="41" spans="1:40" x14ac:dyDescent="0.25">
      <c r="A41" s="14" t="s">
        <v>32</v>
      </c>
      <c r="B41" s="14">
        <f>IFERROR(1/(V41^$U41),0)</f>
        <v>2.5810356768496197E-2</v>
      </c>
      <c r="C41" s="14">
        <f t="shared" si="26"/>
        <v>2.8601761653708448E-2</v>
      </c>
      <c r="D41" s="14">
        <f t="shared" si="27"/>
        <v>3.1956788654510314E-2</v>
      </c>
      <c r="E41" s="14">
        <f t="shared" si="28"/>
        <v>3.605182706340386E-2</v>
      </c>
      <c r="F41" s="14">
        <f t="shared" si="29"/>
        <v>4.114202978746704E-2</v>
      </c>
      <c r="G41" s="14">
        <f t="shared" si="30"/>
        <v>4.7609379647500942E-2</v>
      </c>
      <c r="H41" s="14">
        <f t="shared" si="31"/>
        <v>5.6049959579508549E-2</v>
      </c>
      <c r="I41" s="14">
        <f t="shared" si="32"/>
        <v>6.7442796998799792E-2</v>
      </c>
      <c r="J41" s="14">
        <f t="shared" si="33"/>
        <v>8.3503503236745838E-2</v>
      </c>
      <c r="K41" s="14">
        <f t="shared" si="34"/>
        <v>0.10750465745059054</v>
      </c>
      <c r="L41" s="14">
        <f t="shared" si="35"/>
        <v>0.14645927135442591</v>
      </c>
      <c r="M41" s="14">
        <f t="shared" si="36"/>
        <v>0.21819573700579245</v>
      </c>
      <c r="N41" s="14">
        <f t="shared" si="37"/>
        <v>0.38269997563943736</v>
      </c>
      <c r="O41" s="14">
        <f t="shared" si="38"/>
        <v>1</v>
      </c>
      <c r="P41" s="14">
        <f t="shared" si="39"/>
        <v>0</v>
      </c>
      <c r="Q41" s="14">
        <f t="shared" si="40"/>
        <v>0</v>
      </c>
      <c r="R41" s="14">
        <f t="shared" si="41"/>
        <v>0</v>
      </c>
      <c r="S41" s="14">
        <f t="shared" si="42"/>
        <v>0</v>
      </c>
      <c r="T41" s="14">
        <f t="shared" si="43"/>
        <v>0</v>
      </c>
      <c r="U41" s="35">
        <f>O27</f>
        <v>1.3857142857149336</v>
      </c>
      <c r="V41" s="14">
        <v>14</v>
      </c>
      <c r="W41" s="14">
        <v>13</v>
      </c>
      <c r="X41" s="14">
        <v>12</v>
      </c>
      <c r="Y41" s="14">
        <v>11</v>
      </c>
      <c r="Z41" s="14">
        <v>10</v>
      </c>
      <c r="AA41" s="14">
        <v>9</v>
      </c>
      <c r="AB41" s="14">
        <v>8</v>
      </c>
      <c r="AC41" s="14">
        <v>7</v>
      </c>
      <c r="AD41" s="14">
        <v>6</v>
      </c>
      <c r="AE41" s="14">
        <v>5</v>
      </c>
      <c r="AF41" s="14">
        <v>4</v>
      </c>
      <c r="AG41" s="14">
        <v>3</v>
      </c>
      <c r="AH41" s="14">
        <v>2</v>
      </c>
      <c r="AI41" s="14">
        <v>1</v>
      </c>
    </row>
    <row r="42" spans="1:40" x14ac:dyDescent="0.25">
      <c r="A42" s="14" t="s">
        <v>31</v>
      </c>
      <c r="B42" s="14">
        <f t="shared" si="25"/>
        <v>2.514872012230145E-2</v>
      </c>
      <c r="C42" s="14">
        <f t="shared" si="26"/>
        <v>2.762268376477826E-2</v>
      </c>
      <c r="D42" s="14">
        <f t="shared" si="27"/>
        <v>3.0551816777445982E-2</v>
      </c>
      <c r="E42" s="14">
        <f t="shared" si="28"/>
        <v>3.4065400982950765E-2</v>
      </c>
      <c r="F42" s="14">
        <f t="shared" si="29"/>
        <v>3.8344753318132072E-2</v>
      </c>
      <c r="G42" s="14">
        <f t="shared" si="30"/>
        <v>4.3651583223955813E-2</v>
      </c>
      <c r="H42" s="14">
        <f t="shared" si="31"/>
        <v>5.0376754769973643E-2</v>
      </c>
      <c r="I42" s="14">
        <f t="shared" si="32"/>
        <v>5.9128602920275421E-2</v>
      </c>
      <c r="J42" s="14">
        <f t="shared" si="33"/>
        <v>7.0903335407843285E-2</v>
      </c>
      <c r="K42" s="14">
        <f t="shared" si="34"/>
        <v>8.7440835664804303E-2</v>
      </c>
      <c r="L42" s="14">
        <f t="shared" si="35"/>
        <v>0.11204714475854161</v>
      </c>
      <c r="M42" s="14">
        <f t="shared" si="36"/>
        <v>0.15177436054925361</v>
      </c>
      <c r="N42" s="14">
        <f t="shared" si="37"/>
        <v>0.22444766599359781</v>
      </c>
      <c r="O42" s="14">
        <f t="shared" si="38"/>
        <v>0.38958228983008669</v>
      </c>
      <c r="P42" s="14">
        <f t="shared" si="39"/>
        <v>1</v>
      </c>
      <c r="Q42" s="14">
        <f t="shared" si="40"/>
        <v>0</v>
      </c>
      <c r="R42" s="14">
        <f t="shared" si="41"/>
        <v>0</v>
      </c>
      <c r="S42" s="14">
        <f t="shared" si="42"/>
        <v>0</v>
      </c>
      <c r="T42" s="14">
        <f t="shared" si="43"/>
        <v>0</v>
      </c>
      <c r="U42" s="35">
        <f>P27</f>
        <v>1.3600000000006047</v>
      </c>
      <c r="V42" s="14">
        <v>15</v>
      </c>
      <c r="W42" s="14">
        <v>14</v>
      </c>
      <c r="X42" s="14">
        <v>13</v>
      </c>
      <c r="Y42" s="14">
        <v>12</v>
      </c>
      <c r="Z42" s="14">
        <v>11</v>
      </c>
      <c r="AA42" s="14">
        <v>10</v>
      </c>
      <c r="AB42" s="14">
        <v>9</v>
      </c>
      <c r="AC42" s="14">
        <v>8</v>
      </c>
      <c r="AD42" s="14">
        <v>7</v>
      </c>
      <c r="AE42" s="14">
        <v>6</v>
      </c>
      <c r="AF42" s="14">
        <v>5</v>
      </c>
      <c r="AG42" s="14">
        <v>4</v>
      </c>
      <c r="AH42" s="14">
        <v>3</v>
      </c>
      <c r="AI42" s="14">
        <v>2</v>
      </c>
      <c r="AJ42" s="14">
        <v>1</v>
      </c>
    </row>
    <row r="43" spans="1:40" x14ac:dyDescent="0.25">
      <c r="A43" s="14" t="s">
        <v>93</v>
      </c>
      <c r="B43" s="14">
        <f t="shared" si="25"/>
        <v>2.4518253059234912E-2</v>
      </c>
      <c r="C43" s="14">
        <f t="shared" si="26"/>
        <v>2.6728706429090855E-2</v>
      </c>
      <c r="D43" s="14">
        <f t="shared" si="27"/>
        <v>2.9312560220064451E-2</v>
      </c>
      <c r="E43" s="14">
        <f t="shared" si="28"/>
        <v>3.2366874679703526E-2</v>
      </c>
      <c r="F43" s="14">
        <f t="shared" si="29"/>
        <v>3.6024261243032867E-2</v>
      </c>
      <c r="G43" s="14">
        <f t="shared" si="30"/>
        <v>4.0470380125373337E-2</v>
      </c>
      <c r="H43" s="14">
        <f t="shared" si="31"/>
        <v>4.597269885302719E-2</v>
      </c>
      <c r="I43" s="14">
        <f t="shared" si="32"/>
        <v>5.2929847610716167E-2</v>
      </c>
      <c r="J43" s="14">
        <f>IFERROR(1/(AD43^$U43),0)</f>
        <v>6.1960817966343354E-2</v>
      </c>
      <c r="K43" s="14">
        <f>IFERROR(1/(AE43^$U43),0)</f>
        <v>7.4076656421441012E-2</v>
      </c>
      <c r="L43" s="14">
        <f t="shared" si="35"/>
        <v>9.1037998827197361E-2</v>
      </c>
      <c r="M43" s="14">
        <f t="shared" si="36"/>
        <v>0.11617899603907694</v>
      </c>
      <c r="N43" s="14">
        <f t="shared" si="37"/>
        <v>0.15658305482789289</v>
      </c>
      <c r="O43" s="14">
        <f t="shared" si="38"/>
        <v>0.23006487696020911</v>
      </c>
      <c r="P43" s="14">
        <f t="shared" si="39"/>
        <v>0.39570576799927099</v>
      </c>
      <c r="Q43" s="14">
        <f t="shared" si="40"/>
        <v>1</v>
      </c>
      <c r="R43" s="14">
        <f t="shared" si="41"/>
        <v>0</v>
      </c>
      <c r="S43" s="14">
        <f t="shared" si="42"/>
        <v>0</v>
      </c>
      <c r="T43" s="14">
        <f t="shared" si="43"/>
        <v>0</v>
      </c>
      <c r="U43" s="35">
        <f>Q27</f>
        <v>1.337500000000567</v>
      </c>
      <c r="V43" s="14">
        <v>16</v>
      </c>
      <c r="W43" s="14">
        <v>15</v>
      </c>
      <c r="X43" s="14">
        <v>14</v>
      </c>
      <c r="Y43" s="14">
        <v>13</v>
      </c>
      <c r="Z43" s="14">
        <v>12</v>
      </c>
      <c r="AA43" s="14">
        <v>11</v>
      </c>
      <c r="AB43" s="14">
        <v>10</v>
      </c>
      <c r="AC43" s="14">
        <v>9</v>
      </c>
      <c r="AD43" s="14">
        <v>8</v>
      </c>
      <c r="AE43" s="14">
        <v>7</v>
      </c>
      <c r="AF43" s="14">
        <v>6</v>
      </c>
      <c r="AG43" s="37">
        <v>5</v>
      </c>
      <c r="AH43" s="14">
        <v>4</v>
      </c>
      <c r="AI43" s="14">
        <v>3</v>
      </c>
      <c r="AJ43" s="14">
        <v>2</v>
      </c>
      <c r="AK43" s="14">
        <v>1</v>
      </c>
    </row>
    <row r="44" spans="1:40" x14ac:dyDescent="0.25">
      <c r="A44" s="14" t="s">
        <v>94</v>
      </c>
      <c r="B44" s="14">
        <f t="shared" ref="B44:B46" si="44">IFERROR(1/(V44^$U44),0)</f>
        <v>2.3916773889957655E-2</v>
      </c>
      <c r="C44" s="14">
        <f t="shared" ref="C44:C46" si="45">IFERROR(1/(W44^$U44),0)</f>
        <v>2.5905671039567653E-2</v>
      </c>
      <c r="D44" s="14">
        <f t="shared" ref="D44:D46" si="46">IFERROR(1/(X44^$U44),0)</f>
        <v>2.8205045950494046E-2</v>
      </c>
      <c r="E44" s="14">
        <f t="shared" ref="E44:E46" si="47">IFERROR(1/(Y44^$U44),0)</f>
        <v>3.0889278529724229E-2</v>
      </c>
      <c r="F44" s="14">
        <f t="shared" ref="F44:F46" si="48">IFERROR(1/(Z44^$U44),0)</f>
        <v>3.4057739405728392E-2</v>
      </c>
      <c r="G44" s="14">
        <f t="shared" ref="G44:G46" si="49">IFERROR(1/(AA44^$U44),0)</f>
        <v>3.7846001758127031E-2</v>
      </c>
      <c r="H44" s="14">
        <f t="shared" ref="H44:H46" si="50">IFERROR(1/(AB44^$U44),0)</f>
        <v>4.2443578337927709E-2</v>
      </c>
      <c r="I44" s="14">
        <f t="shared" ref="I44:I46" si="51">IFERROR(1/(AC44^$U44),0)</f>
        <v>4.8123027439915048E-2</v>
      </c>
      <c r="J44" s="14">
        <f t="shared" ref="J44:J46" si="52">IFERROR(1/(AD44^$U44),0)</f>
        <v>5.5289818468259963E-2</v>
      </c>
      <c r="K44" s="14">
        <f t="shared" ref="K44:K46" si="53">IFERROR(1/(AE44^$U44),0)</f>
        <v>6.4572282005643009E-2</v>
      </c>
      <c r="L44" s="14">
        <f t="shared" ref="L44:L46" si="54">IFERROR(1/(AF44^$U44),0)</f>
        <v>7.6994384786470846E-2</v>
      </c>
      <c r="M44" s="14">
        <f t="shared" ref="M44:M46" si="55">IFERROR(1/(AG44^$U44),0)</f>
        <v>9.4334661108729373E-2</v>
      </c>
      <c r="N44" s="14">
        <f t="shared" ref="N44:N46" si="56">IFERROR(1/(AH44^$U44),0)</f>
        <v>0.11995109850925335</v>
      </c>
      <c r="O44" s="14">
        <f t="shared" ref="O44:O46" si="57">IFERROR(1/(AI44^$U44),0)</f>
        <v>0.16095238749259871</v>
      </c>
      <c r="P44" s="14">
        <f t="shared" ref="P44:P46" si="58">IFERROR(1/(AJ44^$U44),0)</f>
        <v>0.23513787119105242</v>
      </c>
      <c r="Q44" s="14">
        <f t="shared" ref="Q44:Q46" si="59">IFERROR(1/(AK44^$U44),0)</f>
        <v>0.40118871805248807</v>
      </c>
      <c r="R44" s="14">
        <f t="shared" ref="R44:R46" si="60">IFERROR(1/(AL44^$U44),0)</f>
        <v>1</v>
      </c>
      <c r="S44" s="14">
        <f t="shared" ref="S44:S46" si="61">IFERROR(1/(AM44^$U44),0)</f>
        <v>0</v>
      </c>
      <c r="T44" s="14">
        <f t="shared" ref="T44:T46" si="62">IFERROR(1/(AN44^$U44),0)</f>
        <v>0</v>
      </c>
      <c r="U44" s="35">
        <f>R27</f>
        <v>1.317647058824063</v>
      </c>
      <c r="V44" s="14">
        <v>17</v>
      </c>
      <c r="W44" s="14">
        <v>16</v>
      </c>
      <c r="X44" s="14">
        <v>15</v>
      </c>
      <c r="Y44" s="14">
        <v>14</v>
      </c>
      <c r="Z44" s="14">
        <v>13</v>
      </c>
      <c r="AA44" s="14">
        <v>12</v>
      </c>
      <c r="AB44" s="14">
        <v>11</v>
      </c>
      <c r="AC44" s="14">
        <v>10</v>
      </c>
      <c r="AD44" s="14">
        <v>9</v>
      </c>
      <c r="AE44" s="14">
        <v>8</v>
      </c>
      <c r="AF44" s="14">
        <v>7</v>
      </c>
      <c r="AG44" s="14">
        <v>6</v>
      </c>
      <c r="AH44" s="14">
        <v>5</v>
      </c>
      <c r="AI44" s="14">
        <v>4</v>
      </c>
      <c r="AJ44" s="14">
        <v>3</v>
      </c>
      <c r="AK44" s="14">
        <v>2</v>
      </c>
      <c r="AL44" s="14">
        <v>1</v>
      </c>
    </row>
    <row r="45" spans="1:40" x14ac:dyDescent="0.25">
      <c r="A45" s="14" t="s">
        <v>95</v>
      </c>
      <c r="B45" s="14">
        <f t="shared" si="44"/>
        <v>2.3342412707143208E-2</v>
      </c>
      <c r="C45" s="14">
        <f t="shared" si="45"/>
        <v>2.5142959869861727E-2</v>
      </c>
      <c r="D45" s="14">
        <f t="shared" si="46"/>
        <v>2.7204705102965882E-2</v>
      </c>
      <c r="E45" s="14">
        <f t="shared" si="47"/>
        <v>2.9585666895404632E-2</v>
      </c>
      <c r="F45" s="14">
        <f t="shared" si="48"/>
        <v>3.236186587607752E-2</v>
      </c>
      <c r="G45" s="14">
        <f t="shared" si="49"/>
        <v>3.5634743903828342E-2</v>
      </c>
      <c r="H45" s="14">
        <f t="shared" si="50"/>
        <v>3.9542523385480081E-2</v>
      </c>
      <c r="I45" s="14">
        <f t="shared" si="51"/>
        <v>4.4278154293203628E-2</v>
      </c>
      <c r="J45" s="14">
        <f t="shared" si="52"/>
        <v>5.0118723362669065E-2</v>
      </c>
      <c r="K45" s="14">
        <f t="shared" si="53"/>
        <v>5.747576199680153E-2</v>
      </c>
      <c r="L45" s="14">
        <f t="shared" si="54"/>
        <v>6.6985841408448155E-2</v>
      </c>
      <c r="M45" s="14">
        <f t="shared" si="55"/>
        <v>7.9684260757528436E-2</v>
      </c>
      <c r="N45" s="14">
        <f t="shared" si="56"/>
        <v>9.7365113511223011E-2</v>
      </c>
      <c r="O45" s="14">
        <f t="shared" si="57"/>
        <v>0.12340677254390187</v>
      </c>
      <c r="P45" s="14">
        <f t="shared" si="58"/>
        <v>0.16493848884649662</v>
      </c>
      <c r="Q45" s="14">
        <f t="shared" si="59"/>
        <v>0.23974103110815539</v>
      </c>
      <c r="R45" s="14">
        <f t="shared" si="60"/>
        <v>0.40612619817797596</v>
      </c>
      <c r="S45" s="14">
        <f t="shared" si="61"/>
        <v>1</v>
      </c>
      <c r="T45" s="14">
        <f t="shared" si="62"/>
        <v>0</v>
      </c>
      <c r="U45" s="35">
        <f>S27</f>
        <v>1.3000000000005039</v>
      </c>
      <c r="V45" s="14">
        <v>18</v>
      </c>
      <c r="W45" s="14">
        <v>17</v>
      </c>
      <c r="X45" s="14">
        <v>16</v>
      </c>
      <c r="Y45" s="14">
        <v>15</v>
      </c>
      <c r="Z45" s="14">
        <v>14</v>
      </c>
      <c r="AA45" s="14">
        <v>13</v>
      </c>
      <c r="AB45" s="14">
        <v>12</v>
      </c>
      <c r="AC45" s="14">
        <v>11</v>
      </c>
      <c r="AD45" s="14">
        <v>10</v>
      </c>
      <c r="AE45" s="14">
        <v>9</v>
      </c>
      <c r="AF45" s="14">
        <v>8</v>
      </c>
      <c r="AG45" s="14">
        <v>7</v>
      </c>
      <c r="AH45" s="14">
        <v>6</v>
      </c>
      <c r="AI45" s="14">
        <v>5</v>
      </c>
      <c r="AJ45" s="14">
        <v>4</v>
      </c>
      <c r="AK45" s="14">
        <v>3</v>
      </c>
      <c r="AL45" s="14">
        <v>2</v>
      </c>
      <c r="AM45" s="14">
        <v>1</v>
      </c>
    </row>
    <row r="46" spans="1:40" x14ac:dyDescent="0.25">
      <c r="A46" s="14" t="s">
        <v>96</v>
      </c>
      <c r="B46" s="14">
        <f t="shared" si="44"/>
        <v>2.2793507755371242E-2</v>
      </c>
      <c r="C46" s="14">
        <f t="shared" si="45"/>
        <v>2.4432383439998224E-2</v>
      </c>
      <c r="D46" s="14">
        <f t="shared" si="46"/>
        <v>2.6293266485751501E-2</v>
      </c>
      <c r="E46" s="14">
        <f t="shared" si="47"/>
        <v>2.8422118337129782E-2</v>
      </c>
      <c r="F46" s="14">
        <f t="shared" si="48"/>
        <v>3.0878146631140913E-2</v>
      </c>
      <c r="G46" s="14">
        <f t="shared" si="49"/>
        <v>3.3738852846690918E-2</v>
      </c>
      <c r="H46" s="14">
        <f t="shared" si="50"/>
        <v>3.7107544868379055E-2</v>
      </c>
      <c r="I46" s="14">
        <f t="shared" si="51"/>
        <v>4.1124827000877606E-2</v>
      </c>
      <c r="J46" s="14">
        <f t="shared" si="52"/>
        <v>4.5986732393153408E-2</v>
      </c>
      <c r="K46" s="14">
        <f t="shared" si="53"/>
        <v>5.1974398708662953E-2</v>
      </c>
      <c r="L46" s="14">
        <f t="shared" si="54"/>
        <v>5.9504762304881151E-2</v>
      </c>
      <c r="M46" s="14">
        <f t="shared" si="55"/>
        <v>6.9221711422691831E-2</v>
      </c>
      <c r="N46" s="14">
        <f t="shared" si="56"/>
        <v>8.2170551391847826E-2</v>
      </c>
      <c r="O46" s="14">
        <f t="shared" si="57"/>
        <v>0.10015899846718999</v>
      </c>
      <c r="P46" s="14">
        <f t="shared" si="58"/>
        <v>0.1265829937833661</v>
      </c>
      <c r="Q46" s="14">
        <f t="shared" si="59"/>
        <v>0.16858860678328708</v>
      </c>
      <c r="R46" s="14">
        <f t="shared" si="60"/>
        <v>0.24393597993096702</v>
      </c>
      <c r="S46" s="14">
        <f t="shared" si="61"/>
        <v>0.41059542956940848</v>
      </c>
      <c r="T46" s="14">
        <f t="shared" si="62"/>
        <v>1</v>
      </c>
      <c r="U46" s="14">
        <f>T27</f>
        <v>1.2842105263162669</v>
      </c>
      <c r="V46" s="14">
        <v>19</v>
      </c>
      <c r="W46" s="14">
        <v>18</v>
      </c>
      <c r="X46" s="14">
        <v>17</v>
      </c>
      <c r="Y46" s="14">
        <v>16</v>
      </c>
      <c r="Z46" s="14">
        <v>15</v>
      </c>
      <c r="AA46" s="14">
        <v>14</v>
      </c>
      <c r="AB46" s="14">
        <v>13</v>
      </c>
      <c r="AC46" s="14">
        <v>12</v>
      </c>
      <c r="AD46" s="14">
        <v>11</v>
      </c>
      <c r="AE46" s="14">
        <v>10</v>
      </c>
      <c r="AF46" s="14">
        <v>9</v>
      </c>
      <c r="AG46" s="14">
        <v>8</v>
      </c>
      <c r="AH46" s="14">
        <v>7</v>
      </c>
      <c r="AI46" s="14">
        <v>6</v>
      </c>
      <c r="AJ46" s="14">
        <v>5</v>
      </c>
      <c r="AK46" s="14">
        <v>4</v>
      </c>
      <c r="AL46" s="14">
        <v>3</v>
      </c>
      <c r="AM46" s="14">
        <v>2</v>
      </c>
      <c r="AN46" s="14">
        <v>1</v>
      </c>
    </row>
    <row r="47" spans="1:40" x14ac:dyDescent="0.25">
      <c r="U47" s="14" t="s">
        <v>30</v>
      </c>
    </row>
    <row r="48" spans="1:40" x14ac:dyDescent="0.25">
      <c r="A48" s="14" t="s">
        <v>29</v>
      </c>
      <c r="B48" s="14">
        <f t="shared" ref="B48:K48" si="63">B28/SUM($B28:$T28)</f>
        <v>1</v>
      </c>
      <c r="C48" s="14">
        <f t="shared" si="63"/>
        <v>0</v>
      </c>
      <c r="D48" s="14">
        <f t="shared" si="63"/>
        <v>0</v>
      </c>
      <c r="E48" s="14">
        <f t="shared" si="63"/>
        <v>0</v>
      </c>
      <c r="F48" s="14">
        <f t="shared" si="63"/>
        <v>0</v>
      </c>
      <c r="G48" s="14">
        <f t="shared" si="63"/>
        <v>0</v>
      </c>
      <c r="H48" s="14">
        <f t="shared" si="63"/>
        <v>0</v>
      </c>
      <c r="I48" s="14">
        <f t="shared" si="63"/>
        <v>0</v>
      </c>
      <c r="J48" s="14">
        <f t="shared" si="63"/>
        <v>0</v>
      </c>
      <c r="K48" s="14">
        <f t="shared" si="63"/>
        <v>0</v>
      </c>
      <c r="L48" s="14">
        <f t="shared" ref="L48:T48" si="64">L28/SUM($B28:$T28)</f>
        <v>0</v>
      </c>
      <c r="M48" s="14">
        <f t="shared" si="64"/>
        <v>0</v>
      </c>
      <c r="N48" s="14">
        <f t="shared" si="64"/>
        <v>0</v>
      </c>
      <c r="O48" s="14">
        <f t="shared" si="64"/>
        <v>0</v>
      </c>
      <c r="P48" s="14">
        <f t="shared" si="64"/>
        <v>0</v>
      </c>
      <c r="Q48" s="14">
        <f t="shared" si="64"/>
        <v>0</v>
      </c>
      <c r="R48" s="14">
        <f t="shared" si="64"/>
        <v>0</v>
      </c>
      <c r="S48" s="14">
        <f t="shared" si="64"/>
        <v>0</v>
      </c>
      <c r="T48" s="14">
        <f t="shared" si="64"/>
        <v>0</v>
      </c>
      <c r="U48" s="14">
        <f t="shared" ref="U48:U66" si="65">SUM(B48:T48)</f>
        <v>1</v>
      </c>
    </row>
    <row r="49" spans="1:21" x14ac:dyDescent="0.25">
      <c r="A49" s="14" t="s">
        <v>28</v>
      </c>
      <c r="B49" s="14">
        <f t="shared" ref="B49:T49" si="66">B29/SUM($B29:$T29)</f>
        <v>0.19127509509537272</v>
      </c>
      <c r="C49" s="14">
        <f t="shared" si="66"/>
        <v>0.80872490490462734</v>
      </c>
      <c r="D49" s="14">
        <f t="shared" si="66"/>
        <v>0</v>
      </c>
      <c r="E49" s="14">
        <f t="shared" si="66"/>
        <v>0</v>
      </c>
      <c r="F49" s="14">
        <f t="shared" si="66"/>
        <v>0</v>
      </c>
      <c r="G49" s="14">
        <f t="shared" si="66"/>
        <v>0</v>
      </c>
      <c r="H49" s="14">
        <f t="shared" si="66"/>
        <v>0</v>
      </c>
      <c r="I49" s="14">
        <f t="shared" si="66"/>
        <v>0</v>
      </c>
      <c r="J49" s="14">
        <f t="shared" si="66"/>
        <v>0</v>
      </c>
      <c r="K49" s="14">
        <f t="shared" si="66"/>
        <v>0</v>
      </c>
      <c r="L49" s="14">
        <f t="shared" si="66"/>
        <v>0</v>
      </c>
      <c r="M49" s="14">
        <f t="shared" si="66"/>
        <v>0</v>
      </c>
      <c r="N49" s="14">
        <f t="shared" si="66"/>
        <v>0</v>
      </c>
      <c r="O49" s="14">
        <f t="shared" si="66"/>
        <v>0</v>
      </c>
      <c r="P49" s="14">
        <f t="shared" si="66"/>
        <v>0</v>
      </c>
      <c r="Q49" s="14">
        <f t="shared" si="66"/>
        <v>0</v>
      </c>
      <c r="R49" s="14">
        <f t="shared" si="66"/>
        <v>0</v>
      </c>
      <c r="S49" s="14">
        <f t="shared" si="66"/>
        <v>0</v>
      </c>
      <c r="T49" s="14">
        <f t="shared" si="66"/>
        <v>0</v>
      </c>
      <c r="U49" s="14">
        <f t="shared" si="65"/>
        <v>1</v>
      </c>
    </row>
    <row r="50" spans="1:21" x14ac:dyDescent="0.25">
      <c r="A50" s="14" t="s">
        <v>27</v>
      </c>
      <c r="B50" s="14">
        <f t="shared" ref="B50:T50" si="67">B30/SUM($B30:$T30)</f>
        <v>7.6039946567238906E-2</v>
      </c>
      <c r="C50" s="14">
        <f t="shared" si="67"/>
        <v>0.17673054708467706</v>
      </c>
      <c r="D50" s="14">
        <f t="shared" si="67"/>
        <v>0.74722950634808416</v>
      </c>
      <c r="E50" s="14">
        <f t="shared" si="67"/>
        <v>0</v>
      </c>
      <c r="F50" s="14">
        <f t="shared" si="67"/>
        <v>0</v>
      </c>
      <c r="G50" s="14">
        <f t="shared" si="67"/>
        <v>0</v>
      </c>
      <c r="H50" s="14">
        <f t="shared" si="67"/>
        <v>0</v>
      </c>
      <c r="I50" s="14">
        <f t="shared" si="67"/>
        <v>0</v>
      </c>
      <c r="J50" s="14">
        <f t="shared" si="67"/>
        <v>0</v>
      </c>
      <c r="K50" s="14">
        <f t="shared" si="67"/>
        <v>0</v>
      </c>
      <c r="L50" s="14">
        <f t="shared" si="67"/>
        <v>0</v>
      </c>
      <c r="M50" s="14">
        <f t="shared" si="67"/>
        <v>0</v>
      </c>
      <c r="N50" s="14">
        <f t="shared" si="67"/>
        <v>0</v>
      </c>
      <c r="O50" s="14">
        <f t="shared" si="67"/>
        <v>0</v>
      </c>
      <c r="P50" s="14">
        <f t="shared" si="67"/>
        <v>0</v>
      </c>
      <c r="Q50" s="14">
        <f t="shared" si="67"/>
        <v>0</v>
      </c>
      <c r="R50" s="14">
        <f t="shared" si="67"/>
        <v>0</v>
      </c>
      <c r="S50" s="14">
        <f t="shared" si="67"/>
        <v>0</v>
      </c>
      <c r="T50" s="14">
        <f t="shared" si="67"/>
        <v>0</v>
      </c>
      <c r="U50" s="14">
        <f t="shared" si="65"/>
        <v>1</v>
      </c>
    </row>
    <row r="51" spans="1:21" x14ac:dyDescent="0.25">
      <c r="A51" s="14" t="s">
        <v>26</v>
      </c>
      <c r="B51" s="14">
        <f t="shared" ref="B51:T51" si="68">B31/SUM($B31:$T31)</f>
        <v>4.0122239007462299E-2</v>
      </c>
      <c r="C51" s="14">
        <f t="shared" si="68"/>
        <v>7.2989053656953476E-2</v>
      </c>
      <c r="D51" s="14">
        <f t="shared" si="68"/>
        <v>0.16963972183462606</v>
      </c>
      <c r="E51" s="14">
        <f t="shared" si="68"/>
        <v>0.71724898550095817</v>
      </c>
      <c r="F51" s="14">
        <f t="shared" si="68"/>
        <v>0</v>
      </c>
      <c r="G51" s="14">
        <f t="shared" si="68"/>
        <v>0</v>
      </c>
      <c r="H51" s="14">
        <f t="shared" si="68"/>
        <v>0</v>
      </c>
      <c r="I51" s="14">
        <f t="shared" si="68"/>
        <v>0</v>
      </c>
      <c r="J51" s="14">
        <f t="shared" si="68"/>
        <v>0</v>
      </c>
      <c r="K51" s="14">
        <f t="shared" si="68"/>
        <v>0</v>
      </c>
      <c r="L51" s="14">
        <f t="shared" si="68"/>
        <v>0</v>
      </c>
      <c r="M51" s="14">
        <f t="shared" si="68"/>
        <v>0</v>
      </c>
      <c r="N51" s="14">
        <f t="shared" si="68"/>
        <v>0</v>
      </c>
      <c r="O51" s="14">
        <f t="shared" si="68"/>
        <v>0</v>
      </c>
      <c r="P51" s="14">
        <f t="shared" si="68"/>
        <v>0</v>
      </c>
      <c r="Q51" s="14">
        <f t="shared" si="68"/>
        <v>0</v>
      </c>
      <c r="R51" s="14">
        <f t="shared" si="68"/>
        <v>0</v>
      </c>
      <c r="S51" s="14">
        <f t="shared" si="68"/>
        <v>0</v>
      </c>
      <c r="T51" s="14">
        <f t="shared" si="68"/>
        <v>0</v>
      </c>
      <c r="U51" s="14">
        <f t="shared" si="65"/>
        <v>1</v>
      </c>
    </row>
    <row r="52" spans="1:21" x14ac:dyDescent="0.25">
      <c r="A52" s="14" t="s">
        <v>25</v>
      </c>
      <c r="B52" s="14">
        <f t="shared" ref="B52:T52" si="69">B32/SUM($B32:$T32)</f>
        <v>2.4603313999070064E-2</v>
      </c>
      <c r="C52" s="14">
        <f t="shared" si="69"/>
        <v>3.9135098962815966E-2</v>
      </c>
      <c r="D52" s="14">
        <f t="shared" si="69"/>
        <v>7.1193281051336474E-2</v>
      </c>
      <c r="E52" s="14">
        <f t="shared" si="69"/>
        <v>0.16546602249161385</v>
      </c>
      <c r="F52" s="14">
        <f t="shared" si="69"/>
        <v>0.69960228349516362</v>
      </c>
      <c r="G52" s="14">
        <f t="shared" si="69"/>
        <v>0</v>
      </c>
      <c r="H52" s="14">
        <f t="shared" si="69"/>
        <v>0</v>
      </c>
      <c r="I52" s="14">
        <f t="shared" si="69"/>
        <v>0</v>
      </c>
      <c r="J52" s="14">
        <f t="shared" si="69"/>
        <v>0</v>
      </c>
      <c r="K52" s="14">
        <f t="shared" si="69"/>
        <v>0</v>
      </c>
      <c r="L52" s="14">
        <f t="shared" si="69"/>
        <v>0</v>
      </c>
      <c r="M52" s="14">
        <f t="shared" si="69"/>
        <v>0</v>
      </c>
      <c r="N52" s="14">
        <f t="shared" si="69"/>
        <v>0</v>
      </c>
      <c r="O52" s="14">
        <f t="shared" si="69"/>
        <v>0</v>
      </c>
      <c r="P52" s="14">
        <f t="shared" si="69"/>
        <v>0</v>
      </c>
      <c r="Q52" s="14">
        <f t="shared" si="69"/>
        <v>0</v>
      </c>
      <c r="R52" s="14">
        <f t="shared" si="69"/>
        <v>0</v>
      </c>
      <c r="S52" s="14">
        <f t="shared" si="69"/>
        <v>0</v>
      </c>
      <c r="T52" s="14">
        <f t="shared" si="69"/>
        <v>0</v>
      </c>
      <c r="U52" s="14">
        <f t="shared" si="65"/>
        <v>1</v>
      </c>
    </row>
    <row r="53" spans="1:21" x14ac:dyDescent="0.25">
      <c r="A53" s="14" t="s">
        <v>24</v>
      </c>
      <c r="B53" s="14">
        <f t="shared" ref="B53:T53" si="70">B33/SUM($B33:$T33)</f>
        <v>2.1521643146869659E-2</v>
      </c>
      <c r="C53" s="14">
        <f t="shared" si="70"/>
        <v>3.0431250114028665E-2</v>
      </c>
      <c r="D53" s="14">
        <f t="shared" si="70"/>
        <v>4.6499557303506876E-2</v>
      </c>
      <c r="E53" s="14">
        <f t="shared" si="70"/>
        <v>8.0321612352529825E-2</v>
      </c>
      <c r="F53" s="14">
        <f t="shared" si="70"/>
        <v>0.17354248422429469</v>
      </c>
      <c r="G53" s="14">
        <f t="shared" si="70"/>
        <v>0.64768345285877027</v>
      </c>
      <c r="H53" s="14">
        <f t="shared" si="70"/>
        <v>0</v>
      </c>
      <c r="I53" s="14">
        <f t="shared" si="70"/>
        <v>0</v>
      </c>
      <c r="J53" s="14">
        <f t="shared" si="70"/>
        <v>0</v>
      </c>
      <c r="K53" s="14">
        <f t="shared" si="70"/>
        <v>0</v>
      </c>
      <c r="L53" s="14">
        <f t="shared" si="70"/>
        <v>0</v>
      </c>
      <c r="M53" s="14">
        <f t="shared" si="70"/>
        <v>0</v>
      </c>
      <c r="N53" s="14">
        <f t="shared" si="70"/>
        <v>0</v>
      </c>
      <c r="O53" s="14">
        <f t="shared" si="70"/>
        <v>0</v>
      </c>
      <c r="P53" s="14">
        <f t="shared" si="70"/>
        <v>0</v>
      </c>
      <c r="Q53" s="14">
        <f t="shared" si="70"/>
        <v>0</v>
      </c>
      <c r="R53" s="14">
        <f t="shared" si="70"/>
        <v>0</v>
      </c>
      <c r="S53" s="14">
        <f t="shared" si="70"/>
        <v>0</v>
      </c>
      <c r="T53" s="14">
        <f t="shared" si="70"/>
        <v>0</v>
      </c>
      <c r="U53" s="14">
        <f t="shared" si="65"/>
        <v>1</v>
      </c>
    </row>
    <row r="54" spans="1:21" x14ac:dyDescent="0.25">
      <c r="A54" s="14" t="s">
        <v>23</v>
      </c>
      <c r="B54" s="14">
        <f t="shared" ref="B54:T54" si="71">B34/SUM($B34:$T34)</f>
        <v>1.9261648755933728E-2</v>
      </c>
      <c r="C54" s="14">
        <f t="shared" si="71"/>
        <v>2.5309578639819072E-2</v>
      </c>
      <c r="D54" s="14">
        <f t="shared" si="71"/>
        <v>3.4958181796949574E-2</v>
      </c>
      <c r="E54" s="14">
        <f t="shared" si="71"/>
        <v>5.190605259328724E-2</v>
      </c>
      <c r="F54" s="14">
        <f t="shared" si="71"/>
        <v>8.640483598532607E-2</v>
      </c>
      <c r="G54" s="14">
        <f t="shared" si="71"/>
        <v>0.17720302754912848</v>
      </c>
      <c r="H54" s="14">
        <f t="shared" si="71"/>
        <v>0.60495667467955583</v>
      </c>
      <c r="I54" s="14">
        <f t="shared" si="71"/>
        <v>0</v>
      </c>
      <c r="J54" s="14">
        <f t="shared" si="71"/>
        <v>0</v>
      </c>
      <c r="K54" s="14">
        <f t="shared" si="71"/>
        <v>0</v>
      </c>
      <c r="L54" s="14">
        <f t="shared" si="71"/>
        <v>0</v>
      </c>
      <c r="M54" s="14">
        <f t="shared" si="71"/>
        <v>0</v>
      </c>
      <c r="N54" s="14">
        <f t="shared" si="71"/>
        <v>0</v>
      </c>
      <c r="O54" s="14">
        <f t="shared" si="71"/>
        <v>0</v>
      </c>
      <c r="P54" s="14">
        <f t="shared" si="71"/>
        <v>0</v>
      </c>
      <c r="Q54" s="14">
        <f t="shared" si="71"/>
        <v>0</v>
      </c>
      <c r="R54" s="14">
        <f t="shared" si="71"/>
        <v>0</v>
      </c>
      <c r="S54" s="14">
        <f t="shared" si="71"/>
        <v>0</v>
      </c>
      <c r="T54" s="14">
        <f t="shared" si="71"/>
        <v>0</v>
      </c>
      <c r="U54" s="14">
        <f t="shared" si="65"/>
        <v>1</v>
      </c>
    </row>
    <row r="55" spans="1:21" x14ac:dyDescent="0.25">
      <c r="A55" s="14" t="s">
        <v>22</v>
      </c>
      <c r="B55" s="14">
        <f t="shared" ref="B55:T55" si="72">B35/SUM($B35:$T35)</f>
        <v>1.7486730475295652E-2</v>
      </c>
      <c r="C55" s="14">
        <f t="shared" si="72"/>
        <v>2.1869815914621941E-2</v>
      </c>
      <c r="D55" s="14">
        <f t="shared" si="72"/>
        <v>2.8312681281704683E-2</v>
      </c>
      <c r="E55" s="14">
        <f t="shared" si="72"/>
        <v>3.8424620528638917E-2</v>
      </c>
      <c r="F55" s="14">
        <f t="shared" si="72"/>
        <v>5.5838514884372553E-2</v>
      </c>
      <c r="G55" s="14">
        <f t="shared" si="72"/>
        <v>9.0407871122530931E-2</v>
      </c>
      <c r="H55" s="14">
        <f t="shared" si="72"/>
        <v>0.17830318531512568</v>
      </c>
      <c r="I55" s="14">
        <f t="shared" si="72"/>
        <v>0.56935658047770965</v>
      </c>
      <c r="J55" s="14">
        <f t="shared" si="72"/>
        <v>0</v>
      </c>
      <c r="K55" s="14">
        <f t="shared" si="72"/>
        <v>0</v>
      </c>
      <c r="L55" s="14">
        <f t="shared" si="72"/>
        <v>0</v>
      </c>
      <c r="M55" s="14">
        <f t="shared" si="72"/>
        <v>0</v>
      </c>
      <c r="N55" s="14">
        <f t="shared" si="72"/>
        <v>0</v>
      </c>
      <c r="O55" s="14">
        <f t="shared" si="72"/>
        <v>0</v>
      </c>
      <c r="P55" s="14">
        <f t="shared" si="72"/>
        <v>0</v>
      </c>
      <c r="Q55" s="14">
        <f t="shared" si="72"/>
        <v>0</v>
      </c>
      <c r="R55" s="14">
        <f t="shared" si="72"/>
        <v>0</v>
      </c>
      <c r="S55" s="14">
        <f t="shared" si="72"/>
        <v>0</v>
      </c>
      <c r="T55" s="14">
        <f t="shared" si="72"/>
        <v>0</v>
      </c>
      <c r="U55" s="14">
        <f t="shared" si="65"/>
        <v>1</v>
      </c>
    </row>
    <row r="56" spans="1:21" x14ac:dyDescent="0.25">
      <c r="A56" s="14" t="s">
        <v>21</v>
      </c>
      <c r="B56" s="14">
        <f t="shared" ref="B56:T56" si="73">B36/SUM($B36:$T36)</f>
        <v>1.6034291117941996E-2</v>
      </c>
      <c r="C56" s="14">
        <f t="shared" si="73"/>
        <v>1.9359485010465489E-2</v>
      </c>
      <c r="D56" s="14">
        <f t="shared" si="73"/>
        <v>2.3970710973893989E-2</v>
      </c>
      <c r="E56" s="14">
        <f t="shared" si="73"/>
        <v>3.0675791612997126E-2</v>
      </c>
      <c r="F56" s="14">
        <f t="shared" si="73"/>
        <v>4.1066318634624607E-2</v>
      </c>
      <c r="G56" s="14">
        <f t="shared" si="73"/>
        <v>5.8686984298985508E-2</v>
      </c>
      <c r="H56" s="14">
        <f t="shared" si="73"/>
        <v>9.2991611077345881E-2</v>
      </c>
      <c r="I56" s="14">
        <f t="shared" si="73"/>
        <v>0.17790566868114019</v>
      </c>
      <c r="J56" s="14">
        <f t="shared" si="73"/>
        <v>0.53930913859260521</v>
      </c>
      <c r="K56" s="14">
        <f t="shared" si="73"/>
        <v>0</v>
      </c>
      <c r="L56" s="14">
        <f t="shared" si="73"/>
        <v>0</v>
      </c>
      <c r="M56" s="14">
        <f t="shared" si="73"/>
        <v>0</v>
      </c>
      <c r="N56" s="14">
        <f t="shared" si="73"/>
        <v>0</v>
      </c>
      <c r="O56" s="14">
        <f t="shared" si="73"/>
        <v>0</v>
      </c>
      <c r="P56" s="14">
        <f t="shared" si="73"/>
        <v>0</v>
      </c>
      <c r="Q56" s="14">
        <f t="shared" si="73"/>
        <v>0</v>
      </c>
      <c r="R56" s="14">
        <f t="shared" si="73"/>
        <v>0</v>
      </c>
      <c r="S56" s="14">
        <f t="shared" si="73"/>
        <v>0</v>
      </c>
      <c r="T56" s="14">
        <f t="shared" si="73"/>
        <v>0</v>
      </c>
      <c r="U56" s="14">
        <f t="shared" si="65"/>
        <v>1</v>
      </c>
    </row>
    <row r="57" spans="1:21" x14ac:dyDescent="0.25">
      <c r="A57" s="14" t="s">
        <v>20</v>
      </c>
      <c r="B57" s="14">
        <f t="shared" ref="B57:T57" si="74">B37/SUM($B37:$T37)</f>
        <v>1.4813455277120687E-2</v>
      </c>
      <c r="C57" s="14">
        <f t="shared" si="74"/>
        <v>1.7422998776394354E-2</v>
      </c>
      <c r="D57" s="14">
        <f t="shared" si="74"/>
        <v>2.0888044819963252E-2</v>
      </c>
      <c r="E57" s="14">
        <f t="shared" si="74"/>
        <v>2.5656971338471075E-2</v>
      </c>
      <c r="F57" s="14">
        <f t="shared" si="74"/>
        <v>3.2531451788167749E-2</v>
      </c>
      <c r="G57" s="14">
        <f t="shared" si="74"/>
        <v>4.3076713719001118E-2</v>
      </c>
      <c r="H57" s="14">
        <f t="shared" si="74"/>
        <v>6.0741286217601068E-2</v>
      </c>
      <c r="I57" s="14">
        <f t="shared" si="74"/>
        <v>9.4599673697112627E-2</v>
      </c>
      <c r="J57" s="14">
        <f t="shared" si="74"/>
        <v>0.17663232165426887</v>
      </c>
      <c r="K57" s="14">
        <f t="shared" si="74"/>
        <v>0.51363708271189912</v>
      </c>
      <c r="L57" s="14">
        <f t="shared" si="74"/>
        <v>0</v>
      </c>
      <c r="M57" s="14">
        <f t="shared" si="74"/>
        <v>0</v>
      </c>
      <c r="N57" s="14">
        <f t="shared" si="74"/>
        <v>0</v>
      </c>
      <c r="O57" s="14">
        <f t="shared" si="74"/>
        <v>0</v>
      </c>
      <c r="P57" s="14">
        <f t="shared" si="74"/>
        <v>0</v>
      </c>
      <c r="Q57" s="14">
        <f t="shared" si="74"/>
        <v>0</v>
      </c>
      <c r="R57" s="14">
        <f t="shared" si="74"/>
        <v>0</v>
      </c>
      <c r="S57" s="14">
        <f t="shared" si="74"/>
        <v>0</v>
      </c>
      <c r="T57" s="14">
        <f t="shared" si="74"/>
        <v>0</v>
      </c>
      <c r="U57" s="14">
        <f t="shared" si="65"/>
        <v>0.99999999999999989</v>
      </c>
    </row>
    <row r="58" spans="1:21" x14ac:dyDescent="0.25">
      <c r="A58" s="14" t="s">
        <v>19</v>
      </c>
      <c r="B58" s="14">
        <f t="shared" ref="B58:T58" si="75">B38/SUM($B38:$T38)</f>
        <v>1.3767803829431898E-2</v>
      </c>
      <c r="C58" s="14">
        <f t="shared" si="75"/>
        <v>1.5870017290340287E-2</v>
      </c>
      <c r="D58" s="14">
        <f t="shared" si="75"/>
        <v>1.8569390900781815E-2</v>
      </c>
      <c r="E58" s="14">
        <f t="shared" si="75"/>
        <v>2.2134077146550264E-2</v>
      </c>
      <c r="F58" s="14">
        <f t="shared" si="75"/>
        <v>2.7009848005695614E-2</v>
      </c>
      <c r="G58" s="14">
        <f t="shared" si="75"/>
        <v>3.3988634535961043E-2</v>
      </c>
      <c r="H58" s="14">
        <f t="shared" si="75"/>
        <v>4.4605227330221375E-2</v>
      </c>
      <c r="I58" s="14">
        <f t="shared" si="75"/>
        <v>6.2211371594880098E-2</v>
      </c>
      <c r="J58" s="14">
        <f t="shared" si="75"/>
        <v>9.5530505253018969E-2</v>
      </c>
      <c r="K58" s="14">
        <f t="shared" si="75"/>
        <v>0.17485503145630168</v>
      </c>
      <c r="L58" s="14">
        <f t="shared" si="75"/>
        <v>0.49145809265681689</v>
      </c>
      <c r="M58" s="14">
        <f t="shared" si="75"/>
        <v>0</v>
      </c>
      <c r="N58" s="14">
        <f t="shared" si="75"/>
        <v>0</v>
      </c>
      <c r="O58" s="14">
        <f t="shared" si="75"/>
        <v>0</v>
      </c>
      <c r="P58" s="14">
        <f t="shared" si="75"/>
        <v>0</v>
      </c>
      <c r="Q58" s="14">
        <f t="shared" si="75"/>
        <v>0</v>
      </c>
      <c r="R58" s="14">
        <f t="shared" si="75"/>
        <v>0</v>
      </c>
      <c r="S58" s="14">
        <f t="shared" si="75"/>
        <v>0</v>
      </c>
      <c r="T58" s="14">
        <f t="shared" si="75"/>
        <v>0</v>
      </c>
      <c r="U58" s="14">
        <f t="shared" si="65"/>
        <v>1</v>
      </c>
    </row>
    <row r="59" spans="1:21" x14ac:dyDescent="0.25">
      <c r="A59" s="14" t="s">
        <v>18</v>
      </c>
      <c r="B59" s="14">
        <f t="shared" ref="B59:T59" si="76">B39/SUM($B39:$T39)</f>
        <v>1.2859536532808972E-2</v>
      </c>
      <c r="C59" s="14">
        <f t="shared" si="76"/>
        <v>1.4588771760759308E-2</v>
      </c>
      <c r="D59" s="14">
        <f t="shared" si="76"/>
        <v>1.6750899127296558E-2</v>
      </c>
      <c r="E59" s="14">
        <f t="shared" si="76"/>
        <v>1.9515805657172033E-2</v>
      </c>
      <c r="F59" s="14">
        <f t="shared" si="76"/>
        <v>2.3150354312199969E-2</v>
      </c>
      <c r="G59" s="14">
        <f t="shared" si="76"/>
        <v>2.8096095170604751E-2</v>
      </c>
      <c r="H59" s="14">
        <f t="shared" si="76"/>
        <v>3.5133289174060216E-2</v>
      </c>
      <c r="I59" s="14">
        <f t="shared" si="76"/>
        <v>4.5764805089462346E-2</v>
      </c>
      <c r="J59" s="14">
        <f t="shared" si="76"/>
        <v>6.3248631897218896E-2</v>
      </c>
      <c r="K59" s="14">
        <f t="shared" si="76"/>
        <v>9.5986974727969535E-2</v>
      </c>
      <c r="L59" s="14">
        <f t="shared" si="76"/>
        <v>0.17280035471257282</v>
      </c>
      <c r="M59" s="14">
        <f t="shared" si="76"/>
        <v>0.47210448183787457</v>
      </c>
      <c r="N59" s="14">
        <f t="shared" si="76"/>
        <v>0</v>
      </c>
      <c r="O59" s="14">
        <f t="shared" si="76"/>
        <v>0</v>
      </c>
      <c r="P59" s="14">
        <f t="shared" si="76"/>
        <v>0</v>
      </c>
      <c r="Q59" s="14">
        <f t="shared" si="76"/>
        <v>0</v>
      </c>
      <c r="R59" s="14">
        <f t="shared" si="76"/>
        <v>0</v>
      </c>
      <c r="S59" s="14">
        <f t="shared" si="76"/>
        <v>0</v>
      </c>
      <c r="T59" s="14">
        <f t="shared" si="76"/>
        <v>0</v>
      </c>
      <c r="U59" s="14">
        <f t="shared" si="65"/>
        <v>1</v>
      </c>
    </row>
    <row r="60" spans="1:21" x14ac:dyDescent="0.25">
      <c r="A60" s="14" t="s">
        <v>17</v>
      </c>
      <c r="B60" s="14">
        <f t="shared" ref="B60:T60" si="77">B40/SUM($B40:$T40)</f>
        <v>1.2061876545459748E-2</v>
      </c>
      <c r="C60" s="14">
        <f t="shared" si="77"/>
        <v>1.3508795569934205E-2</v>
      </c>
      <c r="D60" s="14">
        <f t="shared" si="77"/>
        <v>1.5279247900391479E-2</v>
      </c>
      <c r="E60" s="14">
        <f t="shared" si="77"/>
        <v>1.7485922410844498E-2</v>
      </c>
      <c r="F60" s="14">
        <f t="shared" si="77"/>
        <v>2.0297988175151393E-2</v>
      </c>
      <c r="G60" s="14">
        <f t="shared" si="77"/>
        <v>2.3980237966381272E-2</v>
      </c>
      <c r="H60" s="14">
        <f t="shared" si="77"/>
        <v>2.8969059651845774E-2</v>
      </c>
      <c r="I60" s="14">
        <f t="shared" si="77"/>
        <v>3.6032123231049422E-2</v>
      </c>
      <c r="J60" s="14">
        <f t="shared" si="77"/>
        <v>4.6640346865444979E-2</v>
      </c>
      <c r="K60" s="14">
        <f t="shared" si="77"/>
        <v>6.3962688978551771E-2</v>
      </c>
      <c r="L60" s="14">
        <f t="shared" si="77"/>
        <v>9.6108783186201835E-2</v>
      </c>
      <c r="M60" s="14">
        <f t="shared" si="77"/>
        <v>0.17060821444318361</v>
      </c>
      <c r="N60" s="14">
        <f t="shared" si="77"/>
        <v>0.45506471507555996</v>
      </c>
      <c r="O60" s="14">
        <f t="shared" si="77"/>
        <v>0</v>
      </c>
      <c r="P60" s="14">
        <f t="shared" si="77"/>
        <v>0</v>
      </c>
      <c r="Q60" s="14">
        <f t="shared" si="77"/>
        <v>0</v>
      </c>
      <c r="R60" s="14">
        <f t="shared" si="77"/>
        <v>0</v>
      </c>
      <c r="S60" s="14">
        <f t="shared" si="77"/>
        <v>0</v>
      </c>
      <c r="T60" s="14">
        <f t="shared" si="77"/>
        <v>0</v>
      </c>
      <c r="U60" s="14">
        <f t="shared" si="65"/>
        <v>1</v>
      </c>
    </row>
    <row r="61" spans="1:21" x14ac:dyDescent="0.25">
      <c r="A61" s="14" t="s">
        <v>16</v>
      </c>
      <c r="B61" s="14">
        <f t="shared" ref="B61:T61" si="78">B41/SUM($B41:$T41)</f>
        <v>1.1355054253326911E-2</v>
      </c>
      <c r="C61" s="14">
        <f t="shared" si="78"/>
        <v>1.2583109882270226E-2</v>
      </c>
      <c r="D61" s="14">
        <f t="shared" si="78"/>
        <v>1.4059126426992381E-2</v>
      </c>
      <c r="E61" s="14">
        <f t="shared" si="78"/>
        <v>1.5860704906496402E-2</v>
      </c>
      <c r="F61" s="14">
        <f t="shared" si="78"/>
        <v>1.8100097744441178E-2</v>
      </c>
      <c r="G61" s="14">
        <f t="shared" si="78"/>
        <v>2.0945355142260941E-2</v>
      </c>
      <c r="H61" s="14">
        <f t="shared" si="78"/>
        <v>2.4658718886789797E-2</v>
      </c>
      <c r="I61" s="14">
        <f t="shared" si="78"/>
        <v>2.9670904040049201E-2</v>
      </c>
      <c r="J61" s="14">
        <f t="shared" si="78"/>
        <v>3.6736679701903752E-2</v>
      </c>
      <c r="K61" s="14">
        <f t="shared" si="78"/>
        <v>4.7295790166169964E-2</v>
      </c>
      <c r="L61" s="14">
        <f t="shared" si="78"/>
        <v>6.4433552277050901E-2</v>
      </c>
      <c r="M61" s="14">
        <f t="shared" si="78"/>
        <v>9.599342053921478E-2</v>
      </c>
      <c r="N61" s="14">
        <f t="shared" si="78"/>
        <v>0.16836570780907836</v>
      </c>
      <c r="O61" s="14">
        <f t="shared" si="78"/>
        <v>0.43994177822395508</v>
      </c>
      <c r="P61" s="14">
        <f t="shared" si="78"/>
        <v>0</v>
      </c>
      <c r="Q61" s="14">
        <f t="shared" si="78"/>
        <v>0</v>
      </c>
      <c r="R61" s="14">
        <f t="shared" si="78"/>
        <v>0</v>
      </c>
      <c r="S61" s="14">
        <f t="shared" si="78"/>
        <v>0</v>
      </c>
      <c r="T61" s="14">
        <f t="shared" si="78"/>
        <v>0</v>
      </c>
      <c r="U61" s="14">
        <f t="shared" si="65"/>
        <v>0.99999999999999989</v>
      </c>
    </row>
    <row r="62" spans="1:21" x14ac:dyDescent="0.25">
      <c r="A62" s="14" t="s">
        <v>15</v>
      </c>
      <c r="B62" s="14">
        <f t="shared" ref="B62:T62" si="79">B42/SUM($B42:$T42)</f>
        <v>1.0724007852611664E-2</v>
      </c>
      <c r="C62" s="14">
        <f t="shared" si="79"/>
        <v>1.177896434343801E-2</v>
      </c>
      <c r="D62" s="14">
        <f t="shared" si="79"/>
        <v>1.3028015797207105E-2</v>
      </c>
      <c r="E62" s="14">
        <f t="shared" si="79"/>
        <v>1.4526291034571249E-2</v>
      </c>
      <c r="F62" s="14">
        <f t="shared" si="79"/>
        <v>1.635110787707451E-2</v>
      </c>
      <c r="G62" s="14">
        <f t="shared" si="79"/>
        <v>1.8614065407547842E-2</v>
      </c>
      <c r="H62" s="14">
        <f t="shared" si="79"/>
        <v>2.148183729092493E-2</v>
      </c>
      <c r="I62" s="14">
        <f t="shared" si="79"/>
        <v>2.5213831914598531E-2</v>
      </c>
      <c r="J62" s="14">
        <f t="shared" si="79"/>
        <v>3.0234855769689404E-2</v>
      </c>
      <c r="K62" s="14">
        <f t="shared" si="79"/>
        <v>3.7286836218624775E-2</v>
      </c>
      <c r="L62" s="14">
        <f t="shared" si="79"/>
        <v>4.7779547205973431E-2</v>
      </c>
      <c r="M62" s="14">
        <f t="shared" si="79"/>
        <v>6.4720169712014733E-2</v>
      </c>
      <c r="N62" s="14">
        <f t="shared" si="79"/>
        <v>9.570978248237913E-2</v>
      </c>
      <c r="O62" s="14">
        <f t="shared" si="79"/>
        <v>0.16612708380620164</v>
      </c>
      <c r="P62" s="14">
        <f t="shared" si="79"/>
        <v>0.42642360328714302</v>
      </c>
      <c r="Q62" s="14">
        <f t="shared" si="79"/>
        <v>0</v>
      </c>
      <c r="R62" s="14">
        <f t="shared" si="79"/>
        <v>0</v>
      </c>
      <c r="S62" s="14">
        <f t="shared" si="79"/>
        <v>0</v>
      </c>
      <c r="T62" s="14">
        <f t="shared" si="79"/>
        <v>0</v>
      </c>
      <c r="U62" s="14">
        <f t="shared" si="65"/>
        <v>1</v>
      </c>
    </row>
    <row r="63" spans="1:21" x14ac:dyDescent="0.25">
      <c r="A63" s="14" t="s">
        <v>97</v>
      </c>
      <c r="B63" s="14">
        <f t="shared" ref="B63:T63" si="80">B43/SUM($B43:$T43)</f>
        <v>1.0156978566780153E-2</v>
      </c>
      <c r="C63" s="14">
        <f t="shared" si="80"/>
        <v>1.1072685221991353E-2</v>
      </c>
      <c r="D63" s="14">
        <f t="shared" si="80"/>
        <v>1.2143077452270071E-2</v>
      </c>
      <c r="E63" s="14">
        <f t="shared" si="80"/>
        <v>1.3408363622039659E-2</v>
      </c>
      <c r="F63" s="14">
        <f t="shared" si="80"/>
        <v>1.4923479598876101E-2</v>
      </c>
      <c r="G63" s="14">
        <f t="shared" si="80"/>
        <v>1.6765337339889965E-2</v>
      </c>
      <c r="H63" s="14">
        <f t="shared" si="80"/>
        <v>1.9044738455840319E-2</v>
      </c>
      <c r="I63" s="14">
        <f t="shared" si="80"/>
        <v>2.1926820252085276E-2</v>
      </c>
      <c r="J63" s="14">
        <f t="shared" si="80"/>
        <v>2.5668007363488496E-2</v>
      </c>
      <c r="K63" s="14">
        <f t="shared" si="80"/>
        <v>3.0687137854135196E-2</v>
      </c>
      <c r="L63" s="14">
        <f t="shared" si="80"/>
        <v>3.7713576110681296E-2</v>
      </c>
      <c r="M63" s="14">
        <f t="shared" si="80"/>
        <v>4.8128533865281972E-2</v>
      </c>
      <c r="N63" s="14">
        <f t="shared" si="80"/>
        <v>6.4866396801008391E-2</v>
      </c>
      <c r="O63" s="14">
        <f t="shared" si="80"/>
        <v>9.5307117460948304E-2</v>
      </c>
      <c r="P63" s="14">
        <f t="shared" si="80"/>
        <v>0.16392583087423657</v>
      </c>
      <c r="Q63" s="14">
        <f t="shared" si="80"/>
        <v>0.41426191916044691</v>
      </c>
      <c r="R63" s="14">
        <f t="shared" si="80"/>
        <v>0</v>
      </c>
      <c r="S63" s="14">
        <f t="shared" si="80"/>
        <v>0</v>
      </c>
      <c r="T63" s="14">
        <f t="shared" si="80"/>
        <v>0</v>
      </c>
      <c r="U63" s="14">
        <f t="shared" si="65"/>
        <v>1</v>
      </c>
    </row>
    <row r="64" spans="1:21" x14ac:dyDescent="0.25">
      <c r="A64" s="14" t="s">
        <v>98</v>
      </c>
      <c r="B64" s="14">
        <f t="shared" ref="B64:T64" si="81">B44/SUM($B44:$T44)</f>
        <v>9.6446058043241304E-3</v>
      </c>
      <c r="C64" s="14">
        <f t="shared" si="81"/>
        <v>1.044664244528542E-2</v>
      </c>
      <c r="D64" s="14">
        <f t="shared" si="81"/>
        <v>1.137388140795963E-2</v>
      </c>
      <c r="E64" s="14">
        <f t="shared" si="81"/>
        <v>1.2456316908370894E-2</v>
      </c>
      <c r="F64" s="14">
        <f t="shared" si="81"/>
        <v>1.3734020845201389E-2</v>
      </c>
      <c r="G64" s="14">
        <f t="shared" si="81"/>
        <v>1.5261664048266815E-2</v>
      </c>
      <c r="H64" s="14">
        <f t="shared" si="81"/>
        <v>1.7115668855578595E-2</v>
      </c>
      <c r="I64" s="14">
        <f t="shared" si="81"/>
        <v>1.9405946299619253E-2</v>
      </c>
      <c r="J64" s="14">
        <f t="shared" si="81"/>
        <v>2.2296004744306746E-2</v>
      </c>
      <c r="K64" s="14">
        <f t="shared" si="81"/>
        <v>2.603922287744561E-2</v>
      </c>
      <c r="L64" s="14">
        <f t="shared" si="81"/>
        <v>3.1048522423158514E-2</v>
      </c>
      <c r="M64" s="14">
        <f t="shared" si="81"/>
        <v>3.8041109735967492E-2</v>
      </c>
      <c r="N64" s="14">
        <f t="shared" si="81"/>
        <v>4.8371116699947564E-2</v>
      </c>
      <c r="O64" s="14">
        <f t="shared" si="81"/>
        <v>6.4905172318526799E-2</v>
      </c>
      <c r="P64" s="14">
        <f t="shared" si="81"/>
        <v>9.4820985795992713E-2</v>
      </c>
      <c r="Q64" s="14">
        <f t="shared" si="81"/>
        <v>0.16178214739836028</v>
      </c>
      <c r="R64" s="14">
        <f t="shared" si="81"/>
        <v>0.40325697139168826</v>
      </c>
      <c r="S64" s="14">
        <f t="shared" si="81"/>
        <v>0</v>
      </c>
      <c r="T64" s="14">
        <f t="shared" si="81"/>
        <v>0</v>
      </c>
      <c r="U64" s="14">
        <f t="shared" si="65"/>
        <v>1</v>
      </c>
    </row>
    <row r="65" spans="1:21" x14ac:dyDescent="0.25">
      <c r="A65" s="14" t="s">
        <v>99</v>
      </c>
      <c r="B65" s="14">
        <f t="shared" ref="B65:T65" si="82">B45/SUM($B45:$T45)</f>
        <v>9.1793186429447414E-3</v>
      </c>
      <c r="C65" s="14">
        <f t="shared" si="82"/>
        <v>9.8873772462092415E-3</v>
      </c>
      <c r="D65" s="14">
        <f t="shared" si="82"/>
        <v>1.0698151037790943E-2</v>
      </c>
      <c r="E65" s="14">
        <f t="shared" si="82"/>
        <v>1.1634455576815049E-2</v>
      </c>
      <c r="F65" s="14">
        <f t="shared" si="82"/>
        <v>1.2726185698269735E-2</v>
      </c>
      <c r="G65" s="14">
        <f t="shared" si="82"/>
        <v>1.4013233043080997E-2</v>
      </c>
      <c r="H65" s="14">
        <f t="shared" si="82"/>
        <v>1.5549953068490607E-2</v>
      </c>
      <c r="I65" s="14">
        <f t="shared" si="82"/>
        <v>1.7412222647164858E-2</v>
      </c>
      <c r="J65" s="14">
        <f t="shared" si="82"/>
        <v>1.9709005127081517E-2</v>
      </c>
      <c r="K65" s="14">
        <f t="shared" si="82"/>
        <v>2.2602133731156392E-2</v>
      </c>
      <c r="L65" s="14">
        <f t="shared" si="82"/>
        <v>2.6341937766602076E-2</v>
      </c>
      <c r="M65" s="14">
        <f t="shared" si="82"/>
        <v>3.1335544851240439E-2</v>
      </c>
      <c r="N65" s="14">
        <f t="shared" si="82"/>
        <v>3.8288475696109069E-2</v>
      </c>
      <c r="O65" s="14">
        <f t="shared" si="82"/>
        <v>4.8529263109602414E-2</v>
      </c>
      <c r="P65" s="14">
        <f t="shared" si="82"/>
        <v>6.4861459036085867E-2</v>
      </c>
      <c r="Q65" s="14">
        <f t="shared" si="82"/>
        <v>9.4277285897547497E-2</v>
      </c>
      <c r="R65" s="14">
        <f t="shared" si="82"/>
        <v>0.15970764586741026</v>
      </c>
      <c r="S65" s="14">
        <f t="shared" si="82"/>
        <v>0.39324635195639823</v>
      </c>
      <c r="T65" s="14">
        <f t="shared" si="82"/>
        <v>0</v>
      </c>
      <c r="U65" s="14">
        <f t="shared" si="65"/>
        <v>0.99999999999999989</v>
      </c>
    </row>
    <row r="66" spans="1:21" x14ac:dyDescent="0.25">
      <c r="A66" s="14" t="s">
        <v>100</v>
      </c>
      <c r="B66" s="14">
        <f t="shared" ref="B66:T66" si="83">B46/SUM($B46:$T46)</f>
        <v>8.7549118863861613E-3</v>
      </c>
      <c r="C66" s="14">
        <f t="shared" si="83"/>
        <v>9.3843986843656826E-3</v>
      </c>
      <c r="D66" s="14">
        <f t="shared" si="83"/>
        <v>1.0099157784688919E-2</v>
      </c>
      <c r="E66" s="14">
        <f t="shared" si="83"/>
        <v>1.0916842828080054E-2</v>
      </c>
      <c r="F66" s="14">
        <f t="shared" si="83"/>
        <v>1.1860195274544631E-2</v>
      </c>
      <c r="G66" s="14">
        <f t="shared" si="83"/>
        <v>1.2958983189014516E-2</v>
      </c>
      <c r="H66" s="14">
        <f t="shared" si="83"/>
        <v>1.4252886792565918E-2</v>
      </c>
      <c r="I66" s="14">
        <f t="shared" si="83"/>
        <v>1.5795911739416864E-2</v>
      </c>
      <c r="J66" s="14">
        <f t="shared" si="83"/>
        <v>1.7663353721851089E-2</v>
      </c>
      <c r="K66" s="14">
        <f t="shared" si="83"/>
        <v>1.9963196798220742E-2</v>
      </c>
      <c r="L66" s="14">
        <f t="shared" si="83"/>
        <v>2.2855584861738727E-2</v>
      </c>
      <c r="M66" s="14">
        <f t="shared" si="83"/>
        <v>2.6587833282821851E-2</v>
      </c>
      <c r="N66" s="14">
        <f t="shared" si="83"/>
        <v>3.1561440424713455E-2</v>
      </c>
      <c r="O66" s="14">
        <f t="shared" si="83"/>
        <v>3.8470744196987379E-2</v>
      </c>
      <c r="P66" s="14">
        <f t="shared" si="83"/>
        <v>4.862011449848859E-2</v>
      </c>
      <c r="Q66" s="14">
        <f t="shared" si="83"/>
        <v>6.4754333263535163E-2</v>
      </c>
      <c r="R66" s="14">
        <f t="shared" si="83"/>
        <v>9.3695013208821301E-2</v>
      </c>
      <c r="S66" s="14">
        <f t="shared" si="83"/>
        <v>0.15770836351355164</v>
      </c>
      <c r="T66" s="14">
        <f t="shared" si="83"/>
        <v>0.38409673405020717</v>
      </c>
      <c r="U66" s="14">
        <f t="shared" si="65"/>
        <v>0.99999999999999978</v>
      </c>
    </row>
    <row r="67" spans="1:21" x14ac:dyDescent="0.25">
      <c r="U67" s="14" t="s">
        <v>73</v>
      </c>
    </row>
    <row r="68" spans="1:21" x14ac:dyDescent="0.25">
      <c r="A68" s="14" t="s">
        <v>14</v>
      </c>
      <c r="B68" s="14">
        <f t="shared" ref="B68:K68" si="84">IFERROR(B48*B$14,0)</f>
        <v>10800</v>
      </c>
      <c r="C68" s="14">
        <f t="shared" si="84"/>
        <v>0</v>
      </c>
      <c r="D68" s="14">
        <f t="shared" si="84"/>
        <v>0</v>
      </c>
      <c r="E68" s="14">
        <f t="shared" si="84"/>
        <v>0</v>
      </c>
      <c r="F68" s="14">
        <f t="shared" si="84"/>
        <v>0</v>
      </c>
      <c r="G68" s="14">
        <f t="shared" si="84"/>
        <v>0</v>
      </c>
      <c r="H68" s="14">
        <f t="shared" si="84"/>
        <v>0</v>
      </c>
      <c r="I68" s="14">
        <f t="shared" si="84"/>
        <v>0</v>
      </c>
      <c r="J68" s="14">
        <f t="shared" si="84"/>
        <v>0</v>
      </c>
      <c r="K68" s="14">
        <f t="shared" si="84"/>
        <v>0</v>
      </c>
      <c r="L68" s="14">
        <f t="shared" ref="L68:T68" si="85">IFERROR(L48*L$14,0)</f>
        <v>0</v>
      </c>
      <c r="M68" s="14">
        <f t="shared" si="85"/>
        <v>0</v>
      </c>
      <c r="N68" s="14">
        <f t="shared" si="85"/>
        <v>0</v>
      </c>
      <c r="O68" s="14">
        <f t="shared" si="85"/>
        <v>0</v>
      </c>
      <c r="P68" s="14">
        <f t="shared" si="85"/>
        <v>0</v>
      </c>
      <c r="Q68" s="14">
        <f t="shared" si="85"/>
        <v>0</v>
      </c>
      <c r="R68" s="14">
        <f t="shared" si="85"/>
        <v>0</v>
      </c>
      <c r="S68" s="14">
        <f t="shared" si="85"/>
        <v>0</v>
      </c>
      <c r="T68" s="14">
        <f t="shared" si="85"/>
        <v>0</v>
      </c>
      <c r="U68" s="14">
        <f t="shared" ref="U68:U86" si="86">SUM(B68:T68)</f>
        <v>10800</v>
      </c>
    </row>
    <row r="69" spans="1:21" x14ac:dyDescent="0.25">
      <c r="A69" s="14" t="s">
        <v>13</v>
      </c>
      <c r="B69" s="14">
        <f t="shared" ref="B69:T69" si="87">IFERROR(B49*B$14,0)</f>
        <v>2065.7710270300254</v>
      </c>
      <c r="C69" s="14">
        <f t="shared" si="87"/>
        <v>8734.2289729699751</v>
      </c>
      <c r="D69" s="14">
        <f t="shared" si="87"/>
        <v>0</v>
      </c>
      <c r="E69" s="14">
        <f t="shared" si="87"/>
        <v>0</v>
      </c>
      <c r="F69" s="14">
        <f t="shared" si="87"/>
        <v>0</v>
      </c>
      <c r="G69" s="14">
        <f t="shared" si="87"/>
        <v>0</v>
      </c>
      <c r="H69" s="14">
        <f t="shared" si="87"/>
        <v>0</v>
      </c>
      <c r="I69" s="14">
        <f t="shared" si="87"/>
        <v>0</v>
      </c>
      <c r="J69" s="14">
        <f t="shared" si="87"/>
        <v>0</v>
      </c>
      <c r="K69" s="14">
        <f t="shared" si="87"/>
        <v>0</v>
      </c>
      <c r="L69" s="14">
        <f t="shared" si="87"/>
        <v>0</v>
      </c>
      <c r="M69" s="14">
        <f t="shared" si="87"/>
        <v>0</v>
      </c>
      <c r="N69" s="14">
        <f t="shared" si="87"/>
        <v>0</v>
      </c>
      <c r="O69" s="14">
        <f t="shared" si="87"/>
        <v>0</v>
      </c>
      <c r="P69" s="14">
        <f t="shared" si="87"/>
        <v>0</v>
      </c>
      <c r="Q69" s="14">
        <f t="shared" si="87"/>
        <v>0</v>
      </c>
      <c r="R69" s="14">
        <f t="shared" si="87"/>
        <v>0</v>
      </c>
      <c r="S69" s="14">
        <f t="shared" si="87"/>
        <v>0</v>
      </c>
      <c r="T69" s="14">
        <f t="shared" si="87"/>
        <v>0</v>
      </c>
      <c r="U69" s="14">
        <f t="shared" si="86"/>
        <v>10800</v>
      </c>
    </row>
    <row r="70" spans="1:21" x14ac:dyDescent="0.25">
      <c r="A70" s="14" t="s">
        <v>12</v>
      </c>
      <c r="B70" s="14">
        <f t="shared" ref="B70:T70" si="88">IFERROR(B50*B$14,0)</f>
        <v>821.23142292618013</v>
      </c>
      <c r="C70" s="14">
        <f t="shared" si="88"/>
        <v>1908.6899085145121</v>
      </c>
      <c r="D70" s="14">
        <f t="shared" si="88"/>
        <v>8070.0786685593093</v>
      </c>
      <c r="E70" s="14">
        <f t="shared" si="88"/>
        <v>0</v>
      </c>
      <c r="F70" s="14">
        <f t="shared" si="88"/>
        <v>0</v>
      </c>
      <c r="G70" s="14">
        <f t="shared" si="88"/>
        <v>0</v>
      </c>
      <c r="H70" s="14">
        <f t="shared" si="88"/>
        <v>0</v>
      </c>
      <c r="I70" s="14">
        <f t="shared" si="88"/>
        <v>0</v>
      </c>
      <c r="J70" s="14">
        <f t="shared" si="88"/>
        <v>0</v>
      </c>
      <c r="K70" s="14">
        <f t="shared" si="88"/>
        <v>0</v>
      </c>
      <c r="L70" s="14">
        <f t="shared" si="88"/>
        <v>0</v>
      </c>
      <c r="M70" s="14">
        <f t="shared" si="88"/>
        <v>0</v>
      </c>
      <c r="N70" s="14">
        <f t="shared" si="88"/>
        <v>0</v>
      </c>
      <c r="O70" s="14">
        <f t="shared" si="88"/>
        <v>0</v>
      </c>
      <c r="P70" s="14">
        <f t="shared" si="88"/>
        <v>0</v>
      </c>
      <c r="Q70" s="14">
        <f t="shared" si="88"/>
        <v>0</v>
      </c>
      <c r="R70" s="14">
        <f t="shared" si="88"/>
        <v>0</v>
      </c>
      <c r="S70" s="14">
        <f t="shared" si="88"/>
        <v>0</v>
      </c>
      <c r="T70" s="14">
        <f t="shared" si="88"/>
        <v>0</v>
      </c>
      <c r="U70" s="14">
        <f t="shared" si="86"/>
        <v>10800.000000000002</v>
      </c>
    </row>
    <row r="71" spans="1:21" x14ac:dyDescent="0.25">
      <c r="A71" s="14" t="s">
        <v>11</v>
      </c>
      <c r="B71" s="14">
        <f t="shared" ref="B71:T71" si="89">IFERROR(B51*B$14,0)</f>
        <v>433.32018128059281</v>
      </c>
      <c r="C71" s="14">
        <f t="shared" si="89"/>
        <v>788.28177949509757</v>
      </c>
      <c r="D71" s="14">
        <f t="shared" si="89"/>
        <v>1832.1089958139614</v>
      </c>
      <c r="E71" s="14">
        <f t="shared" si="89"/>
        <v>7746.2890434103483</v>
      </c>
      <c r="F71" s="14">
        <f t="shared" si="89"/>
        <v>0</v>
      </c>
      <c r="G71" s="14">
        <f t="shared" si="89"/>
        <v>0</v>
      </c>
      <c r="H71" s="14">
        <f t="shared" si="89"/>
        <v>0</v>
      </c>
      <c r="I71" s="14">
        <f t="shared" si="89"/>
        <v>0</v>
      </c>
      <c r="J71" s="14">
        <f t="shared" si="89"/>
        <v>0</v>
      </c>
      <c r="K71" s="14">
        <f t="shared" si="89"/>
        <v>0</v>
      </c>
      <c r="L71" s="14">
        <f t="shared" si="89"/>
        <v>0</v>
      </c>
      <c r="M71" s="14">
        <f t="shared" si="89"/>
        <v>0</v>
      </c>
      <c r="N71" s="14">
        <f t="shared" si="89"/>
        <v>0</v>
      </c>
      <c r="O71" s="14">
        <f t="shared" si="89"/>
        <v>0</v>
      </c>
      <c r="P71" s="14">
        <f t="shared" si="89"/>
        <v>0</v>
      </c>
      <c r="Q71" s="14">
        <f t="shared" si="89"/>
        <v>0</v>
      </c>
      <c r="R71" s="14">
        <f t="shared" si="89"/>
        <v>0</v>
      </c>
      <c r="S71" s="14">
        <f t="shared" si="89"/>
        <v>0</v>
      </c>
      <c r="T71" s="14">
        <f t="shared" si="89"/>
        <v>0</v>
      </c>
      <c r="U71" s="14">
        <f t="shared" si="86"/>
        <v>10800</v>
      </c>
    </row>
    <row r="72" spans="1:21" x14ac:dyDescent="0.25">
      <c r="A72" s="14" t="s">
        <v>10</v>
      </c>
      <c r="B72" s="14">
        <f t="shared" ref="B72:T72" si="90">IFERROR(B52*B$14,0)</f>
        <v>265.71579118995669</v>
      </c>
      <c r="C72" s="14">
        <f t="shared" si="90"/>
        <v>422.65906879841242</v>
      </c>
      <c r="D72" s="14">
        <f t="shared" si="90"/>
        <v>768.88743535443393</v>
      </c>
      <c r="E72" s="14">
        <f t="shared" si="90"/>
        <v>1787.0330429094297</v>
      </c>
      <c r="F72" s="14">
        <f t="shared" si="90"/>
        <v>7555.7046617477672</v>
      </c>
      <c r="G72" s="14">
        <f t="shared" si="90"/>
        <v>0</v>
      </c>
      <c r="H72" s="14">
        <f t="shared" si="90"/>
        <v>0</v>
      </c>
      <c r="I72" s="14">
        <f t="shared" si="90"/>
        <v>0</v>
      </c>
      <c r="J72" s="14">
        <f t="shared" si="90"/>
        <v>0</v>
      </c>
      <c r="K72" s="14">
        <f t="shared" si="90"/>
        <v>0</v>
      </c>
      <c r="L72" s="14">
        <f t="shared" si="90"/>
        <v>0</v>
      </c>
      <c r="M72" s="14">
        <f t="shared" si="90"/>
        <v>0</v>
      </c>
      <c r="N72" s="14">
        <f t="shared" si="90"/>
        <v>0</v>
      </c>
      <c r="O72" s="14">
        <f t="shared" si="90"/>
        <v>0</v>
      </c>
      <c r="P72" s="14">
        <f t="shared" si="90"/>
        <v>0</v>
      </c>
      <c r="Q72" s="14">
        <f t="shared" si="90"/>
        <v>0</v>
      </c>
      <c r="R72" s="14">
        <f t="shared" si="90"/>
        <v>0</v>
      </c>
      <c r="S72" s="14">
        <f t="shared" si="90"/>
        <v>0</v>
      </c>
      <c r="T72" s="14">
        <f t="shared" si="90"/>
        <v>0</v>
      </c>
      <c r="U72" s="14">
        <f t="shared" si="86"/>
        <v>10800</v>
      </c>
    </row>
    <row r="73" spans="1:21" x14ac:dyDescent="0.25">
      <c r="A73" s="14" t="s">
        <v>9</v>
      </c>
      <c r="B73" s="14">
        <f t="shared" ref="B73:T73" si="91">IFERROR(B53*B$14,0)</f>
        <v>232.43374598619232</v>
      </c>
      <c r="C73" s="14">
        <f t="shared" si="91"/>
        <v>328.65750123150957</v>
      </c>
      <c r="D73" s="14">
        <f t="shared" si="91"/>
        <v>502.19521887787425</v>
      </c>
      <c r="E73" s="14">
        <f t="shared" si="91"/>
        <v>867.47341340732214</v>
      </c>
      <c r="F73" s="14">
        <f t="shared" si="91"/>
        <v>1874.2588296223826</v>
      </c>
      <c r="G73" s="14">
        <f t="shared" si="91"/>
        <v>0</v>
      </c>
      <c r="H73" s="14">
        <f t="shared" si="91"/>
        <v>0</v>
      </c>
      <c r="I73" s="14">
        <f t="shared" si="91"/>
        <v>0</v>
      </c>
      <c r="J73" s="14">
        <f t="shared" si="91"/>
        <v>0</v>
      </c>
      <c r="K73" s="14">
        <f t="shared" si="91"/>
        <v>0</v>
      </c>
      <c r="L73" s="14">
        <f t="shared" si="91"/>
        <v>0</v>
      </c>
      <c r="M73" s="14">
        <f t="shared" si="91"/>
        <v>0</v>
      </c>
      <c r="N73" s="14">
        <f t="shared" si="91"/>
        <v>0</v>
      </c>
      <c r="O73" s="14">
        <f t="shared" si="91"/>
        <v>0</v>
      </c>
      <c r="P73" s="14">
        <f t="shared" si="91"/>
        <v>0</v>
      </c>
      <c r="Q73" s="14">
        <f t="shared" si="91"/>
        <v>0</v>
      </c>
      <c r="R73" s="14">
        <f t="shared" si="91"/>
        <v>0</v>
      </c>
      <c r="S73" s="14">
        <f t="shared" si="91"/>
        <v>0</v>
      </c>
      <c r="T73" s="14">
        <f t="shared" si="91"/>
        <v>0</v>
      </c>
      <c r="U73" s="14">
        <f t="shared" si="86"/>
        <v>3805.018709125281</v>
      </c>
    </row>
    <row r="74" spans="1:21" x14ac:dyDescent="0.25">
      <c r="A74" s="14" t="s">
        <v>8</v>
      </c>
      <c r="B74" s="14">
        <f t="shared" ref="B74:T74" si="92">IFERROR(B54*B$14,0)</f>
        <v>208.02580656408426</v>
      </c>
      <c r="C74" s="14">
        <f t="shared" si="92"/>
        <v>273.34344931004597</v>
      </c>
      <c r="D74" s="14">
        <f t="shared" si="92"/>
        <v>377.54836340705538</v>
      </c>
      <c r="E74" s="14">
        <f t="shared" si="92"/>
        <v>560.58536800750221</v>
      </c>
      <c r="F74" s="14">
        <f t="shared" si="92"/>
        <v>933.17222864152154</v>
      </c>
      <c r="G74" s="14">
        <f t="shared" si="92"/>
        <v>0</v>
      </c>
      <c r="H74" s="14">
        <f t="shared" si="92"/>
        <v>0</v>
      </c>
      <c r="I74" s="14">
        <f t="shared" si="92"/>
        <v>0</v>
      </c>
      <c r="J74" s="14">
        <f t="shared" si="92"/>
        <v>0</v>
      </c>
      <c r="K74" s="14">
        <f t="shared" si="92"/>
        <v>0</v>
      </c>
      <c r="L74" s="14">
        <f t="shared" si="92"/>
        <v>0</v>
      </c>
      <c r="M74" s="14">
        <f t="shared" si="92"/>
        <v>0</v>
      </c>
      <c r="N74" s="14">
        <f t="shared" si="92"/>
        <v>0</v>
      </c>
      <c r="O74" s="14">
        <f t="shared" si="92"/>
        <v>0</v>
      </c>
      <c r="P74" s="14">
        <f t="shared" si="92"/>
        <v>0</v>
      </c>
      <c r="Q74" s="14">
        <f t="shared" si="92"/>
        <v>0</v>
      </c>
      <c r="R74" s="14">
        <f t="shared" si="92"/>
        <v>0</v>
      </c>
      <c r="S74" s="14">
        <f t="shared" si="92"/>
        <v>0</v>
      </c>
      <c r="T74" s="14">
        <f t="shared" si="92"/>
        <v>0</v>
      </c>
      <c r="U74" s="14">
        <f t="shared" si="86"/>
        <v>2352.6752159302096</v>
      </c>
    </row>
    <row r="75" spans="1:21" x14ac:dyDescent="0.25">
      <c r="A75" s="14" t="s">
        <v>7</v>
      </c>
      <c r="B75" s="14">
        <f t="shared" ref="B75:T75" si="93">IFERROR(B55*B$14,0)</f>
        <v>188.85668913319304</v>
      </c>
      <c r="C75" s="14">
        <f t="shared" si="93"/>
        <v>236.19401187791698</v>
      </c>
      <c r="D75" s="14">
        <f t="shared" si="93"/>
        <v>305.77695784241058</v>
      </c>
      <c r="E75" s="14">
        <f t="shared" si="93"/>
        <v>414.98590170930032</v>
      </c>
      <c r="F75" s="14">
        <f t="shared" si="93"/>
        <v>603.05596075122355</v>
      </c>
      <c r="G75" s="14">
        <f t="shared" si="93"/>
        <v>0</v>
      </c>
      <c r="H75" s="14">
        <f t="shared" si="93"/>
        <v>0</v>
      </c>
      <c r="I75" s="14">
        <f t="shared" si="93"/>
        <v>0</v>
      </c>
      <c r="J75" s="14">
        <f t="shared" si="93"/>
        <v>0</v>
      </c>
      <c r="K75" s="14">
        <f t="shared" si="93"/>
        <v>0</v>
      </c>
      <c r="L75" s="14">
        <f t="shared" si="93"/>
        <v>0</v>
      </c>
      <c r="M75" s="14">
        <f t="shared" si="93"/>
        <v>0</v>
      </c>
      <c r="N75" s="14">
        <f t="shared" si="93"/>
        <v>0</v>
      </c>
      <c r="O75" s="14">
        <f t="shared" si="93"/>
        <v>0</v>
      </c>
      <c r="P75" s="14">
        <f t="shared" si="93"/>
        <v>0</v>
      </c>
      <c r="Q75" s="14">
        <f t="shared" si="93"/>
        <v>0</v>
      </c>
      <c r="R75" s="14">
        <f t="shared" si="93"/>
        <v>0</v>
      </c>
      <c r="S75" s="14">
        <f t="shared" si="93"/>
        <v>0</v>
      </c>
      <c r="T75" s="14">
        <f t="shared" si="93"/>
        <v>0</v>
      </c>
      <c r="U75" s="14">
        <f t="shared" si="86"/>
        <v>1748.8695213140445</v>
      </c>
    </row>
    <row r="76" spans="1:21" x14ac:dyDescent="0.25">
      <c r="A76" s="14" t="s">
        <v>6</v>
      </c>
      <c r="B76" s="14">
        <f t="shared" ref="B76:T76" si="94">IFERROR(B56*B$14,0)</f>
        <v>173.17034407377355</v>
      </c>
      <c r="C76" s="14">
        <f t="shared" si="94"/>
        <v>209.08243811302728</v>
      </c>
      <c r="D76" s="14">
        <f t="shared" si="94"/>
        <v>258.88367851805509</v>
      </c>
      <c r="E76" s="14">
        <f t="shared" si="94"/>
        <v>331.29854942036894</v>
      </c>
      <c r="F76" s="14">
        <f t="shared" si="94"/>
        <v>443.51624125394574</v>
      </c>
      <c r="G76" s="14">
        <f t="shared" si="94"/>
        <v>0</v>
      </c>
      <c r="H76" s="14">
        <f t="shared" si="94"/>
        <v>0</v>
      </c>
      <c r="I76" s="14">
        <f t="shared" si="94"/>
        <v>0</v>
      </c>
      <c r="J76" s="14">
        <f t="shared" si="94"/>
        <v>0</v>
      </c>
      <c r="K76" s="14">
        <f t="shared" si="94"/>
        <v>0</v>
      </c>
      <c r="L76" s="14">
        <f t="shared" si="94"/>
        <v>0</v>
      </c>
      <c r="M76" s="14">
        <f t="shared" si="94"/>
        <v>0</v>
      </c>
      <c r="N76" s="14">
        <f t="shared" si="94"/>
        <v>0</v>
      </c>
      <c r="O76" s="14">
        <f t="shared" si="94"/>
        <v>0</v>
      </c>
      <c r="P76" s="14">
        <f t="shared" si="94"/>
        <v>0</v>
      </c>
      <c r="Q76" s="14">
        <f t="shared" si="94"/>
        <v>0</v>
      </c>
      <c r="R76" s="14">
        <f t="shared" si="94"/>
        <v>0</v>
      </c>
      <c r="S76" s="14">
        <f t="shared" si="94"/>
        <v>0</v>
      </c>
      <c r="T76" s="14">
        <f t="shared" si="94"/>
        <v>0</v>
      </c>
      <c r="U76" s="14">
        <f t="shared" si="86"/>
        <v>1415.9512513791706</v>
      </c>
    </row>
    <row r="77" spans="1:21" x14ac:dyDescent="0.25">
      <c r="A77" s="14" t="s">
        <v>5</v>
      </c>
      <c r="B77" s="14">
        <f t="shared" ref="B77:T77" si="95">IFERROR(B57*B$14,0)</f>
        <v>159.98531699290342</v>
      </c>
      <c r="C77" s="14">
        <f t="shared" si="95"/>
        <v>188.16838678505903</v>
      </c>
      <c r="D77" s="14">
        <f t="shared" si="95"/>
        <v>225.59088405560311</v>
      </c>
      <c r="E77" s="14">
        <f t="shared" si="95"/>
        <v>277.0952904554876</v>
      </c>
      <c r="F77" s="14">
        <f t="shared" si="95"/>
        <v>351.33967931221167</v>
      </c>
      <c r="G77" s="14">
        <f t="shared" si="95"/>
        <v>0</v>
      </c>
      <c r="H77" s="14">
        <f t="shared" si="95"/>
        <v>0</v>
      </c>
      <c r="I77" s="14">
        <f t="shared" si="95"/>
        <v>0</v>
      </c>
      <c r="J77" s="14">
        <f t="shared" si="95"/>
        <v>0</v>
      </c>
      <c r="K77" s="14">
        <f t="shared" si="95"/>
        <v>0</v>
      </c>
      <c r="L77" s="14">
        <f t="shared" si="95"/>
        <v>0</v>
      </c>
      <c r="M77" s="14">
        <f t="shared" si="95"/>
        <v>0</v>
      </c>
      <c r="N77" s="14">
        <f t="shared" si="95"/>
        <v>0</v>
      </c>
      <c r="O77" s="14">
        <f t="shared" si="95"/>
        <v>0</v>
      </c>
      <c r="P77" s="14">
        <f t="shared" si="95"/>
        <v>0</v>
      </c>
      <c r="Q77" s="14">
        <f t="shared" si="95"/>
        <v>0</v>
      </c>
      <c r="R77" s="14">
        <f t="shared" si="95"/>
        <v>0</v>
      </c>
      <c r="S77" s="14">
        <f t="shared" si="95"/>
        <v>0</v>
      </c>
      <c r="T77" s="14">
        <f t="shared" si="95"/>
        <v>0</v>
      </c>
      <c r="U77" s="14">
        <f t="shared" si="86"/>
        <v>1202.1795576012648</v>
      </c>
    </row>
    <row r="78" spans="1:21" x14ac:dyDescent="0.25">
      <c r="A78" s="14" t="s">
        <v>4</v>
      </c>
      <c r="B78" s="14">
        <f t="shared" ref="B78:T78" si="96">IFERROR(B58*B$14,0)</f>
        <v>148.69228135786452</v>
      </c>
      <c r="C78" s="14">
        <f t="shared" si="96"/>
        <v>171.39618673567509</v>
      </c>
      <c r="D78" s="14">
        <f t="shared" si="96"/>
        <v>200.5494217284436</v>
      </c>
      <c r="E78" s="14">
        <f t="shared" si="96"/>
        <v>239.04803318274284</v>
      </c>
      <c r="F78" s="14">
        <f t="shared" si="96"/>
        <v>291.70635846151265</v>
      </c>
      <c r="G78" s="14">
        <f t="shared" si="96"/>
        <v>0</v>
      </c>
      <c r="H78" s="14">
        <f t="shared" si="96"/>
        <v>0</v>
      </c>
      <c r="I78" s="14">
        <f t="shared" si="96"/>
        <v>0</v>
      </c>
      <c r="J78" s="14">
        <f t="shared" si="96"/>
        <v>0</v>
      </c>
      <c r="K78" s="14">
        <f t="shared" si="96"/>
        <v>0</v>
      </c>
      <c r="L78" s="14">
        <f t="shared" si="96"/>
        <v>0</v>
      </c>
      <c r="M78" s="14">
        <f t="shared" si="96"/>
        <v>0</v>
      </c>
      <c r="N78" s="14">
        <f t="shared" si="96"/>
        <v>0</v>
      </c>
      <c r="O78" s="14">
        <f t="shared" si="96"/>
        <v>0</v>
      </c>
      <c r="P78" s="14">
        <f t="shared" si="96"/>
        <v>0</v>
      </c>
      <c r="Q78" s="14">
        <f t="shared" si="96"/>
        <v>0</v>
      </c>
      <c r="R78" s="14">
        <f t="shared" si="96"/>
        <v>0</v>
      </c>
      <c r="S78" s="14">
        <f t="shared" si="96"/>
        <v>0</v>
      </c>
      <c r="T78" s="14">
        <f t="shared" si="96"/>
        <v>0</v>
      </c>
      <c r="U78" s="14">
        <f t="shared" si="86"/>
        <v>1051.3922814662387</v>
      </c>
    </row>
    <row r="79" spans="1:21" x14ac:dyDescent="0.25">
      <c r="A79" s="14" t="s">
        <v>3</v>
      </c>
      <c r="B79" s="14">
        <f t="shared" ref="B79:T79" si="97">IFERROR(B59*B$14,0)</f>
        <v>138.8829945543369</v>
      </c>
      <c r="C79" s="14">
        <f t="shared" si="97"/>
        <v>157.55873501620053</v>
      </c>
      <c r="D79" s="14">
        <f t="shared" si="97"/>
        <v>180.90971057480283</v>
      </c>
      <c r="E79" s="14">
        <f t="shared" si="97"/>
        <v>210.77070109745796</v>
      </c>
      <c r="F79" s="14">
        <f t="shared" si="97"/>
        <v>250.02382657175966</v>
      </c>
      <c r="G79" s="14">
        <f t="shared" si="97"/>
        <v>0</v>
      </c>
      <c r="H79" s="14">
        <f t="shared" si="97"/>
        <v>0</v>
      </c>
      <c r="I79" s="14">
        <f t="shared" si="97"/>
        <v>0</v>
      </c>
      <c r="J79" s="14">
        <f t="shared" si="97"/>
        <v>0</v>
      </c>
      <c r="K79" s="14">
        <f t="shared" si="97"/>
        <v>0</v>
      </c>
      <c r="L79" s="14">
        <f t="shared" si="97"/>
        <v>0</v>
      </c>
      <c r="M79" s="14">
        <f t="shared" si="97"/>
        <v>0</v>
      </c>
      <c r="N79" s="14">
        <f t="shared" si="97"/>
        <v>0</v>
      </c>
      <c r="O79" s="14">
        <f t="shared" si="97"/>
        <v>0</v>
      </c>
      <c r="P79" s="14">
        <f t="shared" si="97"/>
        <v>0</v>
      </c>
      <c r="Q79" s="14">
        <f t="shared" si="97"/>
        <v>0</v>
      </c>
      <c r="R79" s="14">
        <f t="shared" si="97"/>
        <v>0</v>
      </c>
      <c r="S79" s="14">
        <f t="shared" si="97"/>
        <v>0</v>
      </c>
      <c r="T79" s="14">
        <f t="shared" si="97"/>
        <v>0</v>
      </c>
      <c r="U79" s="14">
        <f t="shared" si="86"/>
        <v>938.14596781455782</v>
      </c>
    </row>
    <row r="80" spans="1:21" x14ac:dyDescent="0.25">
      <c r="A80" s="14" t="s">
        <v>2</v>
      </c>
      <c r="B80" s="14">
        <f t="shared" ref="B80:T80" si="98">IFERROR(B60*B$14,0)</f>
        <v>130.26826669096528</v>
      </c>
      <c r="C80" s="14">
        <f t="shared" si="98"/>
        <v>145.8949921552894</v>
      </c>
      <c r="D80" s="14">
        <f t="shared" si="98"/>
        <v>165.01587732422797</v>
      </c>
      <c r="E80" s="14">
        <f t="shared" si="98"/>
        <v>188.8479620371206</v>
      </c>
      <c r="F80" s="14">
        <f t="shared" si="98"/>
        <v>219.21827229163503</v>
      </c>
      <c r="G80" s="14">
        <f t="shared" si="98"/>
        <v>0</v>
      </c>
      <c r="H80" s="14">
        <f t="shared" si="98"/>
        <v>0</v>
      </c>
      <c r="I80" s="14">
        <f t="shared" si="98"/>
        <v>0</v>
      </c>
      <c r="J80" s="14">
        <f t="shared" si="98"/>
        <v>0</v>
      </c>
      <c r="K80" s="14">
        <f t="shared" si="98"/>
        <v>0</v>
      </c>
      <c r="L80" s="14">
        <f t="shared" si="98"/>
        <v>0</v>
      </c>
      <c r="M80" s="14">
        <f t="shared" si="98"/>
        <v>0</v>
      </c>
      <c r="N80" s="14">
        <f t="shared" si="98"/>
        <v>0</v>
      </c>
      <c r="O80" s="14">
        <f t="shared" si="98"/>
        <v>0</v>
      </c>
      <c r="P80" s="14">
        <f t="shared" si="98"/>
        <v>0</v>
      </c>
      <c r="Q80" s="14">
        <f t="shared" si="98"/>
        <v>0</v>
      </c>
      <c r="R80" s="14">
        <f t="shared" si="98"/>
        <v>0</v>
      </c>
      <c r="S80" s="14">
        <f t="shared" si="98"/>
        <v>0</v>
      </c>
      <c r="T80" s="14">
        <f t="shared" si="98"/>
        <v>0</v>
      </c>
      <c r="U80" s="14">
        <f t="shared" si="86"/>
        <v>849.24537049923822</v>
      </c>
    </row>
    <row r="81" spans="1:27" x14ac:dyDescent="0.25">
      <c r="A81" s="14" t="s">
        <v>1</v>
      </c>
      <c r="B81" s="14">
        <f t="shared" ref="B81:T81" si="99">IFERROR(B61*B$14,0)</f>
        <v>122.63458593593064</v>
      </c>
      <c r="C81" s="14">
        <f t="shared" si="99"/>
        <v>135.89758672851843</v>
      </c>
      <c r="D81" s="14">
        <f t="shared" si="99"/>
        <v>151.83856541151772</v>
      </c>
      <c r="E81" s="14">
        <f t="shared" si="99"/>
        <v>171.29561299016115</v>
      </c>
      <c r="F81" s="14">
        <f t="shared" si="99"/>
        <v>195.48105563996472</v>
      </c>
      <c r="G81" s="14">
        <f t="shared" si="99"/>
        <v>0</v>
      </c>
      <c r="H81" s="14">
        <f t="shared" si="99"/>
        <v>0</v>
      </c>
      <c r="I81" s="14">
        <f t="shared" si="99"/>
        <v>0</v>
      </c>
      <c r="J81" s="14">
        <f t="shared" si="99"/>
        <v>0</v>
      </c>
      <c r="K81" s="14">
        <f t="shared" si="99"/>
        <v>0</v>
      </c>
      <c r="L81" s="14">
        <f t="shared" si="99"/>
        <v>0</v>
      </c>
      <c r="M81" s="14">
        <f t="shared" si="99"/>
        <v>0</v>
      </c>
      <c r="N81" s="14">
        <f t="shared" si="99"/>
        <v>0</v>
      </c>
      <c r="O81" s="14">
        <f t="shared" si="99"/>
        <v>0</v>
      </c>
      <c r="P81" s="14">
        <f t="shared" si="99"/>
        <v>0</v>
      </c>
      <c r="Q81" s="14">
        <f t="shared" si="99"/>
        <v>0</v>
      </c>
      <c r="R81" s="14">
        <f t="shared" si="99"/>
        <v>0</v>
      </c>
      <c r="S81" s="14">
        <f t="shared" si="99"/>
        <v>0</v>
      </c>
      <c r="T81" s="14">
        <f t="shared" si="99"/>
        <v>0</v>
      </c>
      <c r="U81" s="14">
        <f t="shared" si="86"/>
        <v>777.14740670609262</v>
      </c>
    </row>
    <row r="82" spans="1:27" x14ac:dyDescent="0.25">
      <c r="A82" s="14" t="s">
        <v>0</v>
      </c>
      <c r="B82" s="14">
        <f t="shared" ref="B82:T82" si="100">IFERROR(B62*B$14,0)</f>
        <v>115.81928480820598</v>
      </c>
      <c r="C82" s="14">
        <f t="shared" si="100"/>
        <v>127.21281490913051</v>
      </c>
      <c r="D82" s="14">
        <f t="shared" si="100"/>
        <v>140.70257060983673</v>
      </c>
      <c r="E82" s="14">
        <f t="shared" si="100"/>
        <v>156.88394317336949</v>
      </c>
      <c r="F82" s="14">
        <f t="shared" si="100"/>
        <v>176.59196507240472</v>
      </c>
      <c r="G82" s="14">
        <f t="shared" si="100"/>
        <v>0</v>
      </c>
      <c r="H82" s="14">
        <f t="shared" si="100"/>
        <v>0</v>
      </c>
      <c r="I82" s="14">
        <f t="shared" si="100"/>
        <v>0</v>
      </c>
      <c r="J82" s="14">
        <f t="shared" si="100"/>
        <v>0</v>
      </c>
      <c r="K82" s="14">
        <f t="shared" si="100"/>
        <v>0</v>
      </c>
      <c r="L82" s="14">
        <f t="shared" si="100"/>
        <v>0</v>
      </c>
      <c r="M82" s="14">
        <f t="shared" si="100"/>
        <v>0</v>
      </c>
      <c r="N82" s="14">
        <f t="shared" si="100"/>
        <v>0</v>
      </c>
      <c r="O82" s="14">
        <f t="shared" si="100"/>
        <v>0</v>
      </c>
      <c r="P82" s="14">
        <f t="shared" si="100"/>
        <v>0</v>
      </c>
      <c r="Q82" s="14">
        <f t="shared" si="100"/>
        <v>0</v>
      </c>
      <c r="R82" s="14">
        <f t="shared" si="100"/>
        <v>0</v>
      </c>
      <c r="S82" s="14">
        <f t="shared" si="100"/>
        <v>0</v>
      </c>
      <c r="T82" s="14">
        <f t="shared" si="100"/>
        <v>0</v>
      </c>
      <c r="U82" s="14">
        <f t="shared" si="86"/>
        <v>717.2105785729475</v>
      </c>
    </row>
    <row r="83" spans="1:27" x14ac:dyDescent="0.25">
      <c r="A83" s="14" t="s">
        <v>101</v>
      </c>
      <c r="B83" s="14">
        <f t="shared" ref="B83:T83" si="101">IFERROR(B63*B$14,0)</f>
        <v>109.69536852122565</v>
      </c>
      <c r="C83" s="14">
        <f t="shared" si="101"/>
        <v>119.5850003975066</v>
      </c>
      <c r="D83" s="14">
        <f t="shared" si="101"/>
        <v>131.14523648451677</v>
      </c>
      <c r="E83" s="14">
        <f t="shared" si="101"/>
        <v>144.81032711802831</v>
      </c>
      <c r="F83" s="14">
        <f t="shared" si="101"/>
        <v>161.1735796678619</v>
      </c>
      <c r="G83" s="14">
        <f t="shared" si="101"/>
        <v>0</v>
      </c>
      <c r="H83" s="14">
        <f t="shared" si="101"/>
        <v>0</v>
      </c>
      <c r="I83" s="14">
        <f t="shared" si="101"/>
        <v>0</v>
      </c>
      <c r="J83" s="14">
        <f t="shared" si="101"/>
        <v>0</v>
      </c>
      <c r="K83" s="14">
        <f t="shared" si="101"/>
        <v>0</v>
      </c>
      <c r="L83" s="14">
        <f t="shared" si="101"/>
        <v>0</v>
      </c>
      <c r="M83" s="14">
        <f t="shared" si="101"/>
        <v>0</v>
      </c>
      <c r="N83" s="14">
        <f t="shared" si="101"/>
        <v>0</v>
      </c>
      <c r="O83" s="14">
        <f t="shared" si="101"/>
        <v>0</v>
      </c>
      <c r="P83" s="14">
        <f t="shared" si="101"/>
        <v>0</v>
      </c>
      <c r="Q83" s="14">
        <f t="shared" si="101"/>
        <v>0</v>
      </c>
      <c r="R83" s="14">
        <f t="shared" si="101"/>
        <v>0</v>
      </c>
      <c r="S83" s="14">
        <f t="shared" si="101"/>
        <v>0</v>
      </c>
      <c r="T83" s="14">
        <f t="shared" si="101"/>
        <v>0</v>
      </c>
      <c r="U83" s="14">
        <f t="shared" si="86"/>
        <v>666.40951218913926</v>
      </c>
    </row>
    <row r="84" spans="1:27" x14ac:dyDescent="0.25">
      <c r="A84" s="14" t="s">
        <v>102</v>
      </c>
      <c r="B84" s="14">
        <f t="shared" ref="B84:T84" si="102">IFERROR(B64*B$14,0)</f>
        <v>104.16174268670061</v>
      </c>
      <c r="C84" s="14">
        <f t="shared" si="102"/>
        <v>112.82373840908254</v>
      </c>
      <c r="D84" s="14">
        <f t="shared" si="102"/>
        <v>122.83791920596401</v>
      </c>
      <c r="E84" s="14">
        <f t="shared" si="102"/>
        <v>134.52822261040566</v>
      </c>
      <c r="F84" s="14">
        <f t="shared" si="102"/>
        <v>148.32742512817501</v>
      </c>
      <c r="G84" s="14">
        <f t="shared" si="102"/>
        <v>0</v>
      </c>
      <c r="H84" s="14">
        <f t="shared" si="102"/>
        <v>0</v>
      </c>
      <c r="I84" s="14">
        <f t="shared" si="102"/>
        <v>0</v>
      </c>
      <c r="J84" s="14">
        <f t="shared" si="102"/>
        <v>0</v>
      </c>
      <c r="K84" s="14">
        <f t="shared" si="102"/>
        <v>0</v>
      </c>
      <c r="L84" s="14">
        <f t="shared" si="102"/>
        <v>0</v>
      </c>
      <c r="M84" s="14">
        <f t="shared" si="102"/>
        <v>0</v>
      </c>
      <c r="N84" s="14">
        <f t="shared" si="102"/>
        <v>0</v>
      </c>
      <c r="O84" s="14">
        <f t="shared" si="102"/>
        <v>0</v>
      </c>
      <c r="P84" s="14">
        <f t="shared" si="102"/>
        <v>0</v>
      </c>
      <c r="Q84" s="14">
        <f t="shared" si="102"/>
        <v>0</v>
      </c>
      <c r="R84" s="14">
        <f t="shared" si="102"/>
        <v>0</v>
      </c>
      <c r="S84" s="14">
        <f t="shared" si="102"/>
        <v>0</v>
      </c>
      <c r="T84" s="14">
        <f t="shared" si="102"/>
        <v>0</v>
      </c>
      <c r="U84" s="14">
        <f t="shared" si="86"/>
        <v>622.67904804032787</v>
      </c>
    </row>
    <row r="85" spans="1:27" x14ac:dyDescent="0.25">
      <c r="A85" s="14" t="s">
        <v>103</v>
      </c>
      <c r="B85" s="14">
        <f t="shared" ref="B85:T85" si="103">IFERROR(B65*B$14,0)</f>
        <v>99.136641343803205</v>
      </c>
      <c r="C85" s="14">
        <f t="shared" si="103"/>
        <v>106.78367425905981</v>
      </c>
      <c r="D85" s="14">
        <f t="shared" si="103"/>
        <v>115.5400312081422</v>
      </c>
      <c r="E85" s="14">
        <f t="shared" si="103"/>
        <v>125.65212022960253</v>
      </c>
      <c r="F85" s="14">
        <f t="shared" si="103"/>
        <v>137.44280554131313</v>
      </c>
      <c r="G85" s="14">
        <f t="shared" si="103"/>
        <v>0</v>
      </c>
      <c r="H85" s="14">
        <f t="shared" si="103"/>
        <v>0</v>
      </c>
      <c r="I85" s="14">
        <f t="shared" si="103"/>
        <v>0</v>
      </c>
      <c r="J85" s="14">
        <f t="shared" si="103"/>
        <v>0</v>
      </c>
      <c r="K85" s="14">
        <f t="shared" si="103"/>
        <v>0</v>
      </c>
      <c r="L85" s="14">
        <f t="shared" si="103"/>
        <v>0</v>
      </c>
      <c r="M85" s="14">
        <f t="shared" si="103"/>
        <v>0</v>
      </c>
      <c r="N85" s="14">
        <f t="shared" si="103"/>
        <v>0</v>
      </c>
      <c r="O85" s="14">
        <f t="shared" si="103"/>
        <v>0</v>
      </c>
      <c r="P85" s="14">
        <f t="shared" si="103"/>
        <v>0</v>
      </c>
      <c r="Q85" s="14">
        <f t="shared" si="103"/>
        <v>0</v>
      </c>
      <c r="R85" s="14">
        <f t="shared" si="103"/>
        <v>0</v>
      </c>
      <c r="S85" s="14">
        <f t="shared" si="103"/>
        <v>0</v>
      </c>
      <c r="T85" s="14">
        <f t="shared" si="103"/>
        <v>0</v>
      </c>
      <c r="U85" s="14">
        <f t="shared" si="86"/>
        <v>584.55527258192092</v>
      </c>
    </row>
    <row r="86" spans="1:27" x14ac:dyDescent="0.25">
      <c r="A86" s="14" t="s">
        <v>104</v>
      </c>
      <c r="B86" s="14">
        <f t="shared" ref="B86:T86" si="104">IFERROR(B66*B$14,0)</f>
        <v>94.553048372970537</v>
      </c>
      <c r="C86" s="14">
        <f t="shared" si="104"/>
        <v>101.35150579114938</v>
      </c>
      <c r="D86" s="14">
        <f t="shared" si="104"/>
        <v>109.07090407464032</v>
      </c>
      <c r="E86" s="14">
        <f t="shared" si="104"/>
        <v>117.90190254326458</v>
      </c>
      <c r="F86" s="14">
        <f t="shared" si="104"/>
        <v>128.09010896508201</v>
      </c>
      <c r="G86" s="14">
        <f t="shared" si="104"/>
        <v>0</v>
      </c>
      <c r="H86" s="14">
        <f t="shared" si="104"/>
        <v>0</v>
      </c>
      <c r="I86" s="14">
        <f t="shared" si="104"/>
        <v>0</v>
      </c>
      <c r="J86" s="14">
        <f t="shared" si="104"/>
        <v>0</v>
      </c>
      <c r="K86" s="14">
        <f t="shared" si="104"/>
        <v>0</v>
      </c>
      <c r="L86" s="14">
        <f t="shared" si="104"/>
        <v>0</v>
      </c>
      <c r="M86" s="14">
        <f t="shared" si="104"/>
        <v>0</v>
      </c>
      <c r="N86" s="14">
        <f t="shared" si="104"/>
        <v>0</v>
      </c>
      <c r="O86" s="14">
        <f t="shared" si="104"/>
        <v>0</v>
      </c>
      <c r="P86" s="14">
        <f t="shared" si="104"/>
        <v>0</v>
      </c>
      <c r="Q86" s="14">
        <f t="shared" si="104"/>
        <v>0</v>
      </c>
      <c r="R86" s="14">
        <f t="shared" si="104"/>
        <v>0</v>
      </c>
      <c r="S86" s="14">
        <f t="shared" si="104"/>
        <v>0</v>
      </c>
      <c r="T86" s="14">
        <f t="shared" si="104"/>
        <v>0</v>
      </c>
      <c r="U86" s="14">
        <f t="shared" si="86"/>
        <v>550.96746974710686</v>
      </c>
    </row>
    <row r="87" spans="1:27" s="31" customFormat="1" x14ac:dyDescent="0.25">
      <c r="A87" s="31" t="s">
        <v>114</v>
      </c>
    </row>
    <row r="88" spans="1:27" x14ac:dyDescent="0.25">
      <c r="A88" s="14" t="s">
        <v>48</v>
      </c>
      <c r="B88" s="28">
        <v>1</v>
      </c>
      <c r="C88" s="28">
        <v>2</v>
      </c>
      <c r="D88" s="28">
        <v>3</v>
      </c>
      <c r="E88" s="28">
        <v>4</v>
      </c>
      <c r="F88" s="28">
        <v>5</v>
      </c>
      <c r="G88" s="29">
        <v>6</v>
      </c>
      <c r="H88" s="29">
        <v>7</v>
      </c>
      <c r="I88" s="29">
        <v>8</v>
      </c>
      <c r="J88" s="29">
        <v>9</v>
      </c>
      <c r="K88" s="29">
        <v>10</v>
      </c>
      <c r="L88" s="29">
        <v>11</v>
      </c>
      <c r="M88" s="29">
        <v>12</v>
      </c>
      <c r="N88" s="29">
        <v>13</v>
      </c>
      <c r="O88" s="29">
        <v>14</v>
      </c>
      <c r="P88" s="30">
        <v>15</v>
      </c>
      <c r="Q88" s="30">
        <v>16</v>
      </c>
      <c r="R88" s="30">
        <v>17</v>
      </c>
      <c r="S88" s="30">
        <v>18</v>
      </c>
      <c r="T88" s="30">
        <v>19</v>
      </c>
    </row>
    <row r="90" spans="1:27" x14ac:dyDescent="0.25">
      <c r="A90" s="14" t="s">
        <v>47</v>
      </c>
      <c r="B90" s="14">
        <f>'Target FITS'!$R$8*B20+1</f>
        <v>1</v>
      </c>
      <c r="C90" s="14">
        <f>'Target FITS'!$R$8*C20+1</f>
        <v>1</v>
      </c>
      <c r="D90" s="14">
        <f>'Target FITS'!$R$8*D20+1</f>
        <v>1</v>
      </c>
      <c r="E90" s="14">
        <f>'Target FITS'!$R$8*E20+1</f>
        <v>1</v>
      </c>
      <c r="F90" s="14">
        <f>'Target FITS'!$R$8*F20+1</f>
        <v>1</v>
      </c>
      <c r="G90" s="14">
        <f>'Target FITS'!$R$8*G20+1</f>
        <v>1.1133858267718439</v>
      </c>
      <c r="H90" s="14">
        <f>'Target FITS'!$R$8*H20+1</f>
        <v>1.1943757030374469</v>
      </c>
      <c r="I90" s="14">
        <f>'Target FITS'!$R$8*I20+1</f>
        <v>1.2551181102366491</v>
      </c>
      <c r="J90" s="14">
        <f>'Target FITS'!$R$8*J20+1</f>
        <v>1.3023622047249175</v>
      </c>
      <c r="K90" s="14">
        <f>'Target FITS'!$R$8*K20+1</f>
        <v>1.3401574803155321</v>
      </c>
      <c r="L90" s="14">
        <f>'Target FITS'!$R$8*L20+1</f>
        <v>1.371080887616944</v>
      </c>
      <c r="M90" s="14">
        <f>'Target FITS'!$R$8*M20+1</f>
        <v>1.396850393701454</v>
      </c>
      <c r="N90" s="14">
        <f>'Target FITS'!$R$8*N20+1</f>
        <v>1.4186553603883472</v>
      </c>
      <c r="O90" s="14">
        <f>'Target FITS'!$R$8*O20+1</f>
        <v>1.4373453318342555</v>
      </c>
      <c r="P90" s="14">
        <f>'Target FITS'!$R$8*P20+1</f>
        <v>1.4157480314967614</v>
      </c>
      <c r="Q90" s="14">
        <f>'Target FITS'!$R$8*Q20+1</f>
        <v>1.396850393701454</v>
      </c>
      <c r="R90" s="14">
        <f>'Target FITS'!$R$8*R20+1</f>
        <v>1.3801760074114771</v>
      </c>
      <c r="S90" s="14">
        <f>'Target FITS'!$R$8*S20+1</f>
        <v>1.3653543307092753</v>
      </c>
      <c r="T90" s="14">
        <f>'Target FITS'!$R$8*T20+1</f>
        <v>1.3520928305020421</v>
      </c>
      <c r="U90" s="33" t="s">
        <v>46</v>
      </c>
    </row>
    <row r="91" spans="1:27" x14ac:dyDescent="0.25">
      <c r="A91" s="14" t="s">
        <v>45</v>
      </c>
      <c r="B91" s="14">
        <f t="shared" ref="B91:B109" si="105">IFERROR(1/(V91^$U91),0)</f>
        <v>1</v>
      </c>
      <c r="C91" s="14">
        <f t="shared" ref="C91:C109" si="106">IFERROR(1/(W91^$U91),0)</f>
        <v>0</v>
      </c>
      <c r="D91" s="14">
        <f t="shared" ref="D91:D109" si="107">IFERROR(1/(X91^$U91),0)</f>
        <v>0</v>
      </c>
      <c r="E91" s="14">
        <f t="shared" ref="E91:E109" si="108">IFERROR(1/(Y91^$U91),0)</f>
        <v>0</v>
      </c>
      <c r="F91" s="14">
        <f t="shared" ref="F91:F109" si="109">IFERROR(1/(Z91^$U91),0)</f>
        <v>0</v>
      </c>
      <c r="G91" s="14">
        <f t="shared" ref="G91:G109" si="110">IFERROR(1/(AA91^$U91),0)</f>
        <v>0</v>
      </c>
      <c r="H91" s="14">
        <f t="shared" ref="H91:H109" si="111">IFERROR(1/(AB91^$U91),0)</f>
        <v>0</v>
      </c>
      <c r="I91" s="14">
        <f t="shared" ref="I91:I109" si="112">IFERROR(1/(AC91^$U91),0)</f>
        <v>0</v>
      </c>
      <c r="J91" s="14">
        <f t="shared" ref="J91:J109" si="113">IFERROR(1/(AD91^$U91),0)</f>
        <v>0</v>
      </c>
      <c r="K91" s="14">
        <f t="shared" ref="K91:K109" si="114">IFERROR(1/(AE91^$U91),0)</f>
        <v>0</v>
      </c>
      <c r="L91" s="14">
        <f t="shared" ref="L91:L109" si="115">IFERROR(1/(AF91^$U91),0)</f>
        <v>0</v>
      </c>
      <c r="M91" s="14">
        <f t="shared" ref="M91:M109" si="116">IFERROR(1/(AG91^$U91),0)</f>
        <v>0</v>
      </c>
      <c r="N91" s="14">
        <f t="shared" ref="N91:N109" si="117">IFERROR(1/(AH91^$U91),0)</f>
        <v>0</v>
      </c>
      <c r="O91" s="14">
        <f t="shared" ref="O91:O109" si="118">IFERROR(1/(AI91^$U91),0)</f>
        <v>0</v>
      </c>
      <c r="P91" s="14">
        <f t="shared" ref="P91:P109" si="119">IFERROR(1/(AJ91^$U91),0)</f>
        <v>0</v>
      </c>
      <c r="Q91" s="14">
        <f t="shared" ref="Q91:Q109" si="120">IFERROR(1/(AK91^$U91),0)</f>
        <v>0</v>
      </c>
      <c r="R91" s="14">
        <f t="shared" ref="R91:R109" si="121">IFERROR(1/(AL91^$U91),0)</f>
        <v>0</v>
      </c>
      <c r="S91" s="14">
        <f t="shared" ref="S91:S109" si="122">IFERROR(1/(AM91^$U91),0)</f>
        <v>0</v>
      </c>
      <c r="T91" s="14">
        <f t="shared" ref="T91:T109" si="123">IFERROR(1/(AN91^$U91),0)</f>
        <v>0</v>
      </c>
      <c r="U91" s="34">
        <f>B90</f>
        <v>1</v>
      </c>
      <c r="V91" s="14">
        <v>1</v>
      </c>
    </row>
    <row r="92" spans="1:27" x14ac:dyDescent="0.25">
      <c r="A92" s="14" t="s">
        <v>44</v>
      </c>
      <c r="B92" s="14">
        <f t="shared" si="105"/>
        <v>0.5</v>
      </c>
      <c r="C92" s="14">
        <f t="shared" si="106"/>
        <v>1</v>
      </c>
      <c r="D92" s="14">
        <f t="shared" si="107"/>
        <v>0</v>
      </c>
      <c r="E92" s="14">
        <f t="shared" si="108"/>
        <v>0</v>
      </c>
      <c r="F92" s="14">
        <f t="shared" si="109"/>
        <v>0</v>
      </c>
      <c r="G92" s="14">
        <f t="shared" si="110"/>
        <v>0</v>
      </c>
      <c r="H92" s="14">
        <f t="shared" si="111"/>
        <v>0</v>
      </c>
      <c r="I92" s="14">
        <f t="shared" si="112"/>
        <v>0</v>
      </c>
      <c r="J92" s="14">
        <f t="shared" si="113"/>
        <v>0</v>
      </c>
      <c r="K92" s="14">
        <f t="shared" si="114"/>
        <v>0</v>
      </c>
      <c r="L92" s="14">
        <f t="shared" si="115"/>
        <v>0</v>
      </c>
      <c r="M92" s="14">
        <f t="shared" si="116"/>
        <v>0</v>
      </c>
      <c r="N92" s="14">
        <f t="shared" si="117"/>
        <v>0</v>
      </c>
      <c r="O92" s="14">
        <f t="shared" si="118"/>
        <v>0</v>
      </c>
      <c r="P92" s="14">
        <f t="shared" si="119"/>
        <v>0</v>
      </c>
      <c r="Q92" s="14">
        <f t="shared" si="120"/>
        <v>0</v>
      </c>
      <c r="R92" s="14">
        <f t="shared" si="121"/>
        <v>0</v>
      </c>
      <c r="S92" s="14">
        <f t="shared" si="122"/>
        <v>0</v>
      </c>
      <c r="T92" s="14">
        <f t="shared" si="123"/>
        <v>0</v>
      </c>
      <c r="U92" s="35">
        <f>C90</f>
        <v>1</v>
      </c>
      <c r="V92" s="14">
        <v>2</v>
      </c>
      <c r="W92" s="14">
        <v>1</v>
      </c>
    </row>
    <row r="93" spans="1:27" x14ac:dyDescent="0.25">
      <c r="A93" s="14" t="s">
        <v>43</v>
      </c>
      <c r="B93" s="14">
        <f t="shared" si="105"/>
        <v>0.33333333333333331</v>
      </c>
      <c r="C93" s="14">
        <f t="shared" si="106"/>
        <v>0.5</v>
      </c>
      <c r="D93" s="14">
        <f t="shared" si="107"/>
        <v>1</v>
      </c>
      <c r="E93" s="14">
        <f t="shared" si="108"/>
        <v>0</v>
      </c>
      <c r="F93" s="14">
        <f t="shared" si="109"/>
        <v>0</v>
      </c>
      <c r="G93" s="14">
        <f t="shared" si="110"/>
        <v>0</v>
      </c>
      <c r="H93" s="14">
        <f t="shared" si="111"/>
        <v>0</v>
      </c>
      <c r="I93" s="14">
        <f t="shared" si="112"/>
        <v>0</v>
      </c>
      <c r="J93" s="14">
        <f t="shared" si="113"/>
        <v>0</v>
      </c>
      <c r="K93" s="14">
        <f t="shared" si="114"/>
        <v>0</v>
      </c>
      <c r="L93" s="14">
        <f t="shared" si="115"/>
        <v>0</v>
      </c>
      <c r="M93" s="14">
        <f t="shared" si="116"/>
        <v>0</v>
      </c>
      <c r="N93" s="14">
        <f t="shared" si="117"/>
        <v>0</v>
      </c>
      <c r="O93" s="14">
        <f t="shared" si="118"/>
        <v>0</v>
      </c>
      <c r="P93" s="14">
        <f t="shared" si="119"/>
        <v>0</v>
      </c>
      <c r="Q93" s="14">
        <f t="shared" si="120"/>
        <v>0</v>
      </c>
      <c r="R93" s="14">
        <f t="shared" si="121"/>
        <v>0</v>
      </c>
      <c r="S93" s="14">
        <f t="shared" si="122"/>
        <v>0</v>
      </c>
      <c r="T93" s="14">
        <f t="shared" si="123"/>
        <v>0</v>
      </c>
      <c r="U93" s="35">
        <f>D90</f>
        <v>1</v>
      </c>
      <c r="V93" s="14">
        <v>3</v>
      </c>
      <c r="W93" s="14">
        <v>2</v>
      </c>
      <c r="X93" s="14">
        <v>1</v>
      </c>
    </row>
    <row r="94" spans="1:27" x14ac:dyDescent="0.25">
      <c r="A94" s="14" t="s">
        <v>42</v>
      </c>
      <c r="B94" s="14">
        <f t="shared" si="105"/>
        <v>0.25</v>
      </c>
      <c r="C94" s="14">
        <f t="shared" si="106"/>
        <v>0.33333333333333331</v>
      </c>
      <c r="D94" s="14">
        <f t="shared" si="107"/>
        <v>0.5</v>
      </c>
      <c r="E94" s="14">
        <f t="shared" si="108"/>
        <v>1</v>
      </c>
      <c r="F94" s="14">
        <f t="shared" si="109"/>
        <v>0</v>
      </c>
      <c r="G94" s="14">
        <f t="shared" si="110"/>
        <v>0</v>
      </c>
      <c r="H94" s="14">
        <f t="shared" si="111"/>
        <v>0</v>
      </c>
      <c r="I94" s="14">
        <f t="shared" si="112"/>
        <v>0</v>
      </c>
      <c r="J94" s="14">
        <f t="shared" si="113"/>
        <v>0</v>
      </c>
      <c r="K94" s="14">
        <f t="shared" si="114"/>
        <v>0</v>
      </c>
      <c r="L94" s="14">
        <f t="shared" si="115"/>
        <v>0</v>
      </c>
      <c r="M94" s="14">
        <f t="shared" si="116"/>
        <v>0</v>
      </c>
      <c r="N94" s="14">
        <f t="shared" si="117"/>
        <v>0</v>
      </c>
      <c r="O94" s="14">
        <f t="shared" si="118"/>
        <v>0</v>
      </c>
      <c r="P94" s="14">
        <f t="shared" si="119"/>
        <v>0</v>
      </c>
      <c r="Q94" s="14">
        <f t="shared" si="120"/>
        <v>0</v>
      </c>
      <c r="R94" s="14">
        <f t="shared" si="121"/>
        <v>0</v>
      </c>
      <c r="S94" s="14">
        <f t="shared" si="122"/>
        <v>0</v>
      </c>
      <c r="T94" s="14">
        <f t="shared" si="123"/>
        <v>0</v>
      </c>
      <c r="U94" s="35">
        <f>E90</f>
        <v>1</v>
      </c>
      <c r="V94" s="14">
        <v>4</v>
      </c>
      <c r="W94" s="14">
        <v>3</v>
      </c>
      <c r="X94" s="14">
        <v>2</v>
      </c>
      <c r="Y94" s="14">
        <v>1</v>
      </c>
    </row>
    <row r="95" spans="1:27" x14ac:dyDescent="0.25">
      <c r="A95" s="14" t="s">
        <v>41</v>
      </c>
      <c r="B95" s="14">
        <f t="shared" si="105"/>
        <v>0.2</v>
      </c>
      <c r="C95" s="14">
        <f t="shared" si="106"/>
        <v>0.25</v>
      </c>
      <c r="D95" s="14">
        <f t="shared" si="107"/>
        <v>0.33333333333333331</v>
      </c>
      <c r="E95" s="14">
        <f t="shared" si="108"/>
        <v>0.5</v>
      </c>
      <c r="F95" s="14">
        <f t="shared" si="109"/>
        <v>1</v>
      </c>
      <c r="G95" s="14">
        <f t="shared" si="110"/>
        <v>0</v>
      </c>
      <c r="H95" s="14">
        <f t="shared" si="111"/>
        <v>0</v>
      </c>
      <c r="I95" s="14">
        <f t="shared" si="112"/>
        <v>0</v>
      </c>
      <c r="J95" s="14">
        <f t="shared" si="113"/>
        <v>0</v>
      </c>
      <c r="K95" s="14">
        <f t="shared" si="114"/>
        <v>0</v>
      </c>
      <c r="L95" s="14">
        <f t="shared" si="115"/>
        <v>0</v>
      </c>
      <c r="M95" s="14">
        <f t="shared" si="116"/>
        <v>0</v>
      </c>
      <c r="N95" s="14">
        <f t="shared" si="117"/>
        <v>0</v>
      </c>
      <c r="O95" s="14">
        <f t="shared" si="118"/>
        <v>0</v>
      </c>
      <c r="P95" s="14">
        <f t="shared" si="119"/>
        <v>0</v>
      </c>
      <c r="Q95" s="14">
        <f t="shared" si="120"/>
        <v>0</v>
      </c>
      <c r="R95" s="14">
        <f t="shared" si="121"/>
        <v>0</v>
      </c>
      <c r="S95" s="14">
        <f t="shared" si="122"/>
        <v>0</v>
      </c>
      <c r="T95" s="14">
        <f t="shared" si="123"/>
        <v>0</v>
      </c>
      <c r="U95" s="35">
        <f>F90</f>
        <v>1</v>
      </c>
      <c r="V95" s="14">
        <v>5</v>
      </c>
      <c r="W95" s="14">
        <v>4</v>
      </c>
      <c r="X95" s="14">
        <v>3</v>
      </c>
      <c r="Y95" s="14">
        <v>2</v>
      </c>
      <c r="Z95" s="14">
        <v>1</v>
      </c>
    </row>
    <row r="96" spans="1:27" x14ac:dyDescent="0.25">
      <c r="A96" s="14" t="s">
        <v>40</v>
      </c>
      <c r="B96" s="14">
        <f t="shared" si="105"/>
        <v>0.13602459037321646</v>
      </c>
      <c r="C96" s="14">
        <f t="shared" si="106"/>
        <v>0.1666390203689842</v>
      </c>
      <c r="D96" s="14">
        <f t="shared" si="107"/>
        <v>0.21363624640081108</v>
      </c>
      <c r="E96" s="14">
        <f t="shared" si="108"/>
        <v>0.29429301705671529</v>
      </c>
      <c r="F96" s="14">
        <f t="shared" si="109"/>
        <v>0.46220801204740175</v>
      </c>
      <c r="G96" s="14">
        <f t="shared" si="110"/>
        <v>1</v>
      </c>
      <c r="H96" s="14">
        <f t="shared" si="111"/>
        <v>0</v>
      </c>
      <c r="I96" s="14">
        <f t="shared" si="112"/>
        <v>0</v>
      </c>
      <c r="J96" s="14">
        <f t="shared" si="113"/>
        <v>0</v>
      </c>
      <c r="K96" s="14">
        <f t="shared" si="114"/>
        <v>0</v>
      </c>
      <c r="L96" s="14">
        <f t="shared" si="115"/>
        <v>0</v>
      </c>
      <c r="M96" s="14">
        <f t="shared" si="116"/>
        <v>0</v>
      </c>
      <c r="N96" s="14">
        <f t="shared" si="117"/>
        <v>0</v>
      </c>
      <c r="O96" s="14">
        <f t="shared" si="118"/>
        <v>0</v>
      </c>
      <c r="P96" s="14">
        <f t="shared" si="119"/>
        <v>0</v>
      </c>
      <c r="Q96" s="14">
        <f t="shared" si="120"/>
        <v>0</v>
      </c>
      <c r="R96" s="14">
        <f t="shared" si="121"/>
        <v>0</v>
      </c>
      <c r="S96" s="14">
        <f t="shared" si="122"/>
        <v>0</v>
      </c>
      <c r="T96" s="14">
        <f t="shared" si="123"/>
        <v>0</v>
      </c>
      <c r="U96" s="35">
        <f>G90</f>
        <v>1.1133858267718439</v>
      </c>
      <c r="V96" s="14">
        <v>6</v>
      </c>
      <c r="W96" s="14">
        <v>5</v>
      </c>
      <c r="X96" s="14">
        <v>4</v>
      </c>
      <c r="Y96" s="14">
        <v>3</v>
      </c>
      <c r="Z96" s="14">
        <v>2</v>
      </c>
      <c r="AA96" s="14">
        <v>1</v>
      </c>
    </row>
    <row r="97" spans="1:40" x14ac:dyDescent="0.25">
      <c r="A97" s="14" t="s">
        <v>39</v>
      </c>
      <c r="B97" s="14">
        <f t="shared" si="105"/>
        <v>9.7866810392216827E-2</v>
      </c>
      <c r="C97" s="14">
        <f t="shared" si="106"/>
        <v>0.11765084568012255</v>
      </c>
      <c r="D97" s="14">
        <f t="shared" si="107"/>
        <v>0.1462740242245594</v>
      </c>
      <c r="E97" s="14">
        <f t="shared" si="108"/>
        <v>0.19094758700514794</v>
      </c>
      <c r="F97" s="14">
        <f t="shared" si="109"/>
        <v>0.26923899821261432</v>
      </c>
      <c r="G97" s="14">
        <f t="shared" si="110"/>
        <v>0.43697549931906698</v>
      </c>
      <c r="H97" s="14">
        <f t="shared" si="111"/>
        <v>1</v>
      </c>
      <c r="I97" s="14">
        <f t="shared" si="112"/>
        <v>0</v>
      </c>
      <c r="J97" s="14">
        <f t="shared" si="113"/>
        <v>0</v>
      </c>
      <c r="K97" s="14">
        <f t="shared" si="114"/>
        <v>0</v>
      </c>
      <c r="L97" s="14">
        <f t="shared" si="115"/>
        <v>0</v>
      </c>
      <c r="M97" s="14">
        <f t="shared" si="116"/>
        <v>0</v>
      </c>
      <c r="N97" s="14">
        <f t="shared" si="117"/>
        <v>0</v>
      </c>
      <c r="O97" s="14">
        <f t="shared" si="118"/>
        <v>0</v>
      </c>
      <c r="P97" s="14">
        <f t="shared" si="119"/>
        <v>0</v>
      </c>
      <c r="Q97" s="14">
        <f t="shared" si="120"/>
        <v>0</v>
      </c>
      <c r="R97" s="14">
        <f t="shared" si="121"/>
        <v>0</v>
      </c>
      <c r="S97" s="14">
        <f t="shared" si="122"/>
        <v>0</v>
      </c>
      <c r="T97" s="14">
        <f t="shared" si="123"/>
        <v>0</v>
      </c>
      <c r="U97" s="35">
        <f>H90</f>
        <v>1.1943757030374469</v>
      </c>
      <c r="V97" s="14">
        <v>7</v>
      </c>
      <c r="W97" s="14">
        <v>6</v>
      </c>
      <c r="X97" s="14">
        <v>5</v>
      </c>
      <c r="Y97" s="14">
        <v>4</v>
      </c>
      <c r="Z97" s="14">
        <v>3</v>
      </c>
      <c r="AA97" s="14">
        <v>2</v>
      </c>
      <c r="AB97" s="14">
        <v>1</v>
      </c>
    </row>
    <row r="98" spans="1:40" x14ac:dyDescent="0.25">
      <c r="A98" s="14" t="s">
        <v>38</v>
      </c>
      <c r="B98" s="14">
        <f t="shared" si="105"/>
        <v>7.3538607530947001E-2</v>
      </c>
      <c r="C98" s="14">
        <f t="shared" si="106"/>
        <v>8.6956518817094278E-2</v>
      </c>
      <c r="D98" s="14">
        <f t="shared" si="107"/>
        <v>0.10551841843134097</v>
      </c>
      <c r="E98" s="14">
        <f t="shared" si="108"/>
        <v>0.13265086583602287</v>
      </c>
      <c r="F98" s="14">
        <f t="shared" si="109"/>
        <v>0.17552686712522603</v>
      </c>
      <c r="G98" s="14">
        <f t="shared" si="110"/>
        <v>0.25185841876959286</v>
      </c>
      <c r="H98" s="14">
        <f t="shared" si="111"/>
        <v>0.41895926666589678</v>
      </c>
      <c r="I98" s="14">
        <f t="shared" si="112"/>
        <v>1</v>
      </c>
      <c r="J98" s="14">
        <f t="shared" si="113"/>
        <v>0</v>
      </c>
      <c r="K98" s="14">
        <f t="shared" si="114"/>
        <v>0</v>
      </c>
      <c r="L98" s="14">
        <f t="shared" si="115"/>
        <v>0</v>
      </c>
      <c r="M98" s="14">
        <f t="shared" si="116"/>
        <v>0</v>
      </c>
      <c r="N98" s="14">
        <f t="shared" si="117"/>
        <v>0</v>
      </c>
      <c r="O98" s="14">
        <f t="shared" si="118"/>
        <v>0</v>
      </c>
      <c r="P98" s="14">
        <f t="shared" si="119"/>
        <v>0</v>
      </c>
      <c r="Q98" s="14">
        <f t="shared" si="120"/>
        <v>0</v>
      </c>
      <c r="R98" s="14">
        <f t="shared" si="121"/>
        <v>0</v>
      </c>
      <c r="S98" s="14">
        <f t="shared" si="122"/>
        <v>0</v>
      </c>
      <c r="T98" s="14">
        <f t="shared" si="123"/>
        <v>0</v>
      </c>
      <c r="U98" s="35">
        <f>I90</f>
        <v>1.2551181102366491</v>
      </c>
      <c r="V98" s="14">
        <v>8</v>
      </c>
      <c r="W98" s="14">
        <v>7</v>
      </c>
      <c r="X98" s="14">
        <v>6</v>
      </c>
      <c r="Y98" s="14">
        <v>5</v>
      </c>
      <c r="Z98" s="14">
        <v>4</v>
      </c>
      <c r="AA98" s="14">
        <v>3</v>
      </c>
      <c r="AB98" s="14">
        <v>2</v>
      </c>
      <c r="AC98" s="14">
        <v>1</v>
      </c>
    </row>
    <row r="99" spans="1:40" x14ac:dyDescent="0.25">
      <c r="A99" s="14" t="s">
        <v>37</v>
      </c>
      <c r="B99" s="14">
        <f t="shared" si="105"/>
        <v>5.7178218714793207E-2</v>
      </c>
      <c r="C99" s="14">
        <f t="shared" si="106"/>
        <v>6.6657609300889986E-2</v>
      </c>
      <c r="D99" s="14">
        <f t="shared" si="107"/>
        <v>7.9318821584056357E-2</v>
      </c>
      <c r="E99" s="14">
        <f t="shared" si="108"/>
        <v>9.6953886281108112E-2</v>
      </c>
      <c r="F99" s="14">
        <f t="shared" si="109"/>
        <v>0.12293849270309107</v>
      </c>
      <c r="G99" s="14">
        <f t="shared" si="110"/>
        <v>0.16439924636158779</v>
      </c>
      <c r="H99" s="14">
        <f t="shared" si="111"/>
        <v>0.23911967446195892</v>
      </c>
      <c r="I99" s="14">
        <f t="shared" si="112"/>
        <v>0.40546176929716543</v>
      </c>
      <c r="J99" s="14">
        <f t="shared" si="113"/>
        <v>1</v>
      </c>
      <c r="K99" s="14">
        <f t="shared" si="114"/>
        <v>0</v>
      </c>
      <c r="L99" s="14">
        <f t="shared" si="115"/>
        <v>0</v>
      </c>
      <c r="M99" s="14">
        <f t="shared" si="116"/>
        <v>0</v>
      </c>
      <c r="N99" s="14">
        <f t="shared" si="117"/>
        <v>0</v>
      </c>
      <c r="O99" s="14">
        <f t="shared" si="118"/>
        <v>0</v>
      </c>
      <c r="P99" s="14">
        <f t="shared" si="119"/>
        <v>0</v>
      </c>
      <c r="Q99" s="14">
        <f t="shared" si="120"/>
        <v>0</v>
      </c>
      <c r="R99" s="14">
        <f t="shared" si="121"/>
        <v>0</v>
      </c>
      <c r="S99" s="14">
        <f t="shared" si="122"/>
        <v>0</v>
      </c>
      <c r="T99" s="14">
        <f t="shared" si="123"/>
        <v>0</v>
      </c>
      <c r="U99" s="35">
        <f>J90</f>
        <v>1.3023622047249175</v>
      </c>
      <c r="V99" s="14">
        <v>9</v>
      </c>
      <c r="W99" s="14">
        <v>8</v>
      </c>
      <c r="X99" s="14">
        <v>7</v>
      </c>
      <c r="Y99" s="14">
        <v>6</v>
      </c>
      <c r="Z99" s="14">
        <v>5</v>
      </c>
      <c r="AA99" s="14">
        <v>4</v>
      </c>
      <c r="AB99" s="14">
        <v>3</v>
      </c>
      <c r="AC99" s="14">
        <v>2</v>
      </c>
      <c r="AD99" s="14">
        <v>1</v>
      </c>
    </row>
    <row r="100" spans="1:40" x14ac:dyDescent="0.25">
      <c r="A100" s="14" t="s">
        <v>36</v>
      </c>
      <c r="B100" s="14">
        <f t="shared" si="105"/>
        <v>4.5692247407836839E-2</v>
      </c>
      <c r="C100" s="14">
        <f t="shared" si="106"/>
        <v>5.2621686504325978E-2</v>
      </c>
      <c r="D100" s="14">
        <f t="shared" si="107"/>
        <v>6.1619362165593508E-2</v>
      </c>
      <c r="E100" s="14">
        <f t="shared" si="108"/>
        <v>7.3694578643779915E-2</v>
      </c>
      <c r="F100" s="14">
        <f t="shared" si="109"/>
        <v>9.0605545824815212E-2</v>
      </c>
      <c r="G100" s="14">
        <f t="shared" si="110"/>
        <v>0.11568315384067948</v>
      </c>
      <c r="H100" s="14">
        <f t="shared" si="111"/>
        <v>0.15600725631508972</v>
      </c>
      <c r="I100" s="14">
        <f t="shared" si="112"/>
        <v>0.22939417277761437</v>
      </c>
      <c r="J100" s="14">
        <f t="shared" si="113"/>
        <v>0.39497753900075094</v>
      </c>
      <c r="K100" s="14">
        <f t="shared" si="114"/>
        <v>1</v>
      </c>
      <c r="L100" s="14">
        <f t="shared" si="115"/>
        <v>0</v>
      </c>
      <c r="M100" s="14">
        <f t="shared" si="116"/>
        <v>0</v>
      </c>
      <c r="N100" s="14">
        <f t="shared" si="117"/>
        <v>0</v>
      </c>
      <c r="O100" s="14">
        <f t="shared" si="118"/>
        <v>0</v>
      </c>
      <c r="P100" s="14">
        <f t="shared" si="119"/>
        <v>0</v>
      </c>
      <c r="Q100" s="14">
        <f t="shared" si="120"/>
        <v>0</v>
      </c>
      <c r="R100" s="14">
        <f t="shared" si="121"/>
        <v>0</v>
      </c>
      <c r="S100" s="14">
        <f t="shared" si="122"/>
        <v>0</v>
      </c>
      <c r="T100" s="14">
        <f t="shared" si="123"/>
        <v>0</v>
      </c>
      <c r="U100" s="35">
        <f>K90</f>
        <v>1.3401574803155321</v>
      </c>
      <c r="V100" s="14">
        <v>10</v>
      </c>
      <c r="W100" s="14">
        <v>9</v>
      </c>
      <c r="X100" s="14">
        <v>8</v>
      </c>
      <c r="Y100" s="14">
        <v>7</v>
      </c>
      <c r="Z100" s="14">
        <v>6</v>
      </c>
      <c r="AA100" s="14">
        <v>5</v>
      </c>
      <c r="AB100" s="14">
        <v>4</v>
      </c>
      <c r="AC100" s="14">
        <v>3</v>
      </c>
      <c r="AD100" s="14">
        <v>2</v>
      </c>
      <c r="AE100" s="14">
        <v>1</v>
      </c>
    </row>
    <row r="101" spans="1:40" x14ac:dyDescent="0.25">
      <c r="A101" s="14" t="s">
        <v>35</v>
      </c>
      <c r="B101" s="14">
        <f t="shared" si="105"/>
        <v>3.7339318992856356E-2</v>
      </c>
      <c r="C101" s="14">
        <f t="shared" si="106"/>
        <v>4.2551915254640332E-2</v>
      </c>
      <c r="D101" s="14">
        <f t="shared" si="107"/>
        <v>4.9165032791203024E-2</v>
      </c>
      <c r="E101" s="14">
        <f t="shared" si="108"/>
        <v>5.7781735114967848E-2</v>
      </c>
      <c r="F101" s="14">
        <f t="shared" si="109"/>
        <v>6.9390853480120349E-2</v>
      </c>
      <c r="G101" s="14">
        <f t="shared" si="110"/>
        <v>8.572188113845397E-2</v>
      </c>
      <c r="H101" s="14">
        <f t="shared" si="111"/>
        <v>0.11006660883982479</v>
      </c>
      <c r="I101" s="14">
        <f t="shared" si="112"/>
        <v>0.14946071402254874</v>
      </c>
      <c r="J101" s="14">
        <f t="shared" si="113"/>
        <v>0.22173189394221804</v>
      </c>
      <c r="K101" s="14">
        <f t="shared" si="114"/>
        <v>0.38660149252498849</v>
      </c>
      <c r="L101" s="14">
        <f t="shared" si="115"/>
        <v>1</v>
      </c>
      <c r="M101" s="14">
        <f t="shared" si="116"/>
        <v>0</v>
      </c>
      <c r="N101" s="14">
        <f t="shared" si="117"/>
        <v>0</v>
      </c>
      <c r="O101" s="14">
        <f t="shared" si="118"/>
        <v>0</v>
      </c>
      <c r="P101" s="14">
        <f t="shared" si="119"/>
        <v>0</v>
      </c>
      <c r="Q101" s="14">
        <f t="shared" si="120"/>
        <v>0</v>
      </c>
      <c r="R101" s="14">
        <f t="shared" si="121"/>
        <v>0</v>
      </c>
      <c r="S101" s="14">
        <f t="shared" si="122"/>
        <v>0</v>
      </c>
      <c r="T101" s="14">
        <f t="shared" si="123"/>
        <v>0</v>
      </c>
      <c r="U101" s="35">
        <f>L90</f>
        <v>1.371080887616944</v>
      </c>
      <c r="V101" s="14">
        <v>11</v>
      </c>
      <c r="W101" s="14">
        <v>10</v>
      </c>
      <c r="X101" s="14">
        <v>9</v>
      </c>
      <c r="Y101" s="14">
        <v>8</v>
      </c>
      <c r="Z101" s="14">
        <v>7</v>
      </c>
      <c r="AA101" s="14">
        <v>6</v>
      </c>
      <c r="AB101" s="14">
        <v>5</v>
      </c>
      <c r="AC101" s="14">
        <v>4</v>
      </c>
      <c r="AD101" s="14">
        <v>3</v>
      </c>
      <c r="AE101" s="14">
        <v>2</v>
      </c>
      <c r="AF101" s="14">
        <v>1</v>
      </c>
    </row>
    <row r="102" spans="1:40" x14ac:dyDescent="0.25">
      <c r="A102" s="14" t="s">
        <v>34</v>
      </c>
      <c r="B102" s="14">
        <f t="shared" si="105"/>
        <v>3.1084597737620526E-2</v>
      </c>
      <c r="C102" s="14">
        <f t="shared" si="106"/>
        <v>3.5101867111569575E-2</v>
      </c>
      <c r="D102" s="14">
        <f t="shared" si="107"/>
        <v>4.0100483247602028E-2</v>
      </c>
      <c r="E102" s="14">
        <f t="shared" si="108"/>
        <v>4.6458584651912188E-2</v>
      </c>
      <c r="F102" s="14">
        <f t="shared" si="109"/>
        <v>5.4766929899579667E-2</v>
      </c>
      <c r="G102" s="14">
        <f t="shared" si="110"/>
        <v>6.5997041889542404E-2</v>
      </c>
      <c r="H102" s="14">
        <f t="shared" si="111"/>
        <v>8.1853851555092796E-2</v>
      </c>
      <c r="I102" s="14">
        <f t="shared" si="112"/>
        <v>0.10559502911193094</v>
      </c>
      <c r="J102" s="14">
        <f t="shared" si="113"/>
        <v>0.14421560761273416</v>
      </c>
      <c r="K102" s="14">
        <f t="shared" si="114"/>
        <v>0.21554253559776129</v>
      </c>
      <c r="L102" s="14">
        <f t="shared" si="115"/>
        <v>0.37975730093407573</v>
      </c>
      <c r="M102" s="14">
        <f t="shared" si="116"/>
        <v>1</v>
      </c>
      <c r="N102" s="14">
        <f t="shared" si="117"/>
        <v>0</v>
      </c>
      <c r="O102" s="14">
        <f t="shared" si="118"/>
        <v>0</v>
      </c>
      <c r="P102" s="14">
        <f t="shared" si="119"/>
        <v>0</v>
      </c>
      <c r="Q102" s="14">
        <f t="shared" si="120"/>
        <v>0</v>
      </c>
      <c r="R102" s="14">
        <f t="shared" si="121"/>
        <v>0</v>
      </c>
      <c r="S102" s="14">
        <f t="shared" si="122"/>
        <v>0</v>
      </c>
      <c r="T102" s="14">
        <f t="shared" si="123"/>
        <v>0</v>
      </c>
      <c r="U102" s="35">
        <f>M90</f>
        <v>1.396850393701454</v>
      </c>
      <c r="V102" s="14">
        <v>12</v>
      </c>
      <c r="W102" s="14">
        <v>11</v>
      </c>
      <c r="X102" s="14">
        <v>10</v>
      </c>
      <c r="Y102" s="14">
        <v>9</v>
      </c>
      <c r="Z102" s="14">
        <v>8</v>
      </c>
      <c r="AA102" s="14">
        <v>7</v>
      </c>
      <c r="AB102" s="14">
        <v>6</v>
      </c>
      <c r="AC102" s="14">
        <v>5</v>
      </c>
      <c r="AD102" s="14">
        <v>4</v>
      </c>
      <c r="AE102" s="14">
        <v>3</v>
      </c>
      <c r="AF102" s="14">
        <v>2</v>
      </c>
      <c r="AG102" s="14">
        <v>1</v>
      </c>
    </row>
    <row r="103" spans="1:40" x14ac:dyDescent="0.25">
      <c r="A103" s="14" t="s">
        <v>33</v>
      </c>
      <c r="B103" s="14">
        <f t="shared" si="105"/>
        <v>2.6284413578289319E-2</v>
      </c>
      <c r="C103" s="14">
        <f t="shared" si="106"/>
        <v>2.9445147926139219E-2</v>
      </c>
      <c r="D103" s="14">
        <f t="shared" si="107"/>
        <v>3.3313685767907726E-2</v>
      </c>
      <c r="E103" s="14">
        <f t="shared" si="108"/>
        <v>3.8136834278107941E-2</v>
      </c>
      <c r="F103" s="14">
        <f t="shared" si="109"/>
        <v>4.4285214123166598E-2</v>
      </c>
      <c r="G103" s="14">
        <f t="shared" si="110"/>
        <v>5.2339135986881676E-2</v>
      </c>
      <c r="H103" s="14">
        <f t="shared" si="111"/>
        <v>6.3255331414313901E-2</v>
      </c>
      <c r="I103" s="14">
        <f t="shared" si="112"/>
        <v>7.8717547964599413E-2</v>
      </c>
      <c r="J103" s="14">
        <f t="shared" si="113"/>
        <v>0.10195357445767673</v>
      </c>
      <c r="K103" s="14">
        <f t="shared" si="114"/>
        <v>0.13992147221701035</v>
      </c>
      <c r="L103" s="14">
        <f t="shared" si="115"/>
        <v>0.21044052395669088</v>
      </c>
      <c r="M103" s="14">
        <f t="shared" si="116"/>
        <v>0.37406078679408561</v>
      </c>
      <c r="N103" s="14">
        <f t="shared" si="117"/>
        <v>1</v>
      </c>
      <c r="O103" s="14">
        <f t="shared" si="118"/>
        <v>0</v>
      </c>
      <c r="P103" s="14">
        <f t="shared" si="119"/>
        <v>0</v>
      </c>
      <c r="Q103" s="14">
        <f t="shared" si="120"/>
        <v>0</v>
      </c>
      <c r="R103" s="14">
        <f t="shared" si="121"/>
        <v>0</v>
      </c>
      <c r="S103" s="14">
        <f t="shared" si="122"/>
        <v>0</v>
      </c>
      <c r="T103" s="14">
        <f t="shared" si="123"/>
        <v>0</v>
      </c>
      <c r="U103" s="35">
        <f>N90</f>
        <v>1.4186553603883472</v>
      </c>
      <c r="V103" s="14">
        <v>13</v>
      </c>
      <c r="W103" s="14">
        <v>12</v>
      </c>
      <c r="X103" s="14">
        <v>11</v>
      </c>
      <c r="Y103" s="14">
        <v>10</v>
      </c>
      <c r="Z103" s="14">
        <v>9</v>
      </c>
      <c r="AA103" s="14">
        <v>8</v>
      </c>
      <c r="AB103" s="14">
        <v>7</v>
      </c>
      <c r="AC103" s="14">
        <v>6</v>
      </c>
      <c r="AD103" s="14">
        <v>5</v>
      </c>
      <c r="AE103" s="14">
        <v>4</v>
      </c>
      <c r="AF103" s="14">
        <v>3</v>
      </c>
      <c r="AG103" s="14">
        <v>2</v>
      </c>
      <c r="AH103" s="14">
        <v>1</v>
      </c>
    </row>
    <row r="104" spans="1:40" x14ac:dyDescent="0.25">
      <c r="A104" s="14" t="s">
        <v>32</v>
      </c>
      <c r="B104" s="14">
        <f t="shared" si="105"/>
        <v>2.2522584150370607E-2</v>
      </c>
      <c r="C104" s="14">
        <f t="shared" si="106"/>
        <v>2.5054095160822777E-2</v>
      </c>
      <c r="D104" s="14">
        <f t="shared" si="107"/>
        <v>2.8108901509284724E-2</v>
      </c>
      <c r="E104" s="14">
        <f t="shared" si="108"/>
        <v>3.1853641312230702E-2</v>
      </c>
      <c r="F104" s="14">
        <f t="shared" si="109"/>
        <v>3.6530420229246865E-2</v>
      </c>
      <c r="G104" s="14">
        <f t="shared" si="110"/>
        <v>4.2503430476048924E-2</v>
      </c>
      <c r="H104" s="14">
        <f t="shared" si="111"/>
        <v>5.0344012082650318E-2</v>
      </c>
      <c r="I104" s="14">
        <f t="shared" si="112"/>
        <v>6.0996129422414849E-2</v>
      </c>
      <c r="J104" s="14">
        <f t="shared" si="113"/>
        <v>7.6125109931225662E-2</v>
      </c>
      <c r="K104" s="14">
        <f t="shared" si="114"/>
        <v>9.893244155652002E-2</v>
      </c>
      <c r="L104" s="14">
        <f t="shared" si="115"/>
        <v>0.13634269745136801</v>
      </c>
      <c r="M104" s="14">
        <f t="shared" si="116"/>
        <v>0.20616360123952271</v>
      </c>
      <c r="N104" s="14">
        <f t="shared" si="117"/>
        <v>0.3692461204283235</v>
      </c>
      <c r="O104" s="14">
        <f t="shared" si="118"/>
        <v>1</v>
      </c>
      <c r="P104" s="14">
        <f t="shared" si="119"/>
        <v>0</v>
      </c>
      <c r="Q104" s="14">
        <f t="shared" si="120"/>
        <v>0</v>
      </c>
      <c r="R104" s="14">
        <f t="shared" si="121"/>
        <v>0</v>
      </c>
      <c r="S104" s="14">
        <f t="shared" si="122"/>
        <v>0</v>
      </c>
      <c r="T104" s="14">
        <f t="shared" si="123"/>
        <v>0</v>
      </c>
      <c r="U104" s="35">
        <f>O90</f>
        <v>1.4373453318342555</v>
      </c>
      <c r="V104" s="14">
        <v>14</v>
      </c>
      <c r="W104" s="14">
        <v>13</v>
      </c>
      <c r="X104" s="14">
        <v>12</v>
      </c>
      <c r="Y104" s="14">
        <v>11</v>
      </c>
      <c r="Z104" s="14">
        <v>10</v>
      </c>
      <c r="AA104" s="14">
        <v>9</v>
      </c>
      <c r="AB104" s="14">
        <v>8</v>
      </c>
      <c r="AC104" s="14">
        <v>7</v>
      </c>
      <c r="AD104" s="14">
        <v>6</v>
      </c>
      <c r="AE104" s="14">
        <v>5</v>
      </c>
      <c r="AF104" s="14">
        <v>4</v>
      </c>
      <c r="AG104" s="14">
        <v>3</v>
      </c>
      <c r="AH104" s="14">
        <v>2</v>
      </c>
      <c r="AI104" s="14">
        <v>1</v>
      </c>
    </row>
    <row r="105" spans="1:40" x14ac:dyDescent="0.25">
      <c r="A105" s="14" t="s">
        <v>31</v>
      </c>
      <c r="B105" s="14">
        <f t="shared" si="105"/>
        <v>2.162475098435428E-2</v>
      </c>
      <c r="C105" s="14">
        <f t="shared" si="106"/>
        <v>2.3843581451213423E-2</v>
      </c>
      <c r="D105" s="14">
        <f t="shared" si="107"/>
        <v>2.648115307547504E-2</v>
      </c>
      <c r="E105" s="14">
        <f t="shared" si="108"/>
        <v>2.9658642919410783E-2</v>
      </c>
      <c r="F105" s="14">
        <f t="shared" si="109"/>
        <v>3.3546742566033301E-2</v>
      </c>
      <c r="G105" s="14">
        <f t="shared" si="110"/>
        <v>3.8392992893923214E-2</v>
      </c>
      <c r="H105" s="14">
        <f t="shared" si="111"/>
        <v>4.456901599010675E-2</v>
      </c>
      <c r="I105" s="14">
        <f t="shared" si="112"/>
        <v>5.2656516954678198E-2</v>
      </c>
      <c r="J105" s="14">
        <f t="shared" si="113"/>
        <v>6.3614206369201301E-2</v>
      </c>
      <c r="K105" s="14">
        <f t="shared" si="114"/>
        <v>7.9128675998874853E-2</v>
      </c>
      <c r="L105" s="14">
        <f t="shared" si="115"/>
        <v>0.10243174994841305</v>
      </c>
      <c r="M105" s="14">
        <f t="shared" si="116"/>
        <v>0.14048655161524726</v>
      </c>
      <c r="N105" s="14">
        <f t="shared" si="117"/>
        <v>0.21111375130508847</v>
      </c>
      <c r="O105" s="14">
        <f t="shared" si="118"/>
        <v>0.37481535669613014</v>
      </c>
      <c r="P105" s="14">
        <f t="shared" si="119"/>
        <v>1</v>
      </c>
      <c r="Q105" s="14">
        <f t="shared" si="120"/>
        <v>0</v>
      </c>
      <c r="R105" s="14">
        <f t="shared" si="121"/>
        <v>0</v>
      </c>
      <c r="S105" s="14">
        <f t="shared" si="122"/>
        <v>0</v>
      </c>
      <c r="T105" s="14">
        <f t="shared" si="123"/>
        <v>0</v>
      </c>
      <c r="U105" s="35">
        <f>P90</f>
        <v>1.4157480314967614</v>
      </c>
      <c r="V105" s="14">
        <v>15</v>
      </c>
      <c r="W105" s="14">
        <v>14</v>
      </c>
      <c r="X105" s="14">
        <v>13</v>
      </c>
      <c r="Y105" s="14">
        <v>12</v>
      </c>
      <c r="Z105" s="14">
        <v>11</v>
      </c>
      <c r="AA105" s="14">
        <v>10</v>
      </c>
      <c r="AB105" s="14">
        <v>9</v>
      </c>
      <c r="AC105" s="14">
        <v>8</v>
      </c>
      <c r="AD105" s="14">
        <v>7</v>
      </c>
      <c r="AE105" s="14">
        <v>6</v>
      </c>
      <c r="AF105" s="14">
        <v>5</v>
      </c>
      <c r="AG105" s="14">
        <v>4</v>
      </c>
      <c r="AH105" s="14">
        <v>3</v>
      </c>
      <c r="AI105" s="14">
        <v>2</v>
      </c>
      <c r="AJ105" s="14">
        <v>1</v>
      </c>
    </row>
    <row r="106" spans="1:40" x14ac:dyDescent="0.25">
      <c r="A106" s="14" t="s">
        <v>93</v>
      </c>
      <c r="B106" s="14">
        <f t="shared" si="105"/>
        <v>2.0798141479110108E-2</v>
      </c>
      <c r="C106" s="14">
        <f t="shared" si="106"/>
        <v>2.2760220321305015E-2</v>
      </c>
      <c r="D106" s="14">
        <f t="shared" si="107"/>
        <v>2.5062858497605756E-2</v>
      </c>
      <c r="E106" s="14">
        <f t="shared" si="108"/>
        <v>2.7796351169533499E-2</v>
      </c>
      <c r="F106" s="14">
        <f t="shared" si="109"/>
        <v>3.1084597737620526E-2</v>
      </c>
      <c r="G106" s="14">
        <f t="shared" si="110"/>
        <v>3.5101867111569575E-2</v>
      </c>
      <c r="H106" s="14">
        <f t="shared" si="111"/>
        <v>4.0100483247602028E-2</v>
      </c>
      <c r="I106" s="14">
        <f t="shared" si="112"/>
        <v>4.6458584651912188E-2</v>
      </c>
      <c r="J106" s="14">
        <f t="shared" si="113"/>
        <v>5.4766929899579667E-2</v>
      </c>
      <c r="K106" s="14">
        <f t="shared" si="114"/>
        <v>6.5997041889542404E-2</v>
      </c>
      <c r="L106" s="14">
        <f t="shared" si="115"/>
        <v>8.1853851555092796E-2</v>
      </c>
      <c r="M106" s="14">
        <f t="shared" si="116"/>
        <v>0.10559502911193094</v>
      </c>
      <c r="N106" s="14">
        <f t="shared" si="117"/>
        <v>0.14421560761273416</v>
      </c>
      <c r="O106" s="14">
        <f t="shared" si="118"/>
        <v>0.21554253559776129</v>
      </c>
      <c r="P106" s="14">
        <f t="shared" si="119"/>
        <v>0.37975730093407573</v>
      </c>
      <c r="Q106" s="14">
        <f t="shared" si="120"/>
        <v>1</v>
      </c>
      <c r="R106" s="14">
        <f t="shared" si="121"/>
        <v>0</v>
      </c>
      <c r="S106" s="14">
        <f t="shared" si="122"/>
        <v>0</v>
      </c>
      <c r="T106" s="14">
        <f t="shared" si="123"/>
        <v>0</v>
      </c>
      <c r="U106" s="14">
        <f>Q90</f>
        <v>1.396850393701454</v>
      </c>
      <c r="V106" s="14">
        <v>16</v>
      </c>
      <c r="W106" s="14">
        <v>15</v>
      </c>
      <c r="X106" s="14">
        <v>14</v>
      </c>
      <c r="Y106" s="14">
        <v>13</v>
      </c>
      <c r="Z106" s="14">
        <v>12</v>
      </c>
      <c r="AA106" s="14">
        <v>11</v>
      </c>
      <c r="AB106" s="14">
        <v>10</v>
      </c>
      <c r="AC106" s="14">
        <v>9</v>
      </c>
      <c r="AD106" s="14">
        <v>8</v>
      </c>
      <c r="AE106" s="14">
        <v>7</v>
      </c>
      <c r="AF106" s="14">
        <v>6</v>
      </c>
      <c r="AG106" s="37">
        <v>5</v>
      </c>
      <c r="AH106" s="14">
        <v>4</v>
      </c>
      <c r="AI106" s="14">
        <v>3</v>
      </c>
      <c r="AJ106" s="14">
        <v>2</v>
      </c>
      <c r="AK106" s="14">
        <v>1</v>
      </c>
    </row>
    <row r="107" spans="1:40" x14ac:dyDescent="0.25">
      <c r="A107" s="14" t="s">
        <v>94</v>
      </c>
      <c r="B107" s="14">
        <f t="shared" si="105"/>
        <v>2.003382705620245E-2</v>
      </c>
      <c r="C107" s="14">
        <f t="shared" si="106"/>
        <v>2.1782237544322361E-2</v>
      </c>
      <c r="D107" s="14">
        <f t="shared" si="107"/>
        <v>2.3811516841893757E-2</v>
      </c>
      <c r="E107" s="14">
        <f t="shared" si="108"/>
        <v>2.6190366975387899E-2</v>
      </c>
      <c r="F107" s="14">
        <f t="shared" si="109"/>
        <v>2.9010960753276208E-2</v>
      </c>
      <c r="G107" s="14">
        <f t="shared" si="110"/>
        <v>3.239962148886176E-2</v>
      </c>
      <c r="H107" s="14">
        <f t="shared" si="111"/>
        <v>3.6533796189290209E-2</v>
      </c>
      <c r="I107" s="14">
        <f t="shared" si="112"/>
        <v>4.1670047219390161E-2</v>
      </c>
      <c r="J107" s="14">
        <f t="shared" si="113"/>
        <v>4.8192269985373078E-2</v>
      </c>
      <c r="K107" s="14">
        <f t="shared" si="114"/>
        <v>5.6699191668289552E-2</v>
      </c>
      <c r="L107" s="14">
        <f t="shared" si="115"/>
        <v>6.8173558110306426E-2</v>
      </c>
      <c r="M107" s="14">
        <f t="shared" si="116"/>
        <v>8.4336255402550991E-2</v>
      </c>
      <c r="N107" s="14">
        <f t="shared" si="117"/>
        <v>0.10846718521507986</v>
      </c>
      <c r="O107" s="14">
        <f t="shared" si="118"/>
        <v>0.14758806707970112</v>
      </c>
      <c r="P107" s="14">
        <f t="shared" si="119"/>
        <v>0.21952737866920627</v>
      </c>
      <c r="Q107" s="14">
        <f t="shared" si="120"/>
        <v>0.38417192385662585</v>
      </c>
      <c r="R107" s="14">
        <f t="shared" si="121"/>
        <v>1</v>
      </c>
      <c r="S107" s="14">
        <f t="shared" si="122"/>
        <v>0</v>
      </c>
      <c r="T107" s="14">
        <f t="shared" si="123"/>
        <v>0</v>
      </c>
      <c r="U107" s="14">
        <f>R90</f>
        <v>1.3801760074114771</v>
      </c>
      <c r="V107" s="14">
        <v>17</v>
      </c>
      <c r="W107" s="14">
        <v>16</v>
      </c>
      <c r="X107" s="14">
        <v>15</v>
      </c>
      <c r="Y107" s="14">
        <v>14</v>
      </c>
      <c r="Z107" s="14">
        <v>13</v>
      </c>
      <c r="AA107" s="14">
        <v>12</v>
      </c>
      <c r="AB107" s="14">
        <v>11</v>
      </c>
      <c r="AC107" s="14">
        <v>10</v>
      </c>
      <c r="AD107" s="14">
        <v>9</v>
      </c>
      <c r="AE107" s="14">
        <v>8</v>
      </c>
      <c r="AF107" s="14">
        <v>7</v>
      </c>
      <c r="AG107" s="14">
        <v>6</v>
      </c>
      <c r="AH107" s="14">
        <v>5</v>
      </c>
      <c r="AI107" s="14">
        <v>4</v>
      </c>
      <c r="AJ107" s="14">
        <v>3</v>
      </c>
      <c r="AK107" s="14">
        <v>2</v>
      </c>
      <c r="AL107" s="14">
        <v>1</v>
      </c>
    </row>
    <row r="108" spans="1:40" x14ac:dyDescent="0.25">
      <c r="A108" s="14" t="s">
        <v>95</v>
      </c>
      <c r="B108" s="14">
        <f t="shared" si="105"/>
        <v>1.9324499247528638E-2</v>
      </c>
      <c r="C108" s="14">
        <f t="shared" si="106"/>
        <v>2.089302079296548E-2</v>
      </c>
      <c r="D108" s="14">
        <f t="shared" si="107"/>
        <v>2.2696012761733015E-2</v>
      </c>
      <c r="E108" s="14">
        <f t="shared" si="108"/>
        <v>2.4786699755500137E-2</v>
      </c>
      <c r="F108" s="14">
        <f t="shared" si="109"/>
        <v>2.723510932603727E-2</v>
      </c>
      <c r="G108" s="14">
        <f t="shared" si="110"/>
        <v>3.0135098806409664E-2</v>
      </c>
      <c r="H108" s="14">
        <f t="shared" si="111"/>
        <v>3.3615162272259913E-2</v>
      </c>
      <c r="I108" s="14">
        <f t="shared" si="112"/>
        <v>3.785558721602033E-2</v>
      </c>
      <c r="J108" s="14">
        <f t="shared" si="113"/>
        <v>4.311671540888589E-2</v>
      </c>
      <c r="K108" s="14">
        <f t="shared" si="114"/>
        <v>4.9787561650281829E-2</v>
      </c>
      <c r="L108" s="14">
        <f t="shared" si="115"/>
        <v>5.847391542292496E-2</v>
      </c>
      <c r="M108" s="14">
        <f t="shared" si="116"/>
        <v>7.0168425440346571E-2</v>
      </c>
      <c r="N108" s="14">
        <f t="shared" si="117"/>
        <v>8.6605968029334762E-2</v>
      </c>
      <c r="O108" s="14">
        <f t="shared" si="118"/>
        <v>0.11108573107539113</v>
      </c>
      <c r="P108" s="14">
        <f t="shared" si="119"/>
        <v>0.15065195903715628</v>
      </c>
      <c r="Q108" s="14">
        <f t="shared" si="120"/>
        <v>0.22313126551490234</v>
      </c>
      <c r="R108" s="14">
        <f t="shared" si="121"/>
        <v>0.38813909753741155</v>
      </c>
      <c r="S108" s="14">
        <f t="shared" si="122"/>
        <v>1</v>
      </c>
      <c r="T108" s="14">
        <f t="shared" si="123"/>
        <v>0</v>
      </c>
      <c r="U108" s="14">
        <f>S90</f>
        <v>1.3653543307092753</v>
      </c>
      <c r="V108" s="14">
        <v>18</v>
      </c>
      <c r="W108" s="14">
        <v>17</v>
      </c>
      <c r="X108" s="14">
        <v>16</v>
      </c>
      <c r="Y108" s="14">
        <v>15</v>
      </c>
      <c r="Z108" s="14">
        <v>14</v>
      </c>
      <c r="AA108" s="14">
        <v>13</v>
      </c>
      <c r="AB108" s="14">
        <v>12</v>
      </c>
      <c r="AC108" s="14">
        <v>11</v>
      </c>
      <c r="AD108" s="14">
        <v>10</v>
      </c>
      <c r="AE108" s="14">
        <v>9</v>
      </c>
      <c r="AF108" s="14">
        <v>8</v>
      </c>
      <c r="AG108" s="14">
        <v>7</v>
      </c>
      <c r="AH108" s="14">
        <v>6</v>
      </c>
      <c r="AI108" s="14">
        <v>5</v>
      </c>
      <c r="AJ108" s="14">
        <v>4</v>
      </c>
      <c r="AK108" s="14">
        <v>3</v>
      </c>
      <c r="AL108" s="14">
        <v>2</v>
      </c>
      <c r="AM108" s="14">
        <v>1</v>
      </c>
    </row>
    <row r="109" spans="1:40" x14ac:dyDescent="0.25">
      <c r="A109" s="14" t="s">
        <v>96</v>
      </c>
      <c r="B109" s="14">
        <f t="shared" si="105"/>
        <v>1.8664072989098734E-2</v>
      </c>
      <c r="C109" s="14">
        <f t="shared" si="106"/>
        <v>2.0079599464652927E-2</v>
      </c>
      <c r="D109" s="14">
        <f t="shared" si="107"/>
        <v>2.1692960981705599E-2</v>
      </c>
      <c r="E109" s="14">
        <f t="shared" si="108"/>
        <v>2.3546046881425493E-2</v>
      </c>
      <c r="F109" s="14">
        <f t="shared" si="109"/>
        <v>2.569303689960184E-2</v>
      </c>
      <c r="G109" s="14">
        <f t="shared" si="110"/>
        <v>2.8205155611180817E-2</v>
      </c>
      <c r="H109" s="14">
        <f t="shared" si="111"/>
        <v>3.1177779393579637E-2</v>
      </c>
      <c r="I109" s="14">
        <f t="shared" si="112"/>
        <v>3.4741356711174197E-2</v>
      </c>
      <c r="J109" s="14">
        <f t="shared" si="113"/>
        <v>3.9078727777645039E-2</v>
      </c>
      <c r="K109" s="14">
        <f t="shared" si="114"/>
        <v>4.4453623763448767E-2</v>
      </c>
      <c r="L109" s="14">
        <f t="shared" si="115"/>
        <v>5.1259639132255792E-2</v>
      </c>
      <c r="M109" s="14">
        <f t="shared" si="116"/>
        <v>6.01088616462555E-2</v>
      </c>
      <c r="N109" s="14">
        <f t="shared" si="117"/>
        <v>7.2002735953141647E-2</v>
      </c>
      <c r="O109" s="14">
        <f t="shared" si="118"/>
        <v>8.8688492572505828E-2</v>
      </c>
      <c r="P109" s="14">
        <f t="shared" si="119"/>
        <v>0.11348217957468325</v>
      </c>
      <c r="Q109" s="14">
        <f t="shared" si="120"/>
        <v>0.15344721203536249</v>
      </c>
      <c r="R109" s="14">
        <f t="shared" si="121"/>
        <v>0.22640591673420504</v>
      </c>
      <c r="S109" s="14">
        <f t="shared" si="122"/>
        <v>0.3917233871437375</v>
      </c>
      <c r="T109" s="14">
        <f t="shared" si="123"/>
        <v>1</v>
      </c>
      <c r="U109" s="14">
        <f>T90</f>
        <v>1.3520928305020421</v>
      </c>
      <c r="V109" s="14">
        <v>19</v>
      </c>
      <c r="W109" s="14">
        <v>18</v>
      </c>
      <c r="X109" s="14">
        <v>17</v>
      </c>
      <c r="Y109" s="14">
        <v>16</v>
      </c>
      <c r="Z109" s="14">
        <v>15</v>
      </c>
      <c r="AA109" s="14">
        <v>14</v>
      </c>
      <c r="AB109" s="14">
        <v>13</v>
      </c>
      <c r="AC109" s="14">
        <v>12</v>
      </c>
      <c r="AD109" s="14">
        <v>11</v>
      </c>
      <c r="AE109" s="14">
        <v>10</v>
      </c>
      <c r="AF109" s="14">
        <v>9</v>
      </c>
      <c r="AG109" s="14">
        <v>8</v>
      </c>
      <c r="AH109" s="14">
        <v>7</v>
      </c>
      <c r="AI109" s="14">
        <v>6</v>
      </c>
      <c r="AJ109" s="14">
        <v>5</v>
      </c>
      <c r="AK109" s="14">
        <v>4</v>
      </c>
      <c r="AL109" s="14">
        <v>3</v>
      </c>
      <c r="AM109" s="14">
        <v>2</v>
      </c>
      <c r="AN109" s="14">
        <v>1</v>
      </c>
    </row>
    <row r="110" spans="1:40" x14ac:dyDescent="0.25">
      <c r="U110" s="14" t="s">
        <v>30</v>
      </c>
    </row>
    <row r="111" spans="1:40" x14ac:dyDescent="0.25">
      <c r="A111" s="14" t="s">
        <v>29</v>
      </c>
      <c r="B111" s="14">
        <f>B91/SUM($B91:$T91)</f>
        <v>1</v>
      </c>
      <c r="C111" s="14">
        <f t="shared" ref="C111:T125" si="124">C91/SUM($B91:$T91)</f>
        <v>0</v>
      </c>
      <c r="D111" s="14">
        <f t="shared" si="124"/>
        <v>0</v>
      </c>
      <c r="E111" s="14">
        <f t="shared" si="124"/>
        <v>0</v>
      </c>
      <c r="F111" s="14">
        <f t="shared" si="124"/>
        <v>0</v>
      </c>
      <c r="G111" s="14">
        <f t="shared" si="124"/>
        <v>0</v>
      </c>
      <c r="H111" s="14">
        <f t="shared" si="124"/>
        <v>0</v>
      </c>
      <c r="I111" s="14">
        <f t="shared" si="124"/>
        <v>0</v>
      </c>
      <c r="J111" s="14">
        <f t="shared" si="124"/>
        <v>0</v>
      </c>
      <c r="K111" s="14">
        <f t="shared" si="124"/>
        <v>0</v>
      </c>
      <c r="L111" s="14">
        <f t="shared" si="124"/>
        <v>0</v>
      </c>
      <c r="M111" s="14">
        <f t="shared" si="124"/>
        <v>0</v>
      </c>
      <c r="N111" s="14">
        <f t="shared" si="124"/>
        <v>0</v>
      </c>
      <c r="O111" s="14">
        <f t="shared" si="124"/>
        <v>0</v>
      </c>
      <c r="P111" s="14">
        <f t="shared" si="124"/>
        <v>0</v>
      </c>
      <c r="Q111" s="14">
        <f t="shared" si="124"/>
        <v>0</v>
      </c>
      <c r="R111" s="14">
        <f t="shared" si="124"/>
        <v>0</v>
      </c>
      <c r="S111" s="14">
        <f t="shared" si="124"/>
        <v>0</v>
      </c>
      <c r="T111" s="14">
        <f t="shared" si="124"/>
        <v>0</v>
      </c>
      <c r="U111" s="14">
        <f t="shared" ref="U111:U129" si="125">SUM(B111:T111)</f>
        <v>1</v>
      </c>
    </row>
    <row r="112" spans="1:40" x14ac:dyDescent="0.25">
      <c r="A112" s="14" t="s">
        <v>28</v>
      </c>
      <c r="B112" s="14">
        <f t="shared" ref="B112:Q129" si="126">B92/SUM($B92:$T92)</f>
        <v>0.33333333333333331</v>
      </c>
      <c r="C112" s="14">
        <f t="shared" si="126"/>
        <v>0.66666666666666663</v>
      </c>
      <c r="D112" s="14">
        <f t="shared" si="126"/>
        <v>0</v>
      </c>
      <c r="E112" s="14">
        <f t="shared" si="126"/>
        <v>0</v>
      </c>
      <c r="F112" s="14">
        <f t="shared" si="126"/>
        <v>0</v>
      </c>
      <c r="G112" s="14">
        <f t="shared" si="126"/>
        <v>0</v>
      </c>
      <c r="H112" s="14">
        <f t="shared" si="126"/>
        <v>0</v>
      </c>
      <c r="I112" s="14">
        <f t="shared" si="126"/>
        <v>0</v>
      </c>
      <c r="J112" s="14">
        <f t="shared" si="126"/>
        <v>0</v>
      </c>
      <c r="K112" s="14">
        <f t="shared" si="126"/>
        <v>0</v>
      </c>
      <c r="L112" s="14">
        <f t="shared" si="126"/>
        <v>0</v>
      </c>
      <c r="M112" s="14">
        <f t="shared" si="126"/>
        <v>0</v>
      </c>
      <c r="N112" s="14">
        <f t="shared" si="126"/>
        <v>0</v>
      </c>
      <c r="O112" s="14">
        <f t="shared" si="126"/>
        <v>0</v>
      </c>
      <c r="P112" s="14">
        <f t="shared" si="126"/>
        <v>0</v>
      </c>
      <c r="Q112" s="14">
        <f t="shared" si="126"/>
        <v>0</v>
      </c>
      <c r="R112" s="14">
        <f t="shared" si="124"/>
        <v>0</v>
      </c>
      <c r="S112" s="14">
        <f t="shared" si="124"/>
        <v>0</v>
      </c>
      <c r="T112" s="14">
        <f t="shared" si="124"/>
        <v>0</v>
      </c>
      <c r="U112" s="14">
        <f t="shared" si="125"/>
        <v>1</v>
      </c>
    </row>
    <row r="113" spans="1:21" x14ac:dyDescent="0.25">
      <c r="A113" s="14" t="s">
        <v>27</v>
      </c>
      <c r="B113" s="14">
        <f t="shared" si="126"/>
        <v>0.18181818181818182</v>
      </c>
      <c r="C113" s="14">
        <f t="shared" si="124"/>
        <v>0.27272727272727276</v>
      </c>
      <c r="D113" s="14">
        <f t="shared" si="124"/>
        <v>0.54545454545454553</v>
      </c>
      <c r="E113" s="14">
        <f t="shared" si="124"/>
        <v>0</v>
      </c>
      <c r="F113" s="14">
        <f t="shared" si="124"/>
        <v>0</v>
      </c>
      <c r="G113" s="14">
        <f t="shared" si="124"/>
        <v>0</v>
      </c>
      <c r="H113" s="14">
        <f t="shared" si="124"/>
        <v>0</v>
      </c>
      <c r="I113" s="14">
        <f t="shared" si="124"/>
        <v>0</v>
      </c>
      <c r="J113" s="14">
        <f t="shared" si="124"/>
        <v>0</v>
      </c>
      <c r="K113" s="14">
        <f t="shared" si="124"/>
        <v>0</v>
      </c>
      <c r="L113" s="14">
        <f t="shared" si="124"/>
        <v>0</v>
      </c>
      <c r="M113" s="14">
        <f t="shared" si="124"/>
        <v>0</v>
      </c>
      <c r="N113" s="14">
        <f t="shared" si="124"/>
        <v>0</v>
      </c>
      <c r="O113" s="14">
        <f t="shared" si="124"/>
        <v>0</v>
      </c>
      <c r="P113" s="14">
        <f t="shared" si="124"/>
        <v>0</v>
      </c>
      <c r="Q113" s="14">
        <f t="shared" si="124"/>
        <v>0</v>
      </c>
      <c r="R113" s="14">
        <f t="shared" si="124"/>
        <v>0</v>
      </c>
      <c r="S113" s="14">
        <f t="shared" si="124"/>
        <v>0</v>
      </c>
      <c r="T113" s="14">
        <f t="shared" si="124"/>
        <v>0</v>
      </c>
      <c r="U113" s="14">
        <f t="shared" si="125"/>
        <v>1</v>
      </c>
    </row>
    <row r="114" spans="1:21" x14ac:dyDescent="0.25">
      <c r="A114" s="14" t="s">
        <v>26</v>
      </c>
      <c r="B114" s="14">
        <f t="shared" si="126"/>
        <v>0.12000000000000002</v>
      </c>
      <c r="C114" s="14">
        <f t="shared" si="124"/>
        <v>0.16</v>
      </c>
      <c r="D114" s="14">
        <f t="shared" si="124"/>
        <v>0.24000000000000005</v>
      </c>
      <c r="E114" s="14">
        <f t="shared" si="124"/>
        <v>0.48000000000000009</v>
      </c>
      <c r="F114" s="14">
        <f t="shared" si="124"/>
        <v>0</v>
      </c>
      <c r="G114" s="14">
        <f t="shared" si="124"/>
        <v>0</v>
      </c>
      <c r="H114" s="14">
        <f t="shared" si="124"/>
        <v>0</v>
      </c>
      <c r="I114" s="14">
        <f t="shared" si="124"/>
        <v>0</v>
      </c>
      <c r="J114" s="14">
        <f t="shared" si="124"/>
        <v>0</v>
      </c>
      <c r="K114" s="14">
        <f t="shared" si="124"/>
        <v>0</v>
      </c>
      <c r="L114" s="14">
        <f t="shared" si="124"/>
        <v>0</v>
      </c>
      <c r="M114" s="14">
        <f t="shared" si="124"/>
        <v>0</v>
      </c>
      <c r="N114" s="14">
        <f t="shared" si="124"/>
        <v>0</v>
      </c>
      <c r="O114" s="14">
        <f t="shared" si="124"/>
        <v>0</v>
      </c>
      <c r="P114" s="14">
        <f t="shared" si="124"/>
        <v>0</v>
      </c>
      <c r="Q114" s="14">
        <f t="shared" si="124"/>
        <v>0</v>
      </c>
      <c r="R114" s="14">
        <f t="shared" si="124"/>
        <v>0</v>
      </c>
      <c r="S114" s="14">
        <f t="shared" si="124"/>
        <v>0</v>
      </c>
      <c r="T114" s="14">
        <f t="shared" si="124"/>
        <v>0</v>
      </c>
      <c r="U114" s="14">
        <f t="shared" si="125"/>
        <v>1</v>
      </c>
    </row>
    <row r="115" spans="1:21" x14ac:dyDescent="0.25">
      <c r="A115" s="14" t="s">
        <v>25</v>
      </c>
      <c r="B115" s="14">
        <f t="shared" si="126"/>
        <v>8.7591240875912413E-2</v>
      </c>
      <c r="C115" s="14">
        <f t="shared" si="124"/>
        <v>0.10948905109489052</v>
      </c>
      <c r="D115" s="14">
        <f t="shared" si="124"/>
        <v>0.145985401459854</v>
      </c>
      <c r="E115" s="14">
        <f t="shared" si="124"/>
        <v>0.21897810218978103</v>
      </c>
      <c r="F115" s="14">
        <f t="shared" si="124"/>
        <v>0.43795620437956206</v>
      </c>
      <c r="G115" s="14">
        <f t="shared" si="124"/>
        <v>0</v>
      </c>
      <c r="H115" s="14">
        <f t="shared" si="124"/>
        <v>0</v>
      </c>
      <c r="I115" s="14">
        <f t="shared" si="124"/>
        <v>0</v>
      </c>
      <c r="J115" s="14">
        <f t="shared" si="124"/>
        <v>0</v>
      </c>
      <c r="K115" s="14">
        <f t="shared" si="124"/>
        <v>0</v>
      </c>
      <c r="L115" s="14">
        <f t="shared" si="124"/>
        <v>0</v>
      </c>
      <c r="M115" s="14">
        <f t="shared" si="124"/>
        <v>0</v>
      </c>
      <c r="N115" s="14">
        <f t="shared" si="124"/>
        <v>0</v>
      </c>
      <c r="O115" s="14">
        <f t="shared" si="124"/>
        <v>0</v>
      </c>
      <c r="P115" s="14">
        <f t="shared" si="124"/>
        <v>0</v>
      </c>
      <c r="Q115" s="14">
        <f t="shared" si="124"/>
        <v>0</v>
      </c>
      <c r="R115" s="14">
        <f t="shared" si="124"/>
        <v>0</v>
      </c>
      <c r="S115" s="14">
        <f t="shared" si="124"/>
        <v>0</v>
      </c>
      <c r="T115" s="14">
        <f t="shared" si="124"/>
        <v>0</v>
      </c>
      <c r="U115" s="14">
        <f t="shared" si="125"/>
        <v>1</v>
      </c>
    </row>
    <row r="116" spans="1:21" x14ac:dyDescent="0.25">
      <c r="A116" s="14" t="s">
        <v>24</v>
      </c>
      <c r="B116" s="14">
        <f t="shared" si="126"/>
        <v>5.9848881262019218E-2</v>
      </c>
      <c r="C116" s="14">
        <f t="shared" si="124"/>
        <v>7.3318794170368434E-2</v>
      </c>
      <c r="D116" s="14">
        <f t="shared" si="124"/>
        <v>9.3996903861459397E-2</v>
      </c>
      <c r="E116" s="14">
        <f t="shared" si="124"/>
        <v>0.12948473350107445</v>
      </c>
      <c r="F116" s="14">
        <f t="shared" si="124"/>
        <v>0.20336493832092972</v>
      </c>
      <c r="G116" s="14">
        <f t="shared" si="124"/>
        <v>0.43998574888414876</v>
      </c>
      <c r="H116" s="14">
        <f t="shared" si="124"/>
        <v>0</v>
      </c>
      <c r="I116" s="14">
        <f t="shared" si="124"/>
        <v>0</v>
      </c>
      <c r="J116" s="14">
        <f t="shared" si="124"/>
        <v>0</v>
      </c>
      <c r="K116" s="14">
        <f t="shared" si="124"/>
        <v>0</v>
      </c>
      <c r="L116" s="14">
        <f t="shared" si="124"/>
        <v>0</v>
      </c>
      <c r="M116" s="14">
        <f t="shared" si="124"/>
        <v>0</v>
      </c>
      <c r="N116" s="14">
        <f t="shared" si="124"/>
        <v>0</v>
      </c>
      <c r="O116" s="14">
        <f t="shared" si="124"/>
        <v>0</v>
      </c>
      <c r="P116" s="14">
        <f t="shared" si="124"/>
        <v>0</v>
      </c>
      <c r="Q116" s="14">
        <f t="shared" si="124"/>
        <v>0</v>
      </c>
      <c r="R116" s="14">
        <f t="shared" si="124"/>
        <v>0</v>
      </c>
      <c r="S116" s="14">
        <f t="shared" si="124"/>
        <v>0</v>
      </c>
      <c r="T116" s="14">
        <f t="shared" si="124"/>
        <v>0</v>
      </c>
      <c r="U116" s="14">
        <f t="shared" si="125"/>
        <v>1</v>
      </c>
    </row>
    <row r="117" spans="1:21" x14ac:dyDescent="0.25">
      <c r="A117" s="14" t="s">
        <v>23</v>
      </c>
      <c r="B117" s="14">
        <f t="shared" si="126"/>
        <v>4.3323954618177139E-2</v>
      </c>
      <c r="C117" s="14">
        <f t="shared" si="124"/>
        <v>5.2082006950143284E-2</v>
      </c>
      <c r="D117" s="14">
        <f t="shared" si="124"/>
        <v>6.4752996055820564E-2</v>
      </c>
      <c r="E117" s="14">
        <f t="shared" si="124"/>
        <v>8.4529214354771356E-2</v>
      </c>
      <c r="F117" s="14">
        <f t="shared" si="124"/>
        <v>0.11918747625736903</v>
      </c>
      <c r="G117" s="14">
        <f t="shared" si="124"/>
        <v>0.19344154188619744</v>
      </c>
      <c r="H117" s="14">
        <f t="shared" si="124"/>
        <v>0.44268280987752123</v>
      </c>
      <c r="I117" s="14">
        <f t="shared" si="124"/>
        <v>0</v>
      </c>
      <c r="J117" s="14">
        <f t="shared" si="124"/>
        <v>0</v>
      </c>
      <c r="K117" s="14">
        <f t="shared" si="124"/>
        <v>0</v>
      </c>
      <c r="L117" s="14">
        <f t="shared" si="124"/>
        <v>0</v>
      </c>
      <c r="M117" s="14">
        <f t="shared" si="124"/>
        <v>0</v>
      </c>
      <c r="N117" s="14">
        <f t="shared" si="124"/>
        <v>0</v>
      </c>
      <c r="O117" s="14">
        <f t="shared" si="124"/>
        <v>0</v>
      </c>
      <c r="P117" s="14">
        <f t="shared" si="124"/>
        <v>0</v>
      </c>
      <c r="Q117" s="14">
        <f t="shared" si="124"/>
        <v>0</v>
      </c>
      <c r="R117" s="14">
        <f t="shared" si="124"/>
        <v>0</v>
      </c>
      <c r="S117" s="14">
        <f t="shared" si="124"/>
        <v>0</v>
      </c>
      <c r="T117" s="14">
        <f t="shared" si="124"/>
        <v>0</v>
      </c>
      <c r="U117" s="14">
        <f t="shared" si="125"/>
        <v>1</v>
      </c>
    </row>
    <row r="118" spans="1:21" x14ac:dyDescent="0.25">
      <c r="A118" s="14" t="s">
        <v>22</v>
      </c>
      <c r="B118" s="14">
        <f t="shared" si="126"/>
        <v>3.2756487273399769E-2</v>
      </c>
      <c r="C118" s="14">
        <f t="shared" si="124"/>
        <v>3.8733261311381481E-2</v>
      </c>
      <c r="D118" s="14">
        <f t="shared" si="124"/>
        <v>4.7001335033450851E-2</v>
      </c>
      <c r="E118" s="14">
        <f t="shared" si="124"/>
        <v>5.9087009456013667E-2</v>
      </c>
      <c r="F118" s="14">
        <f t="shared" si="124"/>
        <v>7.8185374759885073E-2</v>
      </c>
      <c r="G118" s="14">
        <f t="shared" si="124"/>
        <v>0.1121859301680813</v>
      </c>
      <c r="H118" s="14">
        <f t="shared" si="124"/>
        <v>0.18661808194884677</v>
      </c>
      <c r="I118" s="14">
        <f t="shared" si="124"/>
        <v>0.44543252004894118</v>
      </c>
      <c r="J118" s="14">
        <f t="shared" si="124"/>
        <v>0</v>
      </c>
      <c r="K118" s="14">
        <f t="shared" si="124"/>
        <v>0</v>
      </c>
      <c r="L118" s="14">
        <f t="shared" si="124"/>
        <v>0</v>
      </c>
      <c r="M118" s="14">
        <f t="shared" si="124"/>
        <v>0</v>
      </c>
      <c r="N118" s="14">
        <f t="shared" si="124"/>
        <v>0</v>
      </c>
      <c r="O118" s="14">
        <f t="shared" si="124"/>
        <v>0</v>
      </c>
      <c r="P118" s="14">
        <f t="shared" si="124"/>
        <v>0</v>
      </c>
      <c r="Q118" s="14">
        <f t="shared" si="124"/>
        <v>0</v>
      </c>
      <c r="R118" s="14">
        <f t="shared" si="124"/>
        <v>0</v>
      </c>
      <c r="S118" s="14">
        <f t="shared" si="124"/>
        <v>0</v>
      </c>
      <c r="T118" s="14">
        <f t="shared" si="124"/>
        <v>0</v>
      </c>
      <c r="U118" s="14">
        <f t="shared" si="125"/>
        <v>1</v>
      </c>
    </row>
    <row r="119" spans="1:21" x14ac:dyDescent="0.25">
      <c r="A119" s="14" t="s">
        <v>21</v>
      </c>
      <c r="B119" s="14">
        <f t="shared" si="126"/>
        <v>2.5617163369268718E-2</v>
      </c>
      <c r="C119" s="14">
        <f t="shared" si="124"/>
        <v>2.9864149419960826E-2</v>
      </c>
      <c r="D119" s="14">
        <f t="shared" si="124"/>
        <v>3.5536665122639581E-2</v>
      </c>
      <c r="E119" s="14">
        <f t="shared" si="124"/>
        <v>4.3437581652155714E-2</v>
      </c>
      <c r="F119" s="14">
        <f t="shared" si="124"/>
        <v>5.5079285831825586E-2</v>
      </c>
      <c r="G119" s="14">
        <f t="shared" si="124"/>
        <v>7.3654661626243734E-2</v>
      </c>
      <c r="H119" s="14">
        <f t="shared" si="124"/>
        <v>0.10713114019960789</v>
      </c>
      <c r="I119" s="14">
        <f t="shared" si="124"/>
        <v>0.18165624284113896</v>
      </c>
      <c r="J119" s="14">
        <f t="shared" si="124"/>
        <v>0.44802310993715899</v>
      </c>
      <c r="K119" s="14">
        <f t="shared" si="124"/>
        <v>0</v>
      </c>
      <c r="L119" s="14">
        <f t="shared" si="124"/>
        <v>0</v>
      </c>
      <c r="M119" s="14">
        <f t="shared" si="124"/>
        <v>0</v>
      </c>
      <c r="N119" s="14">
        <f t="shared" si="124"/>
        <v>0</v>
      </c>
      <c r="O119" s="14">
        <f t="shared" si="124"/>
        <v>0</v>
      </c>
      <c r="P119" s="14">
        <f t="shared" si="124"/>
        <v>0</v>
      </c>
      <c r="Q119" s="14">
        <f t="shared" si="124"/>
        <v>0</v>
      </c>
      <c r="R119" s="14">
        <f t="shared" si="124"/>
        <v>0</v>
      </c>
      <c r="S119" s="14">
        <f t="shared" si="124"/>
        <v>0</v>
      </c>
      <c r="T119" s="14">
        <f t="shared" si="124"/>
        <v>0</v>
      </c>
      <c r="U119" s="14">
        <f t="shared" si="125"/>
        <v>1</v>
      </c>
    </row>
    <row r="120" spans="1:21" x14ac:dyDescent="0.25">
      <c r="A120" s="14" t="s">
        <v>20</v>
      </c>
      <c r="B120" s="14">
        <f t="shared" si="126"/>
        <v>2.0579353754315986E-2</v>
      </c>
      <c r="C120" s="14">
        <f t="shared" si="124"/>
        <v>2.3700307232764922E-2</v>
      </c>
      <c r="D120" s="14">
        <f t="shared" si="124"/>
        <v>2.7752774793554348E-2</v>
      </c>
      <c r="E120" s="14">
        <f t="shared" si="124"/>
        <v>3.3191337474581993E-2</v>
      </c>
      <c r="F120" s="14">
        <f t="shared" si="124"/>
        <v>4.0807876290014908E-2</v>
      </c>
      <c r="G120" s="14">
        <f t="shared" si="124"/>
        <v>5.2102592482548393E-2</v>
      </c>
      <c r="H120" s="14">
        <f t="shared" si="124"/>
        <v>7.0264184803434049E-2</v>
      </c>
      <c r="I120" s="14">
        <f t="shared" si="124"/>
        <v>0.10331695415707501</v>
      </c>
      <c r="J120" s="14">
        <f t="shared" si="124"/>
        <v>0.17789412780583572</v>
      </c>
      <c r="K120" s="14">
        <f t="shared" si="124"/>
        <v>0.45039049120587465</v>
      </c>
      <c r="L120" s="14">
        <f t="shared" si="124"/>
        <v>0</v>
      </c>
      <c r="M120" s="14">
        <f t="shared" si="124"/>
        <v>0</v>
      </c>
      <c r="N120" s="14">
        <f t="shared" si="124"/>
        <v>0</v>
      </c>
      <c r="O120" s="14">
        <f t="shared" si="124"/>
        <v>0</v>
      </c>
      <c r="P120" s="14">
        <f t="shared" si="124"/>
        <v>0</v>
      </c>
      <c r="Q120" s="14">
        <f t="shared" si="124"/>
        <v>0</v>
      </c>
      <c r="R120" s="14">
        <f t="shared" si="124"/>
        <v>0</v>
      </c>
      <c r="S120" s="14">
        <f t="shared" si="124"/>
        <v>0</v>
      </c>
      <c r="T120" s="14">
        <f t="shared" si="124"/>
        <v>0</v>
      </c>
      <c r="U120" s="14">
        <f t="shared" si="125"/>
        <v>1</v>
      </c>
    </row>
    <row r="121" spans="1:21" x14ac:dyDescent="0.25">
      <c r="A121" s="14" t="s">
        <v>19</v>
      </c>
      <c r="B121" s="14">
        <f t="shared" si="126"/>
        <v>1.6897061085788159E-2</v>
      </c>
      <c r="C121" s="14">
        <f t="shared" si="124"/>
        <v>1.9255903181107724E-2</v>
      </c>
      <c r="D121" s="14">
        <f t="shared" si="124"/>
        <v>2.2248519382923694E-2</v>
      </c>
      <c r="E121" s="14">
        <f t="shared" si="124"/>
        <v>2.614781239227296E-2</v>
      </c>
      <c r="F121" s="14">
        <f t="shared" si="124"/>
        <v>3.1401255343539845E-2</v>
      </c>
      <c r="G121" s="14">
        <f t="shared" si="124"/>
        <v>3.8791491142681024E-2</v>
      </c>
      <c r="H121" s="14">
        <f t="shared" si="124"/>
        <v>4.980814495914835E-2</v>
      </c>
      <c r="I121" s="14">
        <f t="shared" si="124"/>
        <v>6.7635052884807076E-2</v>
      </c>
      <c r="J121" s="14">
        <f t="shared" si="124"/>
        <v>0.10033973456575229</v>
      </c>
      <c r="K121" s="14">
        <f t="shared" si="124"/>
        <v>0.1749477283263085</v>
      </c>
      <c r="L121" s="14">
        <f t="shared" si="124"/>
        <v>0.45252729673567038</v>
      </c>
      <c r="M121" s="14">
        <f t="shared" si="124"/>
        <v>0</v>
      </c>
      <c r="N121" s="14">
        <f t="shared" si="124"/>
        <v>0</v>
      </c>
      <c r="O121" s="14">
        <f t="shared" si="124"/>
        <v>0</v>
      </c>
      <c r="P121" s="14">
        <f t="shared" si="124"/>
        <v>0</v>
      </c>
      <c r="Q121" s="14">
        <f t="shared" si="124"/>
        <v>0</v>
      </c>
      <c r="R121" s="14">
        <f t="shared" si="124"/>
        <v>0</v>
      </c>
      <c r="S121" s="14">
        <f t="shared" si="124"/>
        <v>0</v>
      </c>
      <c r="T121" s="14">
        <f t="shared" si="124"/>
        <v>0</v>
      </c>
      <c r="U121" s="14">
        <f t="shared" si="125"/>
        <v>1</v>
      </c>
    </row>
    <row r="122" spans="1:21" x14ac:dyDescent="0.25">
      <c r="A122" s="14" t="s">
        <v>18</v>
      </c>
      <c r="B122" s="14">
        <f t="shared" si="126"/>
        <v>1.4126320123884777E-2</v>
      </c>
      <c r="C122" s="14">
        <f t="shared" si="124"/>
        <v>1.5951958457032674E-2</v>
      </c>
      <c r="D122" s="14">
        <f t="shared" si="124"/>
        <v>1.822356744840628E-2</v>
      </c>
      <c r="E122" s="14">
        <f t="shared" si="124"/>
        <v>2.1112991225916033E-2</v>
      </c>
      <c r="F122" s="14">
        <f t="shared" si="124"/>
        <v>2.4888698592598905E-2</v>
      </c>
      <c r="G122" s="14">
        <f t="shared" si="124"/>
        <v>2.9992195775877365E-2</v>
      </c>
      <c r="H122" s="14">
        <f t="shared" si="124"/>
        <v>3.7198284507338683E-2</v>
      </c>
      <c r="I122" s="14">
        <f t="shared" si="124"/>
        <v>4.7987405123173191E-2</v>
      </c>
      <c r="J122" s="14">
        <f t="shared" si="124"/>
        <v>6.5538433445205782E-2</v>
      </c>
      <c r="K122" s="14">
        <f t="shared" si="124"/>
        <v>9.795278304286277E-2</v>
      </c>
      <c r="L122" s="14">
        <f t="shared" si="124"/>
        <v>0.17257978525759265</v>
      </c>
      <c r="M122" s="14">
        <f t="shared" si="124"/>
        <v>0.4544475770001109</v>
      </c>
      <c r="N122" s="14">
        <f t="shared" si="124"/>
        <v>0</v>
      </c>
      <c r="O122" s="14">
        <f t="shared" si="124"/>
        <v>0</v>
      </c>
      <c r="P122" s="14">
        <f t="shared" si="124"/>
        <v>0</v>
      </c>
      <c r="Q122" s="14">
        <f t="shared" si="124"/>
        <v>0</v>
      </c>
      <c r="R122" s="14">
        <f t="shared" si="124"/>
        <v>0</v>
      </c>
      <c r="S122" s="14">
        <f t="shared" si="124"/>
        <v>0</v>
      </c>
      <c r="T122" s="14">
        <f t="shared" si="124"/>
        <v>0</v>
      </c>
      <c r="U122" s="14">
        <f t="shared" si="125"/>
        <v>1</v>
      </c>
    </row>
    <row r="123" spans="1:21" x14ac:dyDescent="0.25">
      <c r="A123" s="14" t="s">
        <v>17</v>
      </c>
      <c r="B123" s="14">
        <f t="shared" si="126"/>
        <v>1.199022402325284E-2</v>
      </c>
      <c r="C123" s="14">
        <f t="shared" si="124"/>
        <v>1.3432063796311866E-2</v>
      </c>
      <c r="D123" s="14">
        <f t="shared" si="124"/>
        <v>1.519678398788383E-2</v>
      </c>
      <c r="E123" s="14">
        <f t="shared" si="124"/>
        <v>1.7396971219090934E-2</v>
      </c>
      <c r="F123" s="14">
        <f t="shared" si="124"/>
        <v>2.0201692408807651E-2</v>
      </c>
      <c r="G123" s="14">
        <f t="shared" si="124"/>
        <v>2.3875669274377988E-2</v>
      </c>
      <c r="H123" s="14">
        <f t="shared" si="124"/>
        <v>2.8855336340818938E-2</v>
      </c>
      <c r="I123" s="14">
        <f t="shared" si="124"/>
        <v>3.5908772773089424E-2</v>
      </c>
      <c r="J123" s="14">
        <f t="shared" si="124"/>
        <v>4.6508406743708444E-2</v>
      </c>
      <c r="K123" s="14">
        <f t="shared" si="124"/>
        <v>6.3828313785591104E-2</v>
      </c>
      <c r="L123" s="14">
        <f t="shared" si="124"/>
        <v>9.5997158859788809E-2</v>
      </c>
      <c r="M123" s="14">
        <f t="shared" si="124"/>
        <v>0.17063620683856276</v>
      </c>
      <c r="N123" s="14">
        <f t="shared" si="124"/>
        <v>0.45617239994871533</v>
      </c>
      <c r="O123" s="14">
        <f t="shared" si="124"/>
        <v>0</v>
      </c>
      <c r="P123" s="14">
        <f t="shared" si="124"/>
        <v>0</v>
      </c>
      <c r="Q123" s="14">
        <f t="shared" si="124"/>
        <v>0</v>
      </c>
      <c r="R123" s="14">
        <f t="shared" si="124"/>
        <v>0</v>
      </c>
      <c r="S123" s="14">
        <f t="shared" si="124"/>
        <v>0</v>
      </c>
      <c r="T123" s="14">
        <f t="shared" si="124"/>
        <v>0</v>
      </c>
      <c r="U123" s="14">
        <f t="shared" si="125"/>
        <v>1</v>
      </c>
    </row>
    <row r="124" spans="1:21" x14ac:dyDescent="0.25">
      <c r="A124" s="14" t="s">
        <v>16</v>
      </c>
      <c r="B124" s="14">
        <f t="shared" si="126"/>
        <v>1.0309124883885809E-2</v>
      </c>
      <c r="C124" s="14">
        <f t="shared" si="124"/>
        <v>1.1467857957206524E-2</v>
      </c>
      <c r="D124" s="14">
        <f t="shared" si="124"/>
        <v>1.286611580950822E-2</v>
      </c>
      <c r="E124" s="14">
        <f t="shared" si="124"/>
        <v>1.4580172688083265E-2</v>
      </c>
      <c r="F124" s="14">
        <f t="shared" si="124"/>
        <v>1.6720846137805973E-2</v>
      </c>
      <c r="G124" s="14">
        <f t="shared" si="124"/>
        <v>1.9454835637230213E-2</v>
      </c>
      <c r="H124" s="14">
        <f t="shared" si="124"/>
        <v>2.3043657168769334E-2</v>
      </c>
      <c r="I124" s="14">
        <f t="shared" si="124"/>
        <v>2.7919385779672585E-2</v>
      </c>
      <c r="J124" s="14">
        <f t="shared" si="124"/>
        <v>3.4844281625988627E-2</v>
      </c>
      <c r="K124" s="14">
        <f t="shared" si="124"/>
        <v>4.5283742232443455E-2</v>
      </c>
      <c r="L124" s="14">
        <f t="shared" si="124"/>
        <v>6.2407310175767894E-2</v>
      </c>
      <c r="M124" s="14">
        <f t="shared" si="124"/>
        <v>9.4366006027549992E-2</v>
      </c>
      <c r="N124" s="14">
        <f t="shared" si="124"/>
        <v>0.1690127714906679</v>
      </c>
      <c r="O124" s="14">
        <f t="shared" si="124"/>
        <v>0.45772389238542033</v>
      </c>
      <c r="P124" s="14">
        <f t="shared" si="124"/>
        <v>0</v>
      </c>
      <c r="Q124" s="14">
        <f t="shared" si="124"/>
        <v>0</v>
      </c>
      <c r="R124" s="14">
        <f t="shared" si="124"/>
        <v>0</v>
      </c>
      <c r="S124" s="14">
        <f t="shared" si="124"/>
        <v>0</v>
      </c>
      <c r="T124" s="14">
        <f t="shared" si="124"/>
        <v>0</v>
      </c>
      <c r="U124" s="14">
        <f t="shared" si="125"/>
        <v>1.0000000000000002</v>
      </c>
    </row>
    <row r="125" spans="1:21" x14ac:dyDescent="0.25">
      <c r="A125" s="14" t="s">
        <v>15</v>
      </c>
      <c r="B125" s="14">
        <f t="shared" si="126"/>
        <v>9.6437304495569625E-3</v>
      </c>
      <c r="C125" s="14">
        <f t="shared" si="124"/>
        <v>1.0633235621252846E-2</v>
      </c>
      <c r="D125" s="14">
        <f t="shared" si="124"/>
        <v>1.1809481757182104E-2</v>
      </c>
      <c r="E125" s="14">
        <f t="shared" si="124"/>
        <v>1.3226508736280802E-2</v>
      </c>
      <c r="F125" s="14">
        <f t="shared" si="124"/>
        <v>1.4960437833553358E-2</v>
      </c>
      <c r="G125" s="14">
        <f t="shared" si="124"/>
        <v>1.7121661881268926E-2</v>
      </c>
      <c r="H125" s="14">
        <f t="shared" si="124"/>
        <v>1.9875908717818601E-2</v>
      </c>
      <c r="I125" s="14">
        <f t="shared" si="124"/>
        <v>2.3482594379507289E-2</v>
      </c>
      <c r="J125" s="14">
        <f t="shared" si="124"/>
        <v>2.8369263508787896E-2</v>
      </c>
      <c r="K125" s="14">
        <f t="shared" si="124"/>
        <v>3.5288065176592498E-2</v>
      </c>
      <c r="L125" s="14">
        <f t="shared" si="124"/>
        <v>4.5680257159660065E-2</v>
      </c>
      <c r="M125" s="14">
        <f t="shared" si="124"/>
        <v>6.2651099961587409E-2</v>
      </c>
      <c r="N125" s="14">
        <f t="shared" si="124"/>
        <v>9.4147863864609979E-2</v>
      </c>
      <c r="O125" s="14">
        <f t="shared" si="124"/>
        <v>0.16715190250963982</v>
      </c>
      <c r="P125" s="14">
        <f t="shared" si="124"/>
        <v>0.4459579884427014</v>
      </c>
      <c r="Q125" s="14">
        <f t="shared" si="124"/>
        <v>0</v>
      </c>
      <c r="R125" s="14">
        <f t="shared" si="124"/>
        <v>0</v>
      </c>
      <c r="S125" s="14">
        <f t="shared" si="124"/>
        <v>0</v>
      </c>
      <c r="T125" s="14">
        <f t="shared" si="124"/>
        <v>0</v>
      </c>
      <c r="U125" s="14">
        <f t="shared" si="125"/>
        <v>1</v>
      </c>
    </row>
    <row r="126" spans="1:21" x14ac:dyDescent="0.25">
      <c r="A126" s="14" t="s">
        <v>97</v>
      </c>
      <c r="B126" s="14">
        <f t="shared" si="126"/>
        <v>9.0549085044736854E-3</v>
      </c>
      <c r="C126" s="14">
        <f t="shared" ref="C126:T129" si="127">C106/SUM($B106:$T106)</f>
        <v>9.9091408123211603E-3</v>
      </c>
      <c r="D126" s="14">
        <f t="shared" si="127"/>
        <v>1.0911642791945326E-2</v>
      </c>
      <c r="E126" s="14">
        <f t="shared" si="127"/>
        <v>1.2101726341805574E-2</v>
      </c>
      <c r="F126" s="14">
        <f t="shared" si="127"/>
        <v>1.35333336728781E-2</v>
      </c>
      <c r="G126" s="14">
        <f t="shared" si="127"/>
        <v>1.5282336421776092E-2</v>
      </c>
      <c r="H126" s="14">
        <f t="shared" si="127"/>
        <v>1.7458589131962785E-2</v>
      </c>
      <c r="I126" s="14">
        <f t="shared" si="127"/>
        <v>2.0226722358483055E-2</v>
      </c>
      <c r="J126" s="14">
        <f t="shared" si="127"/>
        <v>2.3843935277087874E-2</v>
      </c>
      <c r="K126" s="14">
        <f t="shared" si="127"/>
        <v>2.8733200823542672E-2</v>
      </c>
      <c r="L126" s="14">
        <f t="shared" si="127"/>
        <v>3.5636796552931671E-2</v>
      </c>
      <c r="M126" s="14">
        <f t="shared" si="127"/>
        <v>4.5973017737961884E-2</v>
      </c>
      <c r="N126" s="14">
        <f t="shared" si="127"/>
        <v>6.2787299199883143E-2</v>
      </c>
      <c r="O126" s="14">
        <f t="shared" si="127"/>
        <v>9.3840978080676998E-2</v>
      </c>
      <c r="P126" s="14">
        <f t="shared" si="127"/>
        <v>0.16533533139572937</v>
      </c>
      <c r="Q126" s="14">
        <f t="shared" si="127"/>
        <v>0.43537104089654061</v>
      </c>
      <c r="R126" s="14">
        <f t="shared" si="127"/>
        <v>0</v>
      </c>
      <c r="S126" s="14">
        <f t="shared" si="127"/>
        <v>0</v>
      </c>
      <c r="T126" s="14">
        <f t="shared" si="127"/>
        <v>0</v>
      </c>
      <c r="U126" s="14">
        <f t="shared" si="125"/>
        <v>1</v>
      </c>
    </row>
    <row r="127" spans="1:21" x14ac:dyDescent="0.25">
      <c r="A127" s="14" t="s">
        <v>98</v>
      </c>
      <c r="B127" s="14">
        <f t="shared" si="126"/>
        <v>8.5301574033311567E-3</v>
      </c>
      <c r="C127" s="14">
        <f t="shared" si="127"/>
        <v>9.2746091063162072E-3</v>
      </c>
      <c r="D127" s="14">
        <f t="shared" si="127"/>
        <v>1.0138651297308673E-2</v>
      </c>
      <c r="E127" s="14">
        <f t="shared" si="127"/>
        <v>1.1151536455032843E-2</v>
      </c>
      <c r="F127" s="14">
        <f t="shared" si="127"/>
        <v>1.2352510628801343E-2</v>
      </c>
      <c r="G127" s="14">
        <f t="shared" si="127"/>
        <v>1.3795360733274193E-2</v>
      </c>
      <c r="H127" s="14">
        <f t="shared" si="127"/>
        <v>1.5555641523788756E-2</v>
      </c>
      <c r="I127" s="14">
        <f t="shared" si="127"/>
        <v>1.7742594102887213E-2</v>
      </c>
      <c r="J127" s="14">
        <f t="shared" si="127"/>
        <v>2.0519676417581522E-2</v>
      </c>
      <c r="K127" s="14">
        <f t="shared" si="127"/>
        <v>2.4141819144955331E-2</v>
      </c>
      <c r="L127" s="14">
        <f t="shared" si="127"/>
        <v>2.9027463389528253E-2</v>
      </c>
      <c r="M127" s="14">
        <f t="shared" si="127"/>
        <v>3.5909341304240304E-2</v>
      </c>
      <c r="N127" s="14">
        <f t="shared" si="127"/>
        <v>4.6183994719793259E-2</v>
      </c>
      <c r="O127" s="14">
        <f t="shared" si="127"/>
        <v>6.2841185536413949E-2</v>
      </c>
      <c r="P127" s="14">
        <f t="shared" si="127"/>
        <v>9.3472060487277506E-2</v>
      </c>
      <c r="Q127" s="14">
        <f t="shared" si="127"/>
        <v>0.16357568482767754</v>
      </c>
      <c r="R127" s="14">
        <f t="shared" si="127"/>
        <v>0.42578771292179196</v>
      </c>
      <c r="S127" s="14">
        <f t="shared" si="127"/>
        <v>0</v>
      </c>
      <c r="T127" s="14">
        <f t="shared" si="127"/>
        <v>0</v>
      </c>
      <c r="U127" s="14">
        <f t="shared" si="125"/>
        <v>1</v>
      </c>
    </row>
    <row r="128" spans="1:21" x14ac:dyDescent="0.25">
      <c r="A128" s="14" t="s">
        <v>99</v>
      </c>
      <c r="B128" s="14">
        <f t="shared" si="126"/>
        <v>8.0595923193710582E-3</v>
      </c>
      <c r="C128" s="14">
        <f t="shared" si="127"/>
        <v>8.7137693843724953E-3</v>
      </c>
      <c r="D128" s="14">
        <f t="shared" si="127"/>
        <v>9.4657360996406766E-3</v>
      </c>
      <c r="E128" s="14">
        <f t="shared" si="127"/>
        <v>1.0337690638867837E-2</v>
      </c>
      <c r="F128" s="14">
        <f t="shared" si="127"/>
        <v>1.1358839115556013E-2</v>
      </c>
      <c r="G128" s="14">
        <f t="shared" si="127"/>
        <v>1.256832623565592E-2</v>
      </c>
      <c r="H128" s="14">
        <f t="shared" si="127"/>
        <v>1.4019742514081734E-2</v>
      </c>
      <c r="I128" s="14">
        <f t="shared" si="127"/>
        <v>1.5788279740834018E-2</v>
      </c>
      <c r="J128" s="14">
        <f t="shared" si="127"/>
        <v>1.7982517626706718E-2</v>
      </c>
      <c r="K128" s="14">
        <f t="shared" si="127"/>
        <v>2.0764701032454518E-2</v>
      </c>
      <c r="L128" s="14">
        <f t="shared" si="127"/>
        <v>2.4387484176927852E-2</v>
      </c>
      <c r="M128" s="14">
        <f t="shared" si="127"/>
        <v>2.9264867125273739E-2</v>
      </c>
      <c r="N128" s="14">
        <f t="shared" si="127"/>
        <v>3.6120407871898075E-2</v>
      </c>
      <c r="O128" s="14">
        <f t="shared" si="127"/>
        <v>4.6330085633729402E-2</v>
      </c>
      <c r="P128" s="14">
        <f t="shared" si="127"/>
        <v>6.28318155312277E-2</v>
      </c>
      <c r="Q128" s="14">
        <f t="shared" si="127"/>
        <v>9.3060472652890969E-2</v>
      </c>
      <c r="R128" s="14">
        <f t="shared" si="127"/>
        <v>0.16187963523868279</v>
      </c>
      <c r="S128" s="14">
        <f t="shared" si="127"/>
        <v>0.4170660370618286</v>
      </c>
      <c r="T128" s="14">
        <f t="shared" si="127"/>
        <v>0</v>
      </c>
      <c r="U128" s="14">
        <f t="shared" si="125"/>
        <v>1</v>
      </c>
    </row>
    <row r="129" spans="1:21" x14ac:dyDescent="0.25">
      <c r="A129" s="14" t="s">
        <v>100</v>
      </c>
      <c r="B129" s="14">
        <f t="shared" si="126"/>
        <v>7.6352827807373274E-3</v>
      </c>
      <c r="C129" s="14">
        <f t="shared" si="127"/>
        <v>8.2143602913530116E-3</v>
      </c>
      <c r="D129" s="14">
        <f t="shared" si="127"/>
        <v>8.8743701090091831E-3</v>
      </c>
      <c r="E129" s="14">
        <f t="shared" si="127"/>
        <v>9.6324487379141621E-3</v>
      </c>
      <c r="F129" s="14">
        <f t="shared" si="127"/>
        <v>1.0510760557942487E-2</v>
      </c>
      <c r="G129" s="14">
        <f t="shared" si="127"/>
        <v>1.1538442819627277E-2</v>
      </c>
      <c r="H129" s="14">
        <f t="shared" si="127"/>
        <v>1.2754513030701606E-2</v>
      </c>
      <c r="I129" s="14">
        <f t="shared" si="127"/>
        <v>1.4212336333618819E-2</v>
      </c>
      <c r="J129" s="14">
        <f t="shared" si="127"/>
        <v>1.5986710803587729E-2</v>
      </c>
      <c r="K129" s="14">
        <f t="shared" si="127"/>
        <v>1.8185526185023029E-2</v>
      </c>
      <c r="L129" s="14">
        <f t="shared" si="127"/>
        <v>2.0969797977211043E-2</v>
      </c>
      <c r="M129" s="14">
        <f t="shared" si="127"/>
        <v>2.4589925069701469E-2</v>
      </c>
      <c r="N129" s="14">
        <f t="shared" si="127"/>
        <v>2.9455588301122809E-2</v>
      </c>
      <c r="O129" s="14">
        <f t="shared" si="127"/>
        <v>3.628156193902151E-2</v>
      </c>
      <c r="P129" s="14">
        <f t="shared" si="127"/>
        <v>4.6424407584196928E-2</v>
      </c>
      <c r="Q129" s="14">
        <f t="shared" si="127"/>
        <v>6.277369663578071E-2</v>
      </c>
      <c r="R129" s="14">
        <f t="shared" si="127"/>
        <v>9.2620362045701607E-2</v>
      </c>
      <c r="S129" s="14">
        <f t="shared" si="127"/>
        <v>0.16025006087458021</v>
      </c>
      <c r="T129" s="14">
        <f t="shared" si="127"/>
        <v>0.40908984792316899</v>
      </c>
      <c r="U129" s="14">
        <f t="shared" si="125"/>
        <v>1</v>
      </c>
    </row>
    <row r="130" spans="1:21" x14ac:dyDescent="0.25">
      <c r="U130" s="14" t="s">
        <v>73</v>
      </c>
    </row>
    <row r="131" spans="1:21" x14ac:dyDescent="0.25">
      <c r="A131" s="14" t="s">
        <v>14</v>
      </c>
      <c r="B131" s="14">
        <f t="shared" ref="B131" si="128">IFERROR(B111*B$15,0)</f>
        <v>0</v>
      </c>
      <c r="C131" s="14">
        <f t="shared" ref="C131:T131" si="129">IFERROR(C111*C$15,0)</f>
        <v>0</v>
      </c>
      <c r="D131" s="14">
        <f t="shared" si="129"/>
        <v>0</v>
      </c>
      <c r="E131" s="14">
        <f t="shared" si="129"/>
        <v>0</v>
      </c>
      <c r="F131" s="14">
        <f t="shared" si="129"/>
        <v>0</v>
      </c>
      <c r="G131" s="14">
        <f t="shared" si="129"/>
        <v>0</v>
      </c>
      <c r="H131" s="14">
        <f t="shared" si="129"/>
        <v>0</v>
      </c>
      <c r="I131" s="14">
        <f t="shared" si="129"/>
        <v>0</v>
      </c>
      <c r="J131" s="14">
        <f t="shared" si="129"/>
        <v>0</v>
      </c>
      <c r="K131" s="14">
        <f t="shared" si="129"/>
        <v>0</v>
      </c>
      <c r="L131" s="14">
        <f t="shared" si="129"/>
        <v>0</v>
      </c>
      <c r="M131" s="14">
        <f t="shared" si="129"/>
        <v>0</v>
      </c>
      <c r="N131" s="14">
        <f t="shared" si="129"/>
        <v>0</v>
      </c>
      <c r="O131" s="14">
        <f t="shared" si="129"/>
        <v>0</v>
      </c>
      <c r="P131" s="14">
        <f t="shared" si="129"/>
        <v>0</v>
      </c>
      <c r="Q131" s="14">
        <f t="shared" si="129"/>
        <v>0</v>
      </c>
      <c r="R131" s="14">
        <f t="shared" si="129"/>
        <v>0</v>
      </c>
      <c r="S131" s="14">
        <f t="shared" si="129"/>
        <v>0</v>
      </c>
      <c r="T131" s="14">
        <f t="shared" si="129"/>
        <v>0</v>
      </c>
      <c r="U131" s="14">
        <f t="shared" ref="U131:U149" si="130">SUM(B131:T131)</f>
        <v>0</v>
      </c>
    </row>
    <row r="132" spans="1:21" x14ac:dyDescent="0.25">
      <c r="A132" s="14" t="s">
        <v>13</v>
      </c>
      <c r="B132" s="14">
        <f t="shared" ref="B132" si="131">IFERROR(B112*B$15,0)</f>
        <v>0</v>
      </c>
      <c r="C132" s="14">
        <f t="shared" ref="C132:T132" si="132">IFERROR(C112*C$15,0)</f>
        <v>0</v>
      </c>
      <c r="D132" s="14">
        <f t="shared" si="132"/>
        <v>0</v>
      </c>
      <c r="E132" s="14">
        <f t="shared" si="132"/>
        <v>0</v>
      </c>
      <c r="F132" s="14">
        <f t="shared" si="132"/>
        <v>0</v>
      </c>
      <c r="G132" s="14">
        <f t="shared" si="132"/>
        <v>0</v>
      </c>
      <c r="H132" s="14">
        <f t="shared" si="132"/>
        <v>0</v>
      </c>
      <c r="I132" s="14">
        <f t="shared" si="132"/>
        <v>0</v>
      </c>
      <c r="J132" s="14">
        <f t="shared" si="132"/>
        <v>0</v>
      </c>
      <c r="K132" s="14">
        <f t="shared" si="132"/>
        <v>0</v>
      </c>
      <c r="L132" s="14">
        <f t="shared" si="132"/>
        <v>0</v>
      </c>
      <c r="M132" s="14">
        <f t="shared" si="132"/>
        <v>0</v>
      </c>
      <c r="N132" s="14">
        <f t="shared" si="132"/>
        <v>0</v>
      </c>
      <c r="O132" s="14">
        <f t="shared" si="132"/>
        <v>0</v>
      </c>
      <c r="P132" s="14">
        <f t="shared" si="132"/>
        <v>0</v>
      </c>
      <c r="Q132" s="14">
        <f t="shared" si="132"/>
        <v>0</v>
      </c>
      <c r="R132" s="14">
        <f t="shared" si="132"/>
        <v>0</v>
      </c>
      <c r="S132" s="14">
        <f t="shared" si="132"/>
        <v>0</v>
      </c>
      <c r="T132" s="14">
        <f t="shared" si="132"/>
        <v>0</v>
      </c>
      <c r="U132" s="14">
        <f t="shared" si="130"/>
        <v>0</v>
      </c>
    </row>
    <row r="133" spans="1:21" x14ac:dyDescent="0.25">
      <c r="A133" s="14" t="s">
        <v>12</v>
      </c>
      <c r="B133" s="14">
        <f t="shared" ref="B133" si="133">IFERROR(B113*B$15,0)</f>
        <v>0</v>
      </c>
      <c r="C133" s="14">
        <f t="shared" ref="C133:T133" si="134">IFERROR(C113*C$15,0)</f>
        <v>0</v>
      </c>
      <c r="D133" s="14">
        <f t="shared" si="134"/>
        <v>0</v>
      </c>
      <c r="E133" s="14">
        <f t="shared" si="134"/>
        <v>0</v>
      </c>
      <c r="F133" s="14">
        <f t="shared" si="134"/>
        <v>0</v>
      </c>
      <c r="G133" s="14">
        <f t="shared" si="134"/>
        <v>0</v>
      </c>
      <c r="H133" s="14">
        <f t="shared" si="134"/>
        <v>0</v>
      </c>
      <c r="I133" s="14">
        <f t="shared" si="134"/>
        <v>0</v>
      </c>
      <c r="J133" s="14">
        <f t="shared" si="134"/>
        <v>0</v>
      </c>
      <c r="K133" s="14">
        <f t="shared" si="134"/>
        <v>0</v>
      </c>
      <c r="L133" s="14">
        <f t="shared" si="134"/>
        <v>0</v>
      </c>
      <c r="M133" s="14">
        <f t="shared" si="134"/>
        <v>0</v>
      </c>
      <c r="N133" s="14">
        <f t="shared" si="134"/>
        <v>0</v>
      </c>
      <c r="O133" s="14">
        <f t="shared" si="134"/>
        <v>0</v>
      </c>
      <c r="P133" s="14">
        <f t="shared" si="134"/>
        <v>0</v>
      </c>
      <c r="Q133" s="14">
        <f t="shared" si="134"/>
        <v>0</v>
      </c>
      <c r="R133" s="14">
        <f t="shared" si="134"/>
        <v>0</v>
      </c>
      <c r="S133" s="14">
        <f t="shared" si="134"/>
        <v>0</v>
      </c>
      <c r="T133" s="14">
        <f t="shared" si="134"/>
        <v>0</v>
      </c>
      <c r="U133" s="14">
        <f t="shared" si="130"/>
        <v>0</v>
      </c>
    </row>
    <row r="134" spans="1:21" x14ac:dyDescent="0.25">
      <c r="A134" s="14" t="s">
        <v>11</v>
      </c>
      <c r="B134" s="14">
        <f t="shared" ref="B134" si="135">IFERROR(B114*B$15,0)</f>
        <v>0</v>
      </c>
      <c r="C134" s="14">
        <f t="shared" ref="C134:T134" si="136">IFERROR(C114*C$15,0)</f>
        <v>0</v>
      </c>
      <c r="D134" s="14">
        <f t="shared" si="136"/>
        <v>0</v>
      </c>
      <c r="E134" s="14">
        <f t="shared" si="136"/>
        <v>0</v>
      </c>
      <c r="F134" s="14">
        <f t="shared" si="136"/>
        <v>0</v>
      </c>
      <c r="G134" s="14">
        <f t="shared" si="136"/>
        <v>0</v>
      </c>
      <c r="H134" s="14">
        <f t="shared" si="136"/>
        <v>0</v>
      </c>
      <c r="I134" s="14">
        <f t="shared" si="136"/>
        <v>0</v>
      </c>
      <c r="J134" s="14">
        <f t="shared" si="136"/>
        <v>0</v>
      </c>
      <c r="K134" s="14">
        <f t="shared" si="136"/>
        <v>0</v>
      </c>
      <c r="L134" s="14">
        <f t="shared" si="136"/>
        <v>0</v>
      </c>
      <c r="M134" s="14">
        <f t="shared" si="136"/>
        <v>0</v>
      </c>
      <c r="N134" s="14">
        <f t="shared" si="136"/>
        <v>0</v>
      </c>
      <c r="O134" s="14">
        <f t="shared" si="136"/>
        <v>0</v>
      </c>
      <c r="P134" s="14">
        <f t="shared" si="136"/>
        <v>0</v>
      </c>
      <c r="Q134" s="14">
        <f t="shared" si="136"/>
        <v>0</v>
      </c>
      <c r="R134" s="14">
        <f t="shared" si="136"/>
        <v>0</v>
      </c>
      <c r="S134" s="14">
        <f t="shared" si="136"/>
        <v>0</v>
      </c>
      <c r="T134" s="14">
        <f t="shared" si="136"/>
        <v>0</v>
      </c>
      <c r="U134" s="14">
        <f t="shared" si="130"/>
        <v>0</v>
      </c>
    </row>
    <row r="135" spans="1:21" x14ac:dyDescent="0.25">
      <c r="A135" s="14" t="s">
        <v>10</v>
      </c>
      <c r="B135" s="14">
        <f t="shared" ref="B135" si="137">IFERROR(B115*B$15,0)</f>
        <v>0</v>
      </c>
      <c r="C135" s="14">
        <f t="shared" ref="C135:T135" si="138">IFERROR(C115*C$15,0)</f>
        <v>0</v>
      </c>
      <c r="D135" s="14">
        <f t="shared" si="138"/>
        <v>0</v>
      </c>
      <c r="E135" s="14">
        <f t="shared" si="138"/>
        <v>0</v>
      </c>
      <c r="F135" s="14">
        <f t="shared" si="138"/>
        <v>0</v>
      </c>
      <c r="G135" s="14">
        <f t="shared" si="138"/>
        <v>0</v>
      </c>
      <c r="H135" s="14">
        <f t="shared" si="138"/>
        <v>0</v>
      </c>
      <c r="I135" s="14">
        <f t="shared" si="138"/>
        <v>0</v>
      </c>
      <c r="J135" s="14">
        <f t="shared" si="138"/>
        <v>0</v>
      </c>
      <c r="K135" s="14">
        <f t="shared" si="138"/>
        <v>0</v>
      </c>
      <c r="L135" s="14">
        <f t="shared" si="138"/>
        <v>0</v>
      </c>
      <c r="M135" s="14">
        <f t="shared" si="138"/>
        <v>0</v>
      </c>
      <c r="N135" s="14">
        <f t="shared" si="138"/>
        <v>0</v>
      </c>
      <c r="O135" s="14">
        <f t="shared" si="138"/>
        <v>0</v>
      </c>
      <c r="P135" s="14">
        <f t="shared" si="138"/>
        <v>0</v>
      </c>
      <c r="Q135" s="14">
        <f t="shared" si="138"/>
        <v>0</v>
      </c>
      <c r="R135" s="14">
        <f t="shared" si="138"/>
        <v>0</v>
      </c>
      <c r="S135" s="14">
        <f t="shared" si="138"/>
        <v>0</v>
      </c>
      <c r="T135" s="14">
        <f t="shared" si="138"/>
        <v>0</v>
      </c>
      <c r="U135" s="14">
        <f t="shared" si="130"/>
        <v>0</v>
      </c>
    </row>
    <row r="136" spans="1:21" x14ac:dyDescent="0.25">
      <c r="A136" s="14" t="s">
        <v>9</v>
      </c>
      <c r="B136" s="14">
        <f t="shared" ref="B136" si="139">IFERROR(B116*B$15,0)</f>
        <v>0</v>
      </c>
      <c r="C136" s="14">
        <f t="shared" ref="C136:T136" si="140">IFERROR(C116*C$15,0)</f>
        <v>0</v>
      </c>
      <c r="D136" s="14">
        <f t="shared" si="140"/>
        <v>0</v>
      </c>
      <c r="E136" s="14">
        <f t="shared" si="140"/>
        <v>0</v>
      </c>
      <c r="F136" s="14">
        <f t="shared" si="140"/>
        <v>0</v>
      </c>
      <c r="G136" s="14">
        <f t="shared" si="140"/>
        <v>2993.288874298461</v>
      </c>
      <c r="H136" s="14">
        <f t="shared" si="140"/>
        <v>0</v>
      </c>
      <c r="I136" s="14">
        <f t="shared" si="140"/>
        <v>0</v>
      </c>
      <c r="J136" s="14">
        <f t="shared" si="140"/>
        <v>0</v>
      </c>
      <c r="K136" s="14">
        <f t="shared" si="140"/>
        <v>0</v>
      </c>
      <c r="L136" s="14">
        <f t="shared" si="140"/>
        <v>0</v>
      </c>
      <c r="M136" s="14">
        <f t="shared" si="140"/>
        <v>0</v>
      </c>
      <c r="N136" s="14">
        <f t="shared" si="140"/>
        <v>0</v>
      </c>
      <c r="O136" s="14">
        <f t="shared" si="140"/>
        <v>0</v>
      </c>
      <c r="P136" s="14">
        <f t="shared" si="140"/>
        <v>0</v>
      </c>
      <c r="Q136" s="14">
        <f t="shared" si="140"/>
        <v>0</v>
      </c>
      <c r="R136" s="14">
        <f t="shared" si="140"/>
        <v>0</v>
      </c>
      <c r="S136" s="14">
        <f t="shared" si="140"/>
        <v>0</v>
      </c>
      <c r="T136" s="14">
        <f t="shared" si="140"/>
        <v>0</v>
      </c>
      <c r="U136" s="14">
        <f t="shared" si="130"/>
        <v>2993.288874298461</v>
      </c>
    </row>
    <row r="137" spans="1:21" x14ac:dyDescent="0.25">
      <c r="A137" s="14" t="s">
        <v>8</v>
      </c>
      <c r="B137" s="14">
        <f t="shared" ref="B137" si="141">IFERROR(B117*B$15,0)</f>
        <v>0</v>
      </c>
      <c r="C137" s="14">
        <f t="shared" ref="C137:T137" si="142">IFERROR(C117*C$15,0)</f>
        <v>0</v>
      </c>
      <c r="D137" s="14">
        <f t="shared" si="142"/>
        <v>0</v>
      </c>
      <c r="E137" s="14">
        <f t="shared" si="142"/>
        <v>0</v>
      </c>
      <c r="F137" s="14">
        <f t="shared" si="142"/>
        <v>0</v>
      </c>
      <c r="G137" s="14">
        <f t="shared" si="142"/>
        <v>1316.0117495249967</v>
      </c>
      <c r="H137" s="14">
        <f t="shared" si="142"/>
        <v>3011.6373837336878</v>
      </c>
      <c r="I137" s="14">
        <f t="shared" si="142"/>
        <v>0</v>
      </c>
      <c r="J137" s="14">
        <f t="shared" si="142"/>
        <v>0</v>
      </c>
      <c r="K137" s="14">
        <f t="shared" si="142"/>
        <v>0</v>
      </c>
      <c r="L137" s="14">
        <f t="shared" si="142"/>
        <v>0</v>
      </c>
      <c r="M137" s="14">
        <f t="shared" si="142"/>
        <v>0</v>
      </c>
      <c r="N137" s="14">
        <f t="shared" si="142"/>
        <v>0</v>
      </c>
      <c r="O137" s="14">
        <f t="shared" si="142"/>
        <v>0</v>
      </c>
      <c r="P137" s="14">
        <f t="shared" si="142"/>
        <v>0</v>
      </c>
      <c r="Q137" s="14">
        <f t="shared" si="142"/>
        <v>0</v>
      </c>
      <c r="R137" s="14">
        <f t="shared" si="142"/>
        <v>0</v>
      </c>
      <c r="S137" s="14">
        <f t="shared" si="142"/>
        <v>0</v>
      </c>
      <c r="T137" s="14">
        <f t="shared" si="142"/>
        <v>0</v>
      </c>
      <c r="U137" s="14">
        <f t="shared" si="130"/>
        <v>4327.6491332586847</v>
      </c>
    </row>
    <row r="138" spans="1:21" x14ac:dyDescent="0.25">
      <c r="A138" s="14" t="s">
        <v>7</v>
      </c>
      <c r="B138" s="14">
        <f t="shared" ref="B138" si="143">IFERROR(B118*B$15,0)</f>
        <v>0</v>
      </c>
      <c r="C138" s="14">
        <f t="shared" ref="C138:T138" si="144">IFERROR(C118*C$15,0)</f>
        <v>0</v>
      </c>
      <c r="D138" s="14">
        <f t="shared" si="144"/>
        <v>0</v>
      </c>
      <c r="E138" s="14">
        <f t="shared" si="144"/>
        <v>0</v>
      </c>
      <c r="F138" s="14">
        <f t="shared" si="144"/>
        <v>0</v>
      </c>
      <c r="G138" s="14">
        <f t="shared" si="144"/>
        <v>763.21766665529333</v>
      </c>
      <c r="H138" s="14">
        <f t="shared" si="144"/>
        <v>1269.5907307386112</v>
      </c>
      <c r="I138" s="14">
        <f t="shared" si="144"/>
        <v>3030.3440734038204</v>
      </c>
      <c r="J138" s="14">
        <f t="shared" si="144"/>
        <v>0</v>
      </c>
      <c r="K138" s="14">
        <f t="shared" si="144"/>
        <v>0</v>
      </c>
      <c r="L138" s="14">
        <f t="shared" si="144"/>
        <v>0</v>
      </c>
      <c r="M138" s="14">
        <f t="shared" si="144"/>
        <v>0</v>
      </c>
      <c r="N138" s="14">
        <f t="shared" si="144"/>
        <v>0</v>
      </c>
      <c r="O138" s="14">
        <f t="shared" si="144"/>
        <v>0</v>
      </c>
      <c r="P138" s="14">
        <f t="shared" si="144"/>
        <v>0</v>
      </c>
      <c r="Q138" s="14">
        <f t="shared" si="144"/>
        <v>0</v>
      </c>
      <c r="R138" s="14">
        <f t="shared" si="144"/>
        <v>0</v>
      </c>
      <c r="S138" s="14">
        <f t="shared" si="144"/>
        <v>0</v>
      </c>
      <c r="T138" s="14">
        <f t="shared" si="144"/>
        <v>0</v>
      </c>
      <c r="U138" s="14">
        <f t="shared" si="130"/>
        <v>5063.1524707977251</v>
      </c>
    </row>
    <row r="139" spans="1:21" x14ac:dyDescent="0.25">
      <c r="A139" s="14" t="s">
        <v>6</v>
      </c>
      <c r="B139" s="14">
        <f t="shared" ref="B139" si="145">IFERROR(B119*B$15,0)</f>
        <v>0</v>
      </c>
      <c r="C139" s="14">
        <f t="shared" ref="C139:T139" si="146">IFERROR(C119*C$15,0)</f>
        <v>0</v>
      </c>
      <c r="D139" s="14">
        <f t="shared" si="146"/>
        <v>0</v>
      </c>
      <c r="E139" s="14">
        <f t="shared" si="146"/>
        <v>0</v>
      </c>
      <c r="F139" s="14">
        <f t="shared" si="146"/>
        <v>0</v>
      </c>
      <c r="G139" s="14">
        <f t="shared" si="146"/>
        <v>501.08368224468177</v>
      </c>
      <c r="H139" s="14">
        <f t="shared" si="146"/>
        <v>728.82917427134817</v>
      </c>
      <c r="I139" s="14">
        <f t="shared" si="146"/>
        <v>1235.8345969664888</v>
      </c>
      <c r="J139" s="14">
        <f t="shared" si="146"/>
        <v>3047.9682439819321</v>
      </c>
      <c r="K139" s="14">
        <f t="shared" si="146"/>
        <v>0</v>
      </c>
      <c r="L139" s="14">
        <f t="shared" si="146"/>
        <v>0</v>
      </c>
      <c r="M139" s="14">
        <f t="shared" si="146"/>
        <v>0</v>
      </c>
      <c r="N139" s="14">
        <f t="shared" si="146"/>
        <v>0</v>
      </c>
      <c r="O139" s="14">
        <f t="shared" si="146"/>
        <v>0</v>
      </c>
      <c r="P139" s="14">
        <f t="shared" si="146"/>
        <v>0</v>
      </c>
      <c r="Q139" s="14">
        <f t="shared" si="146"/>
        <v>0</v>
      </c>
      <c r="R139" s="14">
        <f t="shared" si="146"/>
        <v>0</v>
      </c>
      <c r="S139" s="14">
        <f t="shared" si="146"/>
        <v>0</v>
      </c>
      <c r="T139" s="14">
        <f t="shared" si="146"/>
        <v>0</v>
      </c>
      <c r="U139" s="14">
        <f t="shared" si="130"/>
        <v>5513.7156974644513</v>
      </c>
    </row>
    <row r="140" spans="1:21" x14ac:dyDescent="0.25">
      <c r="A140" s="14" t="s">
        <v>5</v>
      </c>
      <c r="B140" s="14">
        <f t="shared" ref="B140" si="147">IFERROR(B120*B$15,0)</f>
        <v>0</v>
      </c>
      <c r="C140" s="14">
        <f t="shared" ref="C140:T140" si="148">IFERROR(C120*C$15,0)</f>
        <v>0</v>
      </c>
      <c r="D140" s="14">
        <f t="shared" si="148"/>
        <v>0</v>
      </c>
      <c r="E140" s="14">
        <f t="shared" si="148"/>
        <v>0</v>
      </c>
      <c r="F140" s="14">
        <f t="shared" si="148"/>
        <v>0</v>
      </c>
      <c r="G140" s="14">
        <f t="shared" si="148"/>
        <v>354.46173153481743</v>
      </c>
      <c r="H140" s="14">
        <f t="shared" si="148"/>
        <v>478.01776118241747</v>
      </c>
      <c r="I140" s="14">
        <f t="shared" si="148"/>
        <v>702.88069599773871</v>
      </c>
      <c r="J140" s="14">
        <f t="shared" si="148"/>
        <v>1210.2403655452131</v>
      </c>
      <c r="K140" s="14">
        <f t="shared" si="148"/>
        <v>3064.0738929281551</v>
      </c>
      <c r="L140" s="14">
        <f t="shared" si="148"/>
        <v>0</v>
      </c>
      <c r="M140" s="14">
        <f t="shared" si="148"/>
        <v>0</v>
      </c>
      <c r="N140" s="14">
        <f t="shared" si="148"/>
        <v>0</v>
      </c>
      <c r="O140" s="14">
        <f t="shared" si="148"/>
        <v>0</v>
      </c>
      <c r="P140" s="14">
        <f t="shared" si="148"/>
        <v>0</v>
      </c>
      <c r="Q140" s="14">
        <f t="shared" si="148"/>
        <v>0</v>
      </c>
      <c r="R140" s="14">
        <f t="shared" si="148"/>
        <v>0</v>
      </c>
      <c r="S140" s="14">
        <f t="shared" si="148"/>
        <v>0</v>
      </c>
      <c r="T140" s="14">
        <f t="shared" si="148"/>
        <v>0</v>
      </c>
      <c r="U140" s="14">
        <f t="shared" si="130"/>
        <v>5809.6744471883421</v>
      </c>
    </row>
    <row r="141" spans="1:21" x14ac:dyDescent="0.25">
      <c r="A141" s="14" t="s">
        <v>4</v>
      </c>
      <c r="B141" s="14">
        <f t="shared" ref="B141" si="149">IFERROR(B121*B$15,0)</f>
        <v>0</v>
      </c>
      <c r="C141" s="14">
        <f t="shared" ref="C141:T141" si="150">IFERROR(C121*C$15,0)</f>
        <v>0</v>
      </c>
      <c r="D141" s="14">
        <f t="shared" si="150"/>
        <v>0</v>
      </c>
      <c r="E141" s="14">
        <f t="shared" si="150"/>
        <v>0</v>
      </c>
      <c r="F141" s="14">
        <f t="shared" si="150"/>
        <v>0</v>
      </c>
      <c r="G141" s="14">
        <f t="shared" si="150"/>
        <v>263.90431769508979</v>
      </c>
      <c r="H141" s="14">
        <f t="shared" si="150"/>
        <v>338.85226176932423</v>
      </c>
      <c r="I141" s="14">
        <f t="shared" si="150"/>
        <v>460.13138340530168</v>
      </c>
      <c r="J141" s="14">
        <f t="shared" si="150"/>
        <v>682.62622570716519</v>
      </c>
      <c r="K141" s="14">
        <f t="shared" si="150"/>
        <v>1190.1955690860673</v>
      </c>
      <c r="L141" s="14">
        <f t="shared" si="150"/>
        <v>3078.610900626923</v>
      </c>
      <c r="M141" s="14">
        <f t="shared" si="150"/>
        <v>0</v>
      </c>
      <c r="N141" s="14">
        <f t="shared" si="150"/>
        <v>0</v>
      </c>
      <c r="O141" s="14">
        <f t="shared" si="150"/>
        <v>0</v>
      </c>
      <c r="P141" s="14">
        <f t="shared" si="150"/>
        <v>0</v>
      </c>
      <c r="Q141" s="14">
        <f t="shared" si="150"/>
        <v>0</v>
      </c>
      <c r="R141" s="14">
        <f t="shared" si="150"/>
        <v>0</v>
      </c>
      <c r="S141" s="14">
        <f t="shared" si="150"/>
        <v>0</v>
      </c>
      <c r="T141" s="14">
        <f t="shared" si="150"/>
        <v>0</v>
      </c>
      <c r="U141" s="14">
        <f t="shared" si="130"/>
        <v>6014.3206582898711</v>
      </c>
    </row>
    <row r="142" spans="1:21" x14ac:dyDescent="0.25">
      <c r="A142" s="14" t="s">
        <v>3</v>
      </c>
      <c r="B142" s="14">
        <f t="shared" ref="B142" si="151">IFERROR(B122*B$15,0)</f>
        <v>0</v>
      </c>
      <c r="C142" s="14">
        <f t="shared" ref="C142:T142" si="152">IFERROR(C122*C$15,0)</f>
        <v>0</v>
      </c>
      <c r="D142" s="14">
        <f t="shared" si="152"/>
        <v>0</v>
      </c>
      <c r="E142" s="14">
        <f t="shared" si="152"/>
        <v>0</v>
      </c>
      <c r="F142" s="14">
        <f t="shared" si="152"/>
        <v>0</v>
      </c>
      <c r="G142" s="14">
        <f t="shared" si="152"/>
        <v>204.04139488470901</v>
      </c>
      <c r="H142" s="14">
        <f t="shared" si="152"/>
        <v>253.06549460110728</v>
      </c>
      <c r="I142" s="14">
        <f t="shared" si="152"/>
        <v>326.4654962710365</v>
      </c>
      <c r="J142" s="14">
        <f t="shared" si="152"/>
        <v>445.8677676902189</v>
      </c>
      <c r="K142" s="14">
        <f t="shared" si="152"/>
        <v>666.38743739396409</v>
      </c>
      <c r="L142" s="14">
        <f t="shared" si="152"/>
        <v>1174.0860981303942</v>
      </c>
      <c r="M142" s="14">
        <f t="shared" si="152"/>
        <v>3091.6748545519358</v>
      </c>
      <c r="N142" s="14">
        <f t="shared" si="152"/>
        <v>0</v>
      </c>
      <c r="O142" s="14">
        <f t="shared" si="152"/>
        <v>0</v>
      </c>
      <c r="P142" s="14">
        <f t="shared" si="152"/>
        <v>0</v>
      </c>
      <c r="Q142" s="14">
        <f t="shared" si="152"/>
        <v>0</v>
      </c>
      <c r="R142" s="14">
        <f t="shared" si="152"/>
        <v>0</v>
      </c>
      <c r="S142" s="14">
        <f t="shared" si="152"/>
        <v>0</v>
      </c>
      <c r="T142" s="14">
        <f t="shared" si="152"/>
        <v>0</v>
      </c>
      <c r="U142" s="14">
        <f t="shared" si="130"/>
        <v>6161.5885435233658</v>
      </c>
    </row>
    <row r="143" spans="1:21" x14ac:dyDescent="0.25">
      <c r="A143" s="14" t="s">
        <v>2</v>
      </c>
      <c r="B143" s="14">
        <f t="shared" ref="B143" si="153">IFERROR(B123*B$15,0)</f>
        <v>0</v>
      </c>
      <c r="C143" s="14">
        <f t="shared" ref="C143:T143" si="154">IFERROR(C123*C$15,0)</f>
        <v>0</v>
      </c>
      <c r="D143" s="14">
        <f t="shared" si="154"/>
        <v>0</v>
      </c>
      <c r="E143" s="14">
        <f t="shared" si="154"/>
        <v>0</v>
      </c>
      <c r="F143" s="14">
        <f t="shared" si="154"/>
        <v>0</v>
      </c>
      <c r="G143" s="14">
        <f t="shared" si="154"/>
        <v>162.42975002411481</v>
      </c>
      <c r="H143" s="14">
        <f t="shared" si="154"/>
        <v>196.30717006667373</v>
      </c>
      <c r="I143" s="14">
        <f t="shared" si="154"/>
        <v>244.2927533539312</v>
      </c>
      <c r="J143" s="14">
        <f t="shared" si="154"/>
        <v>316.40364902806374</v>
      </c>
      <c r="K143" s="14">
        <f t="shared" si="154"/>
        <v>434.23356780118672</v>
      </c>
      <c r="L143" s="14">
        <f t="shared" si="154"/>
        <v>653.08303350281517</v>
      </c>
      <c r="M143" s="14">
        <f t="shared" si="154"/>
        <v>1160.8636433741592</v>
      </c>
      <c r="N143" s="14">
        <f t="shared" si="154"/>
        <v>3103.4090831156695</v>
      </c>
      <c r="O143" s="14">
        <f t="shared" si="154"/>
        <v>0</v>
      </c>
      <c r="P143" s="14">
        <f t="shared" si="154"/>
        <v>0</v>
      </c>
      <c r="Q143" s="14">
        <f t="shared" si="154"/>
        <v>0</v>
      </c>
      <c r="R143" s="14">
        <f t="shared" si="154"/>
        <v>0</v>
      </c>
      <c r="S143" s="14">
        <f t="shared" si="154"/>
        <v>0</v>
      </c>
      <c r="T143" s="14">
        <f t="shared" si="154"/>
        <v>0</v>
      </c>
      <c r="U143" s="14">
        <f t="shared" si="130"/>
        <v>6271.0226502666137</v>
      </c>
    </row>
    <row r="144" spans="1:21" x14ac:dyDescent="0.25">
      <c r="A144" s="14" t="s">
        <v>1</v>
      </c>
      <c r="B144" s="14">
        <f t="shared" ref="B144" si="155">IFERROR(B124*B$15,0)</f>
        <v>0</v>
      </c>
      <c r="C144" s="14">
        <f t="shared" ref="C144:T144" si="156">IFERROR(C124*C$15,0)</f>
        <v>0</v>
      </c>
      <c r="D144" s="14">
        <f t="shared" si="156"/>
        <v>0</v>
      </c>
      <c r="E144" s="14">
        <f t="shared" si="156"/>
        <v>0</v>
      </c>
      <c r="F144" s="14">
        <f t="shared" si="156"/>
        <v>0</v>
      </c>
      <c r="G144" s="14">
        <f t="shared" si="156"/>
        <v>132.35415740603861</v>
      </c>
      <c r="H144" s="14">
        <f t="shared" si="156"/>
        <v>156.76944719540714</v>
      </c>
      <c r="I144" s="14">
        <f t="shared" si="156"/>
        <v>189.93975837509538</v>
      </c>
      <c r="J144" s="14">
        <f t="shared" si="156"/>
        <v>237.05086082562343</v>
      </c>
      <c r="K144" s="14">
        <f t="shared" si="156"/>
        <v>308.07207314040272</v>
      </c>
      <c r="L144" s="14">
        <f t="shared" si="156"/>
        <v>424.56626765246818</v>
      </c>
      <c r="M144" s="14">
        <f t="shared" si="156"/>
        <v>641.9860567543559</v>
      </c>
      <c r="N144" s="14">
        <f t="shared" si="156"/>
        <v>1149.819169826276</v>
      </c>
      <c r="O144" s="14">
        <f t="shared" si="156"/>
        <v>3113.9641182756154</v>
      </c>
      <c r="P144" s="14">
        <f t="shared" si="156"/>
        <v>0</v>
      </c>
      <c r="Q144" s="14">
        <f t="shared" si="156"/>
        <v>0</v>
      </c>
      <c r="R144" s="14">
        <f t="shared" si="156"/>
        <v>0</v>
      </c>
      <c r="S144" s="14">
        <f t="shared" si="156"/>
        <v>0</v>
      </c>
      <c r="T144" s="14">
        <f t="shared" si="156"/>
        <v>0</v>
      </c>
      <c r="U144" s="14">
        <f t="shared" si="130"/>
        <v>6354.5219094512831</v>
      </c>
    </row>
    <row r="145" spans="1:27" x14ac:dyDescent="0.25">
      <c r="A145" s="14" t="s">
        <v>0</v>
      </c>
      <c r="B145" s="14">
        <f t="shared" ref="B145" si="157">IFERROR(B125*B$15,0)</f>
        <v>0</v>
      </c>
      <c r="C145" s="14">
        <f t="shared" ref="C145:T145" si="158">IFERROR(C125*C$15,0)</f>
        <v>0</v>
      </c>
      <c r="D145" s="14">
        <f t="shared" si="158"/>
        <v>0</v>
      </c>
      <c r="E145" s="14">
        <f t="shared" si="158"/>
        <v>0</v>
      </c>
      <c r="F145" s="14">
        <f t="shared" si="158"/>
        <v>0</v>
      </c>
      <c r="G145" s="14">
        <f t="shared" si="158"/>
        <v>116.48122728674294</v>
      </c>
      <c r="H145" s="14">
        <f t="shared" si="158"/>
        <v>135.21878056846671</v>
      </c>
      <c r="I145" s="14">
        <f t="shared" si="158"/>
        <v>159.75560270782913</v>
      </c>
      <c r="J145" s="14">
        <f t="shared" si="158"/>
        <v>193.00034387080899</v>
      </c>
      <c r="K145" s="14">
        <f t="shared" si="158"/>
        <v>240.06998671319622</v>
      </c>
      <c r="L145" s="14">
        <f t="shared" si="158"/>
        <v>310.76962351138815</v>
      </c>
      <c r="M145" s="14">
        <f t="shared" si="158"/>
        <v>426.22480603788603</v>
      </c>
      <c r="N145" s="14">
        <f t="shared" si="158"/>
        <v>640.50200298443326</v>
      </c>
      <c r="O145" s="14">
        <f t="shared" si="158"/>
        <v>1137.1593997506207</v>
      </c>
      <c r="P145" s="14">
        <f t="shared" si="158"/>
        <v>505.65315224999216</v>
      </c>
      <c r="Q145" s="14">
        <f t="shared" si="158"/>
        <v>0</v>
      </c>
      <c r="R145" s="14">
        <f t="shared" si="158"/>
        <v>0</v>
      </c>
      <c r="S145" s="14">
        <f t="shared" si="158"/>
        <v>0</v>
      </c>
      <c r="T145" s="14">
        <f t="shared" si="158"/>
        <v>0</v>
      </c>
      <c r="U145" s="14">
        <f t="shared" si="130"/>
        <v>3864.8349256813644</v>
      </c>
    </row>
    <row r="146" spans="1:27" x14ac:dyDescent="0.25">
      <c r="A146" s="14" t="s">
        <v>101</v>
      </c>
      <c r="B146" s="14">
        <f t="shared" ref="B146:T146" si="159">IFERROR(B126*B$15,0)</f>
        <v>0</v>
      </c>
      <c r="C146" s="14">
        <f t="shared" si="159"/>
        <v>0</v>
      </c>
      <c r="D146" s="14">
        <f t="shared" si="159"/>
        <v>0</v>
      </c>
      <c r="E146" s="14">
        <f t="shared" si="159"/>
        <v>0</v>
      </c>
      <c r="F146" s="14">
        <f t="shared" si="159"/>
        <v>0</v>
      </c>
      <c r="G146" s="14">
        <f t="shared" si="159"/>
        <v>103.96802101113813</v>
      </c>
      <c r="H146" s="14">
        <f t="shared" si="159"/>
        <v>118.77339377965234</v>
      </c>
      <c r="I146" s="14">
        <f t="shared" si="159"/>
        <v>137.60541824983747</v>
      </c>
      <c r="J146" s="14">
        <f t="shared" si="159"/>
        <v>162.21385889294427</v>
      </c>
      <c r="K146" s="14">
        <f t="shared" si="159"/>
        <v>195.47626387040054</v>
      </c>
      <c r="L146" s="14">
        <f t="shared" si="159"/>
        <v>242.44245843884224</v>
      </c>
      <c r="M146" s="14">
        <f t="shared" si="159"/>
        <v>312.7613175244021</v>
      </c>
      <c r="N146" s="14">
        <f t="shared" si="159"/>
        <v>427.15138983227587</v>
      </c>
      <c r="O146" s="14">
        <f t="shared" si="159"/>
        <v>638.41421308429074</v>
      </c>
      <c r="P146" s="14">
        <f t="shared" si="159"/>
        <v>187.46683244870101</v>
      </c>
      <c r="Q146" s="14">
        <f t="shared" si="159"/>
        <v>493.64905424489643</v>
      </c>
      <c r="R146" s="14">
        <f t="shared" si="159"/>
        <v>0</v>
      </c>
      <c r="S146" s="14">
        <f t="shared" si="159"/>
        <v>0</v>
      </c>
      <c r="T146" s="14">
        <f t="shared" si="159"/>
        <v>0</v>
      </c>
      <c r="U146" s="14">
        <f t="shared" si="130"/>
        <v>3019.922221377381</v>
      </c>
    </row>
    <row r="147" spans="1:27" x14ac:dyDescent="0.25">
      <c r="A147" s="14" t="s">
        <v>102</v>
      </c>
      <c r="B147" s="14">
        <f t="shared" ref="B147:T147" si="160">IFERROR(B127*B$15,0)</f>
        <v>0</v>
      </c>
      <c r="C147" s="14">
        <f t="shared" si="160"/>
        <v>0</v>
      </c>
      <c r="D147" s="14">
        <f t="shared" si="160"/>
        <v>0</v>
      </c>
      <c r="E147" s="14">
        <f t="shared" si="160"/>
        <v>0</v>
      </c>
      <c r="F147" s="14">
        <f t="shared" si="160"/>
        <v>0</v>
      </c>
      <c r="G147" s="14">
        <f t="shared" si="160"/>
        <v>93.851902941329939</v>
      </c>
      <c r="H147" s="14">
        <f t="shared" si="160"/>
        <v>105.82735650829515</v>
      </c>
      <c r="I147" s="14">
        <f t="shared" si="160"/>
        <v>120.70552208578388</v>
      </c>
      <c r="J147" s="14">
        <f t="shared" si="160"/>
        <v>139.59842854165697</v>
      </c>
      <c r="K147" s="14">
        <f t="shared" si="160"/>
        <v>164.24040741134965</v>
      </c>
      <c r="L147" s="14">
        <f t="shared" si="160"/>
        <v>197.47817613033394</v>
      </c>
      <c r="M147" s="14">
        <f t="shared" si="160"/>
        <v>244.29662115640647</v>
      </c>
      <c r="N147" s="14">
        <f t="shared" si="160"/>
        <v>314.19662549528641</v>
      </c>
      <c r="O147" s="14">
        <f t="shared" si="160"/>
        <v>427.51798664143035</v>
      </c>
      <c r="P147" s="14">
        <f t="shared" si="160"/>
        <v>105.9840685839997</v>
      </c>
      <c r="Q147" s="14">
        <f t="shared" si="160"/>
        <v>185.47164263925643</v>
      </c>
      <c r="R147" s="14">
        <f t="shared" si="160"/>
        <v>482.78291858848854</v>
      </c>
      <c r="S147" s="14">
        <f t="shared" si="160"/>
        <v>0</v>
      </c>
      <c r="T147" s="14">
        <f t="shared" si="160"/>
        <v>0</v>
      </c>
      <c r="U147" s="14">
        <f t="shared" si="130"/>
        <v>2581.9516567236174</v>
      </c>
    </row>
    <row r="148" spans="1:27" x14ac:dyDescent="0.25">
      <c r="A148" s="14" t="s">
        <v>103</v>
      </c>
      <c r="B148" s="14">
        <f t="shared" ref="B148:T148" si="161">IFERROR(B128*B$15,0)</f>
        <v>0</v>
      </c>
      <c r="C148" s="14">
        <f t="shared" si="161"/>
        <v>0</v>
      </c>
      <c r="D148" s="14">
        <f t="shared" si="161"/>
        <v>0</v>
      </c>
      <c r="E148" s="14">
        <f t="shared" si="161"/>
        <v>0</v>
      </c>
      <c r="F148" s="14">
        <f t="shared" si="161"/>
        <v>0</v>
      </c>
      <c r="G148" s="14">
        <f t="shared" si="161"/>
        <v>85.504203681942641</v>
      </c>
      <c r="H148" s="14">
        <f t="shared" si="161"/>
        <v>95.378405765091486</v>
      </c>
      <c r="I148" s="14">
        <f t="shared" si="161"/>
        <v>107.41002910299679</v>
      </c>
      <c r="J148" s="14">
        <f t="shared" si="161"/>
        <v>122.33775771239846</v>
      </c>
      <c r="K148" s="14">
        <f t="shared" si="161"/>
        <v>141.26536765386382</v>
      </c>
      <c r="L148" s="14">
        <f t="shared" si="161"/>
        <v>165.91170337689499</v>
      </c>
      <c r="M148" s="14">
        <f t="shared" si="161"/>
        <v>199.09326926170482</v>
      </c>
      <c r="N148" s="14">
        <f t="shared" si="161"/>
        <v>245.73253859307039</v>
      </c>
      <c r="O148" s="14">
        <f t="shared" si="161"/>
        <v>315.19050383891499</v>
      </c>
      <c r="P148" s="14">
        <f t="shared" si="161"/>
        <v>71.242373515722747</v>
      </c>
      <c r="Q148" s="14">
        <f t="shared" si="161"/>
        <v>105.51738631508897</v>
      </c>
      <c r="R148" s="14">
        <f t="shared" si="161"/>
        <v>183.5485627903175</v>
      </c>
      <c r="S148" s="14">
        <f t="shared" si="161"/>
        <v>472.89377430632533</v>
      </c>
      <c r="T148" s="14">
        <f t="shared" si="161"/>
        <v>0</v>
      </c>
      <c r="U148" s="14">
        <f t="shared" si="130"/>
        <v>2311.0258759143326</v>
      </c>
    </row>
    <row r="149" spans="1:27" x14ac:dyDescent="0.25">
      <c r="A149" s="14" t="s">
        <v>104</v>
      </c>
      <c r="B149" s="14">
        <f t="shared" ref="B149:T149" si="162">IFERROR(B129*B$15,0)</f>
        <v>0</v>
      </c>
      <c r="C149" s="14">
        <f t="shared" si="162"/>
        <v>0</v>
      </c>
      <c r="D149" s="14">
        <f t="shared" si="162"/>
        <v>0</v>
      </c>
      <c r="E149" s="14">
        <f t="shared" si="162"/>
        <v>0</v>
      </c>
      <c r="F149" s="14">
        <f t="shared" si="162"/>
        <v>0</v>
      </c>
      <c r="G149" s="14">
        <f t="shared" si="162"/>
        <v>78.497752725653285</v>
      </c>
      <c r="H149" s="14">
        <f t="shared" si="162"/>
        <v>86.770860303355818</v>
      </c>
      <c r="I149" s="14">
        <f t="shared" si="162"/>
        <v>96.688650332650866</v>
      </c>
      <c r="J149" s="14">
        <f t="shared" si="162"/>
        <v>108.75998530944723</v>
      </c>
      <c r="K149" s="14">
        <f t="shared" si="162"/>
        <v>123.71885530598344</v>
      </c>
      <c r="L149" s="14">
        <f t="shared" si="162"/>
        <v>142.66067285283734</v>
      </c>
      <c r="M149" s="14">
        <f t="shared" si="162"/>
        <v>167.2889390568667</v>
      </c>
      <c r="N149" s="14">
        <f t="shared" si="162"/>
        <v>200.39077395409532</v>
      </c>
      <c r="O149" s="14">
        <f t="shared" si="162"/>
        <v>246.82889382137469</v>
      </c>
      <c r="P149" s="14">
        <f t="shared" si="162"/>
        <v>52.63869836318392</v>
      </c>
      <c r="Q149" s="14">
        <f t="shared" si="162"/>
        <v>71.176474925609625</v>
      </c>
      <c r="R149" s="14">
        <f t="shared" si="162"/>
        <v>105.01836326441757</v>
      </c>
      <c r="S149" s="14">
        <f t="shared" si="162"/>
        <v>181.70085642472088</v>
      </c>
      <c r="T149" s="14">
        <f t="shared" si="162"/>
        <v>463.84990630658535</v>
      </c>
      <c r="U149" s="14">
        <f t="shared" si="130"/>
        <v>2125.9896829467825</v>
      </c>
    </row>
    <row r="151" spans="1:27" s="31" customFormat="1" x14ac:dyDescent="0.25">
      <c r="A151" s="31" t="s">
        <v>115</v>
      </c>
    </row>
    <row r="152" spans="1:27" x14ac:dyDescent="0.25">
      <c r="A152" s="14" t="s">
        <v>48</v>
      </c>
      <c r="B152" s="28">
        <v>1</v>
      </c>
      <c r="C152" s="28">
        <v>2</v>
      </c>
      <c r="D152" s="28">
        <v>3</v>
      </c>
      <c r="E152" s="28">
        <v>4</v>
      </c>
      <c r="F152" s="28">
        <v>5</v>
      </c>
      <c r="G152" s="29">
        <v>6</v>
      </c>
      <c r="H152" s="29">
        <v>7</v>
      </c>
      <c r="I152" s="29">
        <v>8</v>
      </c>
      <c r="J152" s="29">
        <v>9</v>
      </c>
      <c r="K152" s="29">
        <v>10</v>
      </c>
      <c r="L152" s="29">
        <v>11</v>
      </c>
      <c r="M152" s="29">
        <v>12</v>
      </c>
      <c r="N152" s="29">
        <v>13</v>
      </c>
      <c r="O152" s="29">
        <v>14</v>
      </c>
      <c r="P152" s="30">
        <v>15</v>
      </c>
      <c r="Q152" s="30">
        <v>16</v>
      </c>
      <c r="R152" s="30">
        <v>17</v>
      </c>
      <c r="S152" s="30">
        <v>18</v>
      </c>
      <c r="T152" s="30">
        <v>19</v>
      </c>
    </row>
    <row r="154" spans="1:27" x14ac:dyDescent="0.25">
      <c r="A154" s="14" t="s">
        <v>47</v>
      </c>
      <c r="B154" s="14">
        <f>'Target FITS'!$R$8*B19+1</f>
        <v>2.0800000000018142</v>
      </c>
      <c r="C154" s="14">
        <f>'Target FITS'!$R$8*C19+1</f>
        <v>2.0800000000018142</v>
      </c>
      <c r="D154" s="14">
        <f>'Target FITS'!$R$8*D19+1</f>
        <v>2.0800000000018142</v>
      </c>
      <c r="E154" s="14">
        <f>'Target FITS'!$R$8*E19+1</f>
        <v>2.0800000000018142</v>
      </c>
      <c r="F154" s="14">
        <f>'Target FITS'!$R$8*F19+1</f>
        <v>2.0800000000018142</v>
      </c>
      <c r="G154" s="14">
        <f>'Target FITS'!$R$8*G19+1</f>
        <v>1.9000000000015118</v>
      </c>
      <c r="H154" s="14">
        <f>'Target FITS'!$R$8*H19+1</f>
        <v>1.7714285714298672</v>
      </c>
      <c r="I154" s="14">
        <f>'Target FITS'!$R$8*I19+1</f>
        <v>1.6750000000011338</v>
      </c>
      <c r="J154" s="14">
        <f>'Target FITS'!$R$8*J19+1</f>
        <v>1.6000000000010077</v>
      </c>
      <c r="K154" s="14">
        <f>'Target FITS'!$R$8*K19+1</f>
        <v>1.5400000000009071</v>
      </c>
      <c r="L154" s="14">
        <f>'Target FITS'!$R$8*L19+1</f>
        <v>1.4909090909099154</v>
      </c>
      <c r="M154" s="14">
        <f>'Target FITS'!$R$8*M19+1</f>
        <v>1.450000000000756</v>
      </c>
      <c r="N154" s="14">
        <f>'Target FITS'!$R$8*N19+1</f>
        <v>1.4153846153853131</v>
      </c>
      <c r="O154" s="14">
        <f>'Target FITS'!$R$8*O19+1</f>
        <v>1.3857142857149336</v>
      </c>
      <c r="P154" s="14">
        <f>'Target FITS'!$R$8*P19+1</f>
        <v>1.3600000000006047</v>
      </c>
      <c r="Q154" s="14">
        <f>'Target FITS'!$R$8*Q19+1</f>
        <v>1.337500000000567</v>
      </c>
      <c r="R154" s="14">
        <f>'Target FITS'!$R$8*R19+1</f>
        <v>1.317647058824063</v>
      </c>
      <c r="S154" s="14">
        <f>'Target FITS'!$R$8*S19+1</f>
        <v>1.3000000000005039</v>
      </c>
      <c r="T154" s="14">
        <f>'Target FITS'!$R$8*T19+1</f>
        <v>1.2842105263162669</v>
      </c>
      <c r="U154" s="33" t="s">
        <v>46</v>
      </c>
    </row>
    <row r="155" spans="1:27" x14ac:dyDescent="0.25">
      <c r="A155" s="14" t="s">
        <v>45</v>
      </c>
      <c r="B155" s="14">
        <f>IFERROR(1/(V155^$U155),0)</f>
        <v>1</v>
      </c>
      <c r="C155" s="14">
        <f t="shared" ref="C155:S169" si="163">IFERROR(1/(W155^$U155),0)</f>
        <v>0</v>
      </c>
      <c r="D155" s="14">
        <f t="shared" si="163"/>
        <v>0</v>
      </c>
      <c r="E155" s="14">
        <f t="shared" si="163"/>
        <v>0</v>
      </c>
      <c r="F155" s="14">
        <f t="shared" si="163"/>
        <v>0</v>
      </c>
      <c r="G155" s="14">
        <f t="shared" si="163"/>
        <v>0</v>
      </c>
      <c r="H155" s="14">
        <f t="shared" si="163"/>
        <v>0</v>
      </c>
      <c r="I155" s="14">
        <f t="shared" si="163"/>
        <v>0</v>
      </c>
      <c r="J155" s="14">
        <f t="shared" si="163"/>
        <v>0</v>
      </c>
      <c r="K155" s="14">
        <f t="shared" si="163"/>
        <v>0</v>
      </c>
      <c r="L155" s="14">
        <f t="shared" si="163"/>
        <v>0</v>
      </c>
      <c r="M155" s="14">
        <f t="shared" si="163"/>
        <v>0</v>
      </c>
      <c r="N155" s="14">
        <f t="shared" si="163"/>
        <v>0</v>
      </c>
      <c r="O155" s="14">
        <f t="shared" si="163"/>
        <v>0</v>
      </c>
      <c r="P155" s="14">
        <f t="shared" si="163"/>
        <v>0</v>
      </c>
      <c r="Q155" s="14">
        <f t="shared" si="163"/>
        <v>0</v>
      </c>
      <c r="R155" s="14">
        <f t="shared" si="163"/>
        <v>0</v>
      </c>
      <c r="S155" s="14">
        <f t="shared" si="163"/>
        <v>0</v>
      </c>
      <c r="T155" s="14">
        <f>IFERROR(1/(AN155^$U155),0)</f>
        <v>0</v>
      </c>
      <c r="U155" s="34">
        <f>B154</f>
        <v>2.0800000000018142</v>
      </c>
      <c r="V155" s="14">
        <v>1</v>
      </c>
    </row>
    <row r="156" spans="1:27" x14ac:dyDescent="0.25">
      <c r="A156" s="14" t="s">
        <v>44</v>
      </c>
      <c r="B156" s="14">
        <f>IFERROR(1/(V156^$U156),0)</f>
        <v>0.23651441168110154</v>
      </c>
      <c r="C156" s="14">
        <f t="shared" si="163"/>
        <v>1</v>
      </c>
      <c r="D156" s="14">
        <f t="shared" si="163"/>
        <v>0</v>
      </c>
      <c r="E156" s="14">
        <f t="shared" si="163"/>
        <v>0</v>
      </c>
      <c r="F156" s="14">
        <f t="shared" si="163"/>
        <v>0</v>
      </c>
      <c r="G156" s="14">
        <f t="shared" si="163"/>
        <v>0</v>
      </c>
      <c r="H156" s="14">
        <f t="shared" si="163"/>
        <v>0</v>
      </c>
      <c r="I156" s="14">
        <f t="shared" si="163"/>
        <v>0</v>
      </c>
      <c r="J156" s="14">
        <f t="shared" si="163"/>
        <v>0</v>
      </c>
      <c r="K156" s="14">
        <f t="shared" si="163"/>
        <v>0</v>
      </c>
      <c r="L156" s="14">
        <f t="shared" si="163"/>
        <v>0</v>
      </c>
      <c r="M156" s="14">
        <f t="shared" si="163"/>
        <v>0</v>
      </c>
      <c r="N156" s="14">
        <f t="shared" si="163"/>
        <v>0</v>
      </c>
      <c r="O156" s="14">
        <f t="shared" si="163"/>
        <v>0</v>
      </c>
      <c r="P156" s="14">
        <f t="shared" si="163"/>
        <v>0</v>
      </c>
      <c r="Q156" s="14">
        <f t="shared" si="163"/>
        <v>0</v>
      </c>
      <c r="R156" s="14">
        <f t="shared" si="163"/>
        <v>0</v>
      </c>
      <c r="S156" s="14">
        <f t="shared" si="163"/>
        <v>0</v>
      </c>
      <c r="T156" s="14">
        <f>IFERROR(1/(AN156^$U156),0)</f>
        <v>0</v>
      </c>
      <c r="U156" s="35">
        <f>C154</f>
        <v>2.0800000000018142</v>
      </c>
      <c r="V156" s="14">
        <v>2</v>
      </c>
      <c r="W156" s="14">
        <v>1</v>
      </c>
    </row>
    <row r="157" spans="1:27" x14ac:dyDescent="0.25">
      <c r="A157" s="14" t="s">
        <v>43</v>
      </c>
      <c r="B157" s="14">
        <f t="shared" ref="B157:B169" si="164">IFERROR(1/(V157^$U157),0)</f>
        <v>0.10176250525607188</v>
      </c>
      <c r="C157" s="14">
        <f t="shared" si="163"/>
        <v>0.23651441168110154</v>
      </c>
      <c r="D157" s="14">
        <f t="shared" si="163"/>
        <v>1</v>
      </c>
      <c r="E157" s="14">
        <f t="shared" si="163"/>
        <v>0</v>
      </c>
      <c r="F157" s="14">
        <f t="shared" si="163"/>
        <v>0</v>
      </c>
      <c r="G157" s="14">
        <f t="shared" si="163"/>
        <v>0</v>
      </c>
      <c r="H157" s="14">
        <f t="shared" si="163"/>
        <v>0</v>
      </c>
      <c r="I157" s="14">
        <f t="shared" si="163"/>
        <v>0</v>
      </c>
      <c r="J157" s="14">
        <f t="shared" si="163"/>
        <v>0</v>
      </c>
      <c r="K157" s="14">
        <f t="shared" si="163"/>
        <v>0</v>
      </c>
      <c r="L157" s="14">
        <f t="shared" si="163"/>
        <v>0</v>
      </c>
      <c r="M157" s="14">
        <f t="shared" si="163"/>
        <v>0</v>
      </c>
      <c r="N157" s="14">
        <f t="shared" si="163"/>
        <v>0</v>
      </c>
      <c r="O157" s="14">
        <f t="shared" si="163"/>
        <v>0</v>
      </c>
      <c r="P157" s="14">
        <f t="shared" si="163"/>
        <v>0</v>
      </c>
      <c r="Q157" s="14">
        <f t="shared" si="163"/>
        <v>0</v>
      </c>
      <c r="R157" s="14">
        <f t="shared" si="163"/>
        <v>0</v>
      </c>
      <c r="S157" s="14">
        <f t="shared" si="163"/>
        <v>0</v>
      </c>
      <c r="T157" s="14">
        <f t="shared" ref="T157:T169" si="165">IFERROR(1/(AN157^$U157),0)</f>
        <v>0</v>
      </c>
      <c r="U157" s="35">
        <f>D154</f>
        <v>2.0800000000018142</v>
      </c>
      <c r="V157" s="14">
        <v>3</v>
      </c>
      <c r="W157" s="14">
        <v>2</v>
      </c>
      <c r="X157" s="14">
        <v>1</v>
      </c>
    </row>
    <row r="158" spans="1:27" x14ac:dyDescent="0.25">
      <c r="A158" s="14" t="s">
        <v>42</v>
      </c>
      <c r="B158" s="14">
        <f t="shared" si="164"/>
        <v>5.5939066932857585E-2</v>
      </c>
      <c r="C158" s="14">
        <f t="shared" si="163"/>
        <v>0.10176250525607188</v>
      </c>
      <c r="D158" s="14">
        <f t="shared" si="163"/>
        <v>0.23651441168110154</v>
      </c>
      <c r="E158" s="14">
        <f t="shared" si="163"/>
        <v>1</v>
      </c>
      <c r="F158" s="14">
        <f t="shared" si="163"/>
        <v>0</v>
      </c>
      <c r="G158" s="14">
        <f t="shared" si="163"/>
        <v>0</v>
      </c>
      <c r="H158" s="14">
        <f t="shared" si="163"/>
        <v>0</v>
      </c>
      <c r="I158" s="14">
        <f t="shared" si="163"/>
        <v>0</v>
      </c>
      <c r="J158" s="14">
        <f t="shared" si="163"/>
        <v>0</v>
      </c>
      <c r="K158" s="14">
        <f t="shared" si="163"/>
        <v>0</v>
      </c>
      <c r="L158" s="14">
        <f t="shared" si="163"/>
        <v>0</v>
      </c>
      <c r="M158" s="14">
        <f t="shared" si="163"/>
        <v>0</v>
      </c>
      <c r="N158" s="14">
        <f t="shared" si="163"/>
        <v>0</v>
      </c>
      <c r="O158" s="14">
        <f t="shared" si="163"/>
        <v>0</v>
      </c>
      <c r="P158" s="14">
        <f t="shared" si="163"/>
        <v>0</v>
      </c>
      <c r="Q158" s="14">
        <f t="shared" si="163"/>
        <v>0</v>
      </c>
      <c r="R158" s="14">
        <f t="shared" si="163"/>
        <v>0</v>
      </c>
      <c r="S158" s="14">
        <f t="shared" si="163"/>
        <v>0</v>
      </c>
      <c r="T158" s="14">
        <f t="shared" si="165"/>
        <v>0</v>
      </c>
      <c r="U158" s="35">
        <f>E154</f>
        <v>2.0800000000018142</v>
      </c>
      <c r="V158" s="14">
        <v>4</v>
      </c>
      <c r="W158" s="14">
        <v>3</v>
      </c>
      <c r="X158" s="14">
        <v>2</v>
      </c>
      <c r="Y158" s="14">
        <v>1</v>
      </c>
    </row>
    <row r="159" spans="1:27" x14ac:dyDescent="0.25">
      <c r="A159" s="14" t="s">
        <v>41</v>
      </c>
      <c r="B159" s="14">
        <f t="shared" si="164"/>
        <v>3.5167572461532924E-2</v>
      </c>
      <c r="C159" s="14">
        <f t="shared" si="163"/>
        <v>5.5939066932857585E-2</v>
      </c>
      <c r="D159" s="14">
        <f t="shared" si="163"/>
        <v>0.10176250525607188</v>
      </c>
      <c r="E159" s="14">
        <f t="shared" si="163"/>
        <v>0.23651441168110154</v>
      </c>
      <c r="F159" s="14">
        <f t="shared" si="163"/>
        <v>1</v>
      </c>
      <c r="G159" s="14">
        <f t="shared" si="163"/>
        <v>0</v>
      </c>
      <c r="H159" s="14">
        <f t="shared" si="163"/>
        <v>0</v>
      </c>
      <c r="I159" s="14">
        <f t="shared" si="163"/>
        <v>0</v>
      </c>
      <c r="J159" s="14">
        <f t="shared" si="163"/>
        <v>0</v>
      </c>
      <c r="K159" s="14">
        <f t="shared" si="163"/>
        <v>0</v>
      </c>
      <c r="L159" s="14">
        <f t="shared" si="163"/>
        <v>0</v>
      </c>
      <c r="M159" s="14">
        <f t="shared" si="163"/>
        <v>0</v>
      </c>
      <c r="N159" s="14">
        <f t="shared" si="163"/>
        <v>0</v>
      </c>
      <c r="O159" s="14">
        <f t="shared" si="163"/>
        <v>0</v>
      </c>
      <c r="P159" s="14">
        <f t="shared" si="163"/>
        <v>0</v>
      </c>
      <c r="Q159" s="14">
        <f t="shared" si="163"/>
        <v>0</v>
      </c>
      <c r="R159" s="14">
        <f t="shared" si="163"/>
        <v>0</v>
      </c>
      <c r="S159" s="14">
        <f t="shared" si="163"/>
        <v>0</v>
      </c>
      <c r="T159" s="14">
        <f t="shared" si="165"/>
        <v>0</v>
      </c>
      <c r="U159" s="35">
        <f>F154</f>
        <v>2.0800000000018142</v>
      </c>
      <c r="V159" s="14">
        <v>5</v>
      </c>
      <c r="W159" s="14">
        <v>4</v>
      </c>
      <c r="X159" s="14">
        <v>3</v>
      </c>
      <c r="Y159" s="14">
        <v>2</v>
      </c>
      <c r="Z159" s="14">
        <v>1</v>
      </c>
    </row>
    <row r="160" spans="1:27" x14ac:dyDescent="0.25">
      <c r="A160" s="14" t="s">
        <v>40</v>
      </c>
      <c r="B160" s="14">
        <f t="shared" si="164"/>
        <v>3.3228644412446537E-2</v>
      </c>
      <c r="C160" s="14">
        <f t="shared" si="163"/>
        <v>4.6984757723406448E-2</v>
      </c>
      <c r="D160" s="14">
        <f t="shared" si="163"/>
        <v>7.1793647187164245E-2</v>
      </c>
      <c r="E160" s="14">
        <f t="shared" si="163"/>
        <v>0.12401368600356114</v>
      </c>
      <c r="F160" s="14">
        <f t="shared" si="163"/>
        <v>0.26794336563379251</v>
      </c>
      <c r="G160" s="14">
        <f t="shared" si="163"/>
        <v>1</v>
      </c>
      <c r="H160" s="14">
        <f t="shared" si="163"/>
        <v>0</v>
      </c>
      <c r="I160" s="14">
        <f t="shared" si="163"/>
        <v>0</v>
      </c>
      <c r="J160" s="14">
        <f t="shared" si="163"/>
        <v>0</v>
      </c>
      <c r="K160" s="14">
        <f t="shared" si="163"/>
        <v>0</v>
      </c>
      <c r="L160" s="14">
        <f t="shared" si="163"/>
        <v>0</v>
      </c>
      <c r="M160" s="14">
        <f t="shared" si="163"/>
        <v>0</v>
      </c>
      <c r="N160" s="14">
        <f t="shared" si="163"/>
        <v>0</v>
      </c>
      <c r="O160" s="14">
        <f t="shared" si="163"/>
        <v>0</v>
      </c>
      <c r="P160" s="14">
        <f t="shared" si="163"/>
        <v>0</v>
      </c>
      <c r="Q160" s="14">
        <f t="shared" si="163"/>
        <v>0</v>
      </c>
      <c r="R160" s="14">
        <f t="shared" si="163"/>
        <v>0</v>
      </c>
      <c r="S160" s="14">
        <f t="shared" si="163"/>
        <v>0</v>
      </c>
      <c r="T160" s="14">
        <f t="shared" si="165"/>
        <v>0</v>
      </c>
      <c r="U160" s="35">
        <f>G154</f>
        <v>1.9000000000015118</v>
      </c>
      <c r="V160" s="14">
        <v>6</v>
      </c>
      <c r="W160" s="14">
        <v>5</v>
      </c>
      <c r="X160" s="14">
        <v>4</v>
      </c>
      <c r="Y160" s="14">
        <v>3</v>
      </c>
      <c r="Z160" s="14">
        <v>2</v>
      </c>
      <c r="AA160" s="14">
        <v>1</v>
      </c>
    </row>
    <row r="161" spans="1:40" x14ac:dyDescent="0.25">
      <c r="A161" s="14" t="s">
        <v>39</v>
      </c>
      <c r="B161" s="14">
        <f t="shared" si="164"/>
        <v>3.1839716069149218E-2</v>
      </c>
      <c r="C161" s="14">
        <f t="shared" si="163"/>
        <v>4.1837010316855335E-2</v>
      </c>
      <c r="D161" s="14">
        <f t="shared" si="163"/>
        <v>5.7786256867844041E-2</v>
      </c>
      <c r="E161" s="14">
        <f t="shared" si="163"/>
        <v>8.5801272662677466E-2</v>
      </c>
      <c r="F161" s="14">
        <f t="shared" si="163"/>
        <v>0.14282813894250282</v>
      </c>
      <c r="G161" s="14">
        <f t="shared" si="163"/>
        <v>0.29291854270885187</v>
      </c>
      <c r="H161" s="14">
        <f t="shared" si="163"/>
        <v>1</v>
      </c>
      <c r="I161" s="14">
        <f t="shared" si="163"/>
        <v>0</v>
      </c>
      <c r="J161" s="14">
        <f t="shared" si="163"/>
        <v>0</v>
      </c>
      <c r="K161" s="14">
        <f t="shared" si="163"/>
        <v>0</v>
      </c>
      <c r="L161" s="14">
        <f t="shared" si="163"/>
        <v>0</v>
      </c>
      <c r="M161" s="14">
        <f t="shared" si="163"/>
        <v>0</v>
      </c>
      <c r="N161" s="14">
        <f t="shared" si="163"/>
        <v>0</v>
      </c>
      <c r="O161" s="14">
        <f t="shared" si="163"/>
        <v>0</v>
      </c>
      <c r="P161" s="14">
        <f t="shared" si="163"/>
        <v>0</v>
      </c>
      <c r="Q161" s="14">
        <f t="shared" si="163"/>
        <v>0</v>
      </c>
      <c r="R161" s="14">
        <f t="shared" si="163"/>
        <v>0</v>
      </c>
      <c r="S161" s="14">
        <f t="shared" si="163"/>
        <v>0</v>
      </c>
      <c r="T161" s="14">
        <f t="shared" si="165"/>
        <v>0</v>
      </c>
      <c r="U161" s="35">
        <f>H154</f>
        <v>1.7714285714298672</v>
      </c>
      <c r="V161" s="14">
        <v>7</v>
      </c>
      <c r="W161" s="14">
        <v>6</v>
      </c>
      <c r="X161" s="14">
        <v>5</v>
      </c>
      <c r="Y161" s="14">
        <v>4</v>
      </c>
      <c r="Z161" s="14">
        <v>3</v>
      </c>
      <c r="AA161" s="14">
        <v>2</v>
      </c>
      <c r="AB161" s="14">
        <v>1</v>
      </c>
    </row>
    <row r="162" spans="1:40" x14ac:dyDescent="0.25">
      <c r="A162" s="14" t="s">
        <v>38</v>
      </c>
      <c r="B162" s="14">
        <f t="shared" si="164"/>
        <v>3.0713143704466692E-2</v>
      </c>
      <c r="C162" s="14">
        <f t="shared" si="163"/>
        <v>3.841145718606153E-2</v>
      </c>
      <c r="D162" s="14">
        <f t="shared" si="163"/>
        <v>4.9727503382764757E-2</v>
      </c>
      <c r="E162" s="14">
        <f t="shared" si="163"/>
        <v>6.7487795603239267E-2</v>
      </c>
      <c r="F162" s="14">
        <f t="shared" si="163"/>
        <v>9.8073012236939677E-2</v>
      </c>
      <c r="G162" s="14">
        <f t="shared" si="163"/>
        <v>0.15878954283214858</v>
      </c>
      <c r="H162" s="14">
        <f t="shared" si="163"/>
        <v>0.31316610965578584</v>
      </c>
      <c r="I162" s="14">
        <f t="shared" si="163"/>
        <v>1</v>
      </c>
      <c r="J162" s="14">
        <f t="shared" si="163"/>
        <v>0</v>
      </c>
      <c r="K162" s="14">
        <f t="shared" si="163"/>
        <v>0</v>
      </c>
      <c r="L162" s="14">
        <f t="shared" si="163"/>
        <v>0</v>
      </c>
      <c r="M162" s="14">
        <f t="shared" si="163"/>
        <v>0</v>
      </c>
      <c r="N162" s="14">
        <f t="shared" si="163"/>
        <v>0</v>
      </c>
      <c r="O162" s="14">
        <f t="shared" si="163"/>
        <v>0</v>
      </c>
      <c r="P162" s="14">
        <f t="shared" si="163"/>
        <v>0</v>
      </c>
      <c r="Q162" s="14">
        <f t="shared" si="163"/>
        <v>0</v>
      </c>
      <c r="R162" s="14">
        <f t="shared" si="163"/>
        <v>0</v>
      </c>
      <c r="S162" s="14">
        <f t="shared" si="163"/>
        <v>0</v>
      </c>
      <c r="T162" s="14">
        <f t="shared" si="165"/>
        <v>0</v>
      </c>
      <c r="U162" s="35">
        <f>I154</f>
        <v>1.6750000000011338</v>
      </c>
      <c r="V162" s="14">
        <v>8</v>
      </c>
      <c r="W162" s="14">
        <v>7</v>
      </c>
      <c r="X162" s="14">
        <v>6</v>
      </c>
      <c r="Y162" s="14">
        <v>5</v>
      </c>
      <c r="Z162" s="14">
        <v>4</v>
      </c>
      <c r="AA162" s="14">
        <v>3</v>
      </c>
      <c r="AB162" s="14">
        <v>2</v>
      </c>
      <c r="AC162" s="14">
        <v>1</v>
      </c>
    </row>
    <row r="163" spans="1:40" x14ac:dyDescent="0.25">
      <c r="A163" s="14" t="s">
        <v>37</v>
      </c>
      <c r="B163" s="14">
        <f t="shared" si="164"/>
        <v>2.9731168954016778E-2</v>
      </c>
      <c r="C163" s="14">
        <f t="shared" si="163"/>
        <v>3.5896823593582136E-2</v>
      </c>
      <c r="D163" s="14">
        <f t="shared" si="163"/>
        <v>4.4447069887316511E-2</v>
      </c>
      <c r="E163" s="14">
        <f t="shared" si="163"/>
        <v>5.6879791974320054E-2</v>
      </c>
      <c r="F163" s="14">
        <f t="shared" si="163"/>
        <v>7.6146157548511631E-2</v>
      </c>
      <c r="G163" s="14">
        <f t="shared" si="163"/>
        <v>0.10881882041186351</v>
      </c>
      <c r="H163" s="14">
        <f t="shared" si="163"/>
        <v>0.17242728599040461</v>
      </c>
      <c r="I163" s="14">
        <f t="shared" si="163"/>
        <v>0.32987697769299318</v>
      </c>
      <c r="J163" s="14">
        <f t="shared" si="163"/>
        <v>1</v>
      </c>
      <c r="K163" s="14">
        <f t="shared" si="163"/>
        <v>0</v>
      </c>
      <c r="L163" s="14">
        <f t="shared" si="163"/>
        <v>0</v>
      </c>
      <c r="M163" s="14">
        <f t="shared" si="163"/>
        <v>0</v>
      </c>
      <c r="N163" s="14">
        <f t="shared" si="163"/>
        <v>0</v>
      </c>
      <c r="O163" s="14">
        <f t="shared" si="163"/>
        <v>0</v>
      </c>
      <c r="P163" s="14">
        <f t="shared" si="163"/>
        <v>0</v>
      </c>
      <c r="Q163" s="14">
        <f t="shared" si="163"/>
        <v>0</v>
      </c>
      <c r="R163" s="14">
        <f t="shared" si="163"/>
        <v>0</v>
      </c>
      <c r="S163" s="14">
        <f t="shared" si="163"/>
        <v>0</v>
      </c>
      <c r="T163" s="14">
        <f t="shared" si="165"/>
        <v>0</v>
      </c>
      <c r="U163" s="35">
        <f>J154</f>
        <v>1.6000000000010077</v>
      </c>
      <c r="V163" s="14">
        <v>9</v>
      </c>
      <c r="W163" s="14">
        <v>8</v>
      </c>
      <c r="X163" s="14">
        <v>7</v>
      </c>
      <c r="Y163" s="14">
        <v>6</v>
      </c>
      <c r="Z163" s="14">
        <v>5</v>
      </c>
      <c r="AA163" s="14">
        <v>4</v>
      </c>
      <c r="AB163" s="14">
        <v>3</v>
      </c>
      <c r="AC163" s="14">
        <v>2</v>
      </c>
      <c r="AD163" s="14">
        <v>1</v>
      </c>
    </row>
    <row r="164" spans="1:40" x14ac:dyDescent="0.25">
      <c r="A164" s="14" t="s">
        <v>36</v>
      </c>
      <c r="B164" s="14">
        <f t="shared" si="164"/>
        <v>2.8840315031205811E-2</v>
      </c>
      <c r="C164" s="14">
        <f t="shared" si="163"/>
        <v>3.3920835085357294E-2</v>
      </c>
      <c r="D164" s="14">
        <f t="shared" si="163"/>
        <v>4.0666932982483722E-2</v>
      </c>
      <c r="E164" s="14">
        <f t="shared" si="163"/>
        <v>4.9951555684039584E-2</v>
      </c>
      <c r="F164" s="14">
        <f t="shared" si="163"/>
        <v>6.3335481185291989E-2</v>
      </c>
      <c r="G164" s="14">
        <f t="shared" si="163"/>
        <v>8.3866050892518987E-2</v>
      </c>
      <c r="H164" s="14">
        <f t="shared" si="163"/>
        <v>0.1182572058405508</v>
      </c>
      <c r="I164" s="14">
        <f t="shared" si="163"/>
        <v>0.18417609802946008</v>
      </c>
      <c r="J164" s="14">
        <f t="shared" si="163"/>
        <v>0.34388545453471975</v>
      </c>
      <c r="K164" s="14">
        <f t="shared" si="163"/>
        <v>1</v>
      </c>
      <c r="L164" s="14">
        <f t="shared" si="163"/>
        <v>0</v>
      </c>
      <c r="M164" s="14">
        <f t="shared" si="163"/>
        <v>0</v>
      </c>
      <c r="N164" s="14">
        <f t="shared" si="163"/>
        <v>0</v>
      </c>
      <c r="O164" s="14">
        <f t="shared" si="163"/>
        <v>0</v>
      </c>
      <c r="P164" s="14">
        <f t="shared" si="163"/>
        <v>0</v>
      </c>
      <c r="Q164" s="14">
        <f t="shared" si="163"/>
        <v>0</v>
      </c>
      <c r="R164" s="14">
        <f t="shared" si="163"/>
        <v>0</v>
      </c>
      <c r="S164" s="14">
        <f t="shared" si="163"/>
        <v>0</v>
      </c>
      <c r="T164" s="14">
        <f t="shared" si="165"/>
        <v>0</v>
      </c>
      <c r="U164" s="35">
        <f>K154</f>
        <v>1.5400000000009071</v>
      </c>
      <c r="V164" s="14">
        <v>10</v>
      </c>
      <c r="W164" s="14">
        <v>9</v>
      </c>
      <c r="X164" s="14">
        <v>8</v>
      </c>
      <c r="Y164" s="14">
        <v>7</v>
      </c>
      <c r="Z164" s="14">
        <v>6</v>
      </c>
      <c r="AA164" s="14">
        <v>5</v>
      </c>
      <c r="AB164" s="14">
        <v>4</v>
      </c>
      <c r="AC164" s="14">
        <v>3</v>
      </c>
      <c r="AD164" s="14">
        <v>2</v>
      </c>
      <c r="AE164" s="14">
        <v>1</v>
      </c>
    </row>
    <row r="165" spans="1:40" x14ac:dyDescent="0.25">
      <c r="A165" s="14" t="s">
        <v>35</v>
      </c>
      <c r="B165" s="14">
        <f t="shared" si="164"/>
        <v>2.8014197009155566E-2</v>
      </c>
      <c r="C165" s="14">
        <f t="shared" si="163"/>
        <v>3.2291699999377671E-2</v>
      </c>
      <c r="D165" s="14">
        <f t="shared" si="163"/>
        <v>3.7784281464154752E-2</v>
      </c>
      <c r="E165" s="14">
        <f t="shared" si="163"/>
        <v>4.5037567754543817E-2</v>
      </c>
      <c r="F165" s="14">
        <f t="shared" si="163"/>
        <v>5.49585985239976E-2</v>
      </c>
      <c r="G165" s="14">
        <f t="shared" si="163"/>
        <v>6.9158764590117675E-2</v>
      </c>
      <c r="H165" s="14">
        <f t="shared" si="163"/>
        <v>9.0760998743730156E-2</v>
      </c>
      <c r="I165" s="14">
        <f t="shared" si="163"/>
        <v>0.12658530304906798</v>
      </c>
      <c r="J165" s="14">
        <f t="shared" si="163"/>
        <v>0.19438179303668016</v>
      </c>
      <c r="K165" s="14">
        <f t="shared" si="163"/>
        <v>0.35578828402445745</v>
      </c>
      <c r="L165" s="14">
        <f t="shared" si="163"/>
        <v>1</v>
      </c>
      <c r="M165" s="14">
        <f t="shared" si="163"/>
        <v>0</v>
      </c>
      <c r="N165" s="14">
        <f t="shared" si="163"/>
        <v>0</v>
      </c>
      <c r="O165" s="14">
        <f t="shared" si="163"/>
        <v>0</v>
      </c>
      <c r="P165" s="14">
        <f t="shared" si="163"/>
        <v>0</v>
      </c>
      <c r="Q165" s="14">
        <f t="shared" si="163"/>
        <v>0</v>
      </c>
      <c r="R165" s="14">
        <f t="shared" si="163"/>
        <v>0</v>
      </c>
      <c r="S165" s="14">
        <f t="shared" si="163"/>
        <v>0</v>
      </c>
      <c r="T165" s="14">
        <f t="shared" si="165"/>
        <v>0</v>
      </c>
      <c r="U165" s="35">
        <f>L154</f>
        <v>1.4909090909099154</v>
      </c>
      <c r="V165" s="14">
        <v>11</v>
      </c>
      <c r="W165" s="14">
        <v>10</v>
      </c>
      <c r="X165" s="14">
        <v>9</v>
      </c>
      <c r="Y165" s="14">
        <v>8</v>
      </c>
      <c r="Z165" s="14">
        <v>7</v>
      </c>
      <c r="AA165" s="14">
        <v>6</v>
      </c>
      <c r="AB165" s="14">
        <v>5</v>
      </c>
      <c r="AC165" s="14">
        <v>4</v>
      </c>
      <c r="AD165" s="14">
        <v>3</v>
      </c>
      <c r="AE165" s="14">
        <v>2</v>
      </c>
      <c r="AF165" s="14">
        <v>1</v>
      </c>
    </row>
    <row r="166" spans="1:40" x14ac:dyDescent="0.25">
      <c r="A166" s="14" t="s">
        <v>34</v>
      </c>
      <c r="B166" s="14">
        <f t="shared" si="164"/>
        <v>2.723875122461783E-2</v>
      </c>
      <c r="C166" s="14">
        <f t="shared" si="163"/>
        <v>3.090157438024331E-2</v>
      </c>
      <c r="D166" s="14">
        <f t="shared" si="163"/>
        <v>3.5481338923295767E-2</v>
      </c>
      <c r="E166" s="14">
        <f t="shared" si="163"/>
        <v>4.1337895334520369E-2</v>
      </c>
      <c r="F166" s="14">
        <f t="shared" si="163"/>
        <v>4.9036506118469839E-2</v>
      </c>
      <c r="G166" s="14">
        <f t="shared" si="163"/>
        <v>5.9512451695498271E-2</v>
      </c>
      <c r="H166" s="14">
        <f t="shared" si="163"/>
        <v>7.4418461433131106E-2</v>
      </c>
      <c r="I166" s="14">
        <f t="shared" si="163"/>
        <v>9.6937874665588203E-2</v>
      </c>
      <c r="J166" s="14">
        <f t="shared" si="163"/>
        <v>0.13397168281689625</v>
      </c>
      <c r="K166" s="14">
        <f t="shared" si="163"/>
        <v>0.20331722832686946</v>
      </c>
      <c r="L166" s="14">
        <f t="shared" si="163"/>
        <v>0.36602142398621457</v>
      </c>
      <c r="M166" s="14">
        <f t="shared" si="163"/>
        <v>1</v>
      </c>
      <c r="N166" s="14">
        <f t="shared" si="163"/>
        <v>0</v>
      </c>
      <c r="O166" s="14">
        <f t="shared" si="163"/>
        <v>0</v>
      </c>
      <c r="P166" s="14">
        <f t="shared" si="163"/>
        <v>0</v>
      </c>
      <c r="Q166" s="14">
        <f t="shared" si="163"/>
        <v>0</v>
      </c>
      <c r="R166" s="14">
        <f t="shared" si="163"/>
        <v>0</v>
      </c>
      <c r="S166" s="14">
        <f t="shared" si="163"/>
        <v>0</v>
      </c>
      <c r="T166" s="14">
        <f t="shared" si="165"/>
        <v>0</v>
      </c>
      <c r="U166" s="35">
        <f>M154</f>
        <v>1.450000000000756</v>
      </c>
      <c r="V166" s="14">
        <v>12</v>
      </c>
      <c r="W166" s="14">
        <v>11</v>
      </c>
      <c r="X166" s="14">
        <v>10</v>
      </c>
      <c r="Y166" s="14">
        <v>9</v>
      </c>
      <c r="Z166" s="14">
        <v>8</v>
      </c>
      <c r="AA166" s="14">
        <v>7</v>
      </c>
      <c r="AB166" s="14">
        <v>6</v>
      </c>
      <c r="AC166" s="14">
        <v>5</v>
      </c>
      <c r="AD166" s="14">
        <v>4</v>
      </c>
      <c r="AE166" s="14">
        <v>3</v>
      </c>
      <c r="AF166" s="14">
        <v>2</v>
      </c>
      <c r="AG166" s="14">
        <v>1</v>
      </c>
    </row>
    <row r="167" spans="1:40" x14ac:dyDescent="0.25">
      <c r="A167" s="14" t="s">
        <v>33</v>
      </c>
      <c r="B167" s="14">
        <f t="shared" si="164"/>
        <v>2.6505848829560356E-2</v>
      </c>
      <c r="C167" s="14">
        <f t="shared" si="163"/>
        <v>2.968543840559287E-2</v>
      </c>
      <c r="D167" s="14">
        <f t="shared" si="163"/>
        <v>3.35759890719158E-2</v>
      </c>
      <c r="E167" s="14">
        <f t="shared" si="163"/>
        <v>3.8425133462481477E-2</v>
      </c>
      <c r="F167" s="14">
        <f t="shared" si="163"/>
        <v>4.4604618865650945E-2</v>
      </c>
      <c r="G167" s="14">
        <f t="shared" si="163"/>
        <v>5.2696324658789553E-2</v>
      </c>
      <c r="H167" s="14">
        <f t="shared" si="163"/>
        <v>6.3659208662301334E-2</v>
      </c>
      <c r="I167" s="14">
        <f t="shared" si="163"/>
        <v>7.9180217752252161E-2</v>
      </c>
      <c r="J167" s="14">
        <f t="shared" si="163"/>
        <v>0.10249167935971637</v>
      </c>
      <c r="K167" s="14">
        <f t="shared" si="163"/>
        <v>0.1405573468114997</v>
      </c>
      <c r="L167" s="14">
        <f t="shared" si="163"/>
        <v>0.2111980560176891</v>
      </c>
      <c r="M167" s="14">
        <f t="shared" si="163"/>
        <v>0.37490978489697985</v>
      </c>
      <c r="N167" s="14">
        <f t="shared" si="163"/>
        <v>1</v>
      </c>
      <c r="O167" s="14">
        <f t="shared" si="163"/>
        <v>0</v>
      </c>
      <c r="P167" s="14">
        <f t="shared" si="163"/>
        <v>0</v>
      </c>
      <c r="Q167" s="14">
        <f t="shared" si="163"/>
        <v>0</v>
      </c>
      <c r="R167" s="14">
        <f t="shared" si="163"/>
        <v>0</v>
      </c>
      <c r="S167" s="14">
        <f t="shared" si="163"/>
        <v>0</v>
      </c>
      <c r="T167" s="14">
        <f t="shared" si="165"/>
        <v>0</v>
      </c>
      <c r="U167" s="35">
        <f>N154</f>
        <v>1.4153846153853131</v>
      </c>
      <c r="V167" s="14">
        <v>13</v>
      </c>
      <c r="W167" s="14">
        <v>12</v>
      </c>
      <c r="X167" s="14">
        <v>11</v>
      </c>
      <c r="Y167" s="14">
        <v>10</v>
      </c>
      <c r="Z167" s="14">
        <v>9</v>
      </c>
      <c r="AA167" s="14">
        <v>8</v>
      </c>
      <c r="AB167" s="14">
        <v>7</v>
      </c>
      <c r="AC167" s="14">
        <v>6</v>
      </c>
      <c r="AD167" s="14">
        <v>5</v>
      </c>
      <c r="AE167" s="14">
        <v>4</v>
      </c>
      <c r="AF167" s="14">
        <v>3</v>
      </c>
      <c r="AG167" s="14">
        <v>2</v>
      </c>
      <c r="AH167" s="14">
        <v>1</v>
      </c>
    </row>
    <row r="168" spans="1:40" x14ac:dyDescent="0.25">
      <c r="A168" s="14" t="s">
        <v>32</v>
      </c>
      <c r="B168" s="14">
        <f t="shared" si="164"/>
        <v>2.5810356768496197E-2</v>
      </c>
      <c r="C168" s="14">
        <f t="shared" si="163"/>
        <v>2.8601761653708448E-2</v>
      </c>
      <c r="D168" s="14">
        <f t="shared" si="163"/>
        <v>3.1956788654510314E-2</v>
      </c>
      <c r="E168" s="14">
        <f t="shared" si="163"/>
        <v>3.605182706340386E-2</v>
      </c>
      <c r="F168" s="14">
        <f t="shared" si="163"/>
        <v>4.114202978746704E-2</v>
      </c>
      <c r="G168" s="14">
        <f t="shared" si="163"/>
        <v>4.7609379647500942E-2</v>
      </c>
      <c r="H168" s="14">
        <f t="shared" si="163"/>
        <v>5.6049959579508549E-2</v>
      </c>
      <c r="I168" s="14">
        <f t="shared" si="163"/>
        <v>6.7442796998799792E-2</v>
      </c>
      <c r="J168" s="14">
        <f t="shared" si="163"/>
        <v>8.3503503236745838E-2</v>
      </c>
      <c r="K168" s="14">
        <f t="shared" si="163"/>
        <v>0.10750465745059054</v>
      </c>
      <c r="L168" s="14">
        <f t="shared" si="163"/>
        <v>0.14645927135442591</v>
      </c>
      <c r="M168" s="14">
        <f t="shared" si="163"/>
        <v>0.21819573700579245</v>
      </c>
      <c r="N168" s="14">
        <f t="shared" si="163"/>
        <v>0.38269997563943736</v>
      </c>
      <c r="O168" s="14">
        <f t="shared" si="163"/>
        <v>1</v>
      </c>
      <c r="P168" s="14">
        <f t="shared" si="163"/>
        <v>0</v>
      </c>
      <c r="Q168" s="14">
        <f t="shared" si="163"/>
        <v>0</v>
      </c>
      <c r="R168" s="14">
        <f t="shared" si="163"/>
        <v>0</v>
      </c>
      <c r="S168" s="14">
        <f t="shared" si="163"/>
        <v>0</v>
      </c>
      <c r="T168" s="14">
        <f t="shared" si="165"/>
        <v>0</v>
      </c>
      <c r="U168" s="35">
        <f>O154</f>
        <v>1.3857142857149336</v>
      </c>
      <c r="V168" s="14">
        <v>14</v>
      </c>
      <c r="W168" s="14">
        <v>13</v>
      </c>
      <c r="X168" s="14">
        <v>12</v>
      </c>
      <c r="Y168" s="14">
        <v>11</v>
      </c>
      <c r="Z168" s="14">
        <v>10</v>
      </c>
      <c r="AA168" s="14">
        <v>9</v>
      </c>
      <c r="AB168" s="14">
        <v>8</v>
      </c>
      <c r="AC168" s="14">
        <v>7</v>
      </c>
      <c r="AD168" s="14">
        <v>6</v>
      </c>
      <c r="AE168" s="14">
        <v>5</v>
      </c>
      <c r="AF168" s="14">
        <v>4</v>
      </c>
      <c r="AG168" s="14">
        <v>3</v>
      </c>
      <c r="AH168" s="14">
        <v>2</v>
      </c>
      <c r="AI168" s="14">
        <v>1</v>
      </c>
    </row>
    <row r="169" spans="1:40" x14ac:dyDescent="0.25">
      <c r="A169" s="14" t="s">
        <v>31</v>
      </c>
      <c r="B169" s="14">
        <f t="shared" si="164"/>
        <v>2.514872012230145E-2</v>
      </c>
      <c r="C169" s="14">
        <f t="shared" si="163"/>
        <v>2.762268376477826E-2</v>
      </c>
      <c r="D169" s="14">
        <f t="shared" si="163"/>
        <v>3.0551816777445982E-2</v>
      </c>
      <c r="E169" s="14">
        <f t="shared" si="163"/>
        <v>3.4065400982950765E-2</v>
      </c>
      <c r="F169" s="14">
        <f t="shared" si="163"/>
        <v>3.8344753318132072E-2</v>
      </c>
      <c r="G169" s="14">
        <f t="shared" si="163"/>
        <v>4.3651583223955813E-2</v>
      </c>
      <c r="H169" s="14">
        <f t="shared" si="163"/>
        <v>5.0376754769973643E-2</v>
      </c>
      <c r="I169" s="14">
        <f t="shared" si="163"/>
        <v>5.9128602920275421E-2</v>
      </c>
      <c r="J169" s="14">
        <f t="shared" si="163"/>
        <v>7.0903335407843285E-2</v>
      </c>
      <c r="K169" s="14">
        <f t="shared" si="163"/>
        <v>8.7440835664804303E-2</v>
      </c>
      <c r="L169" s="14">
        <f t="shared" si="163"/>
        <v>0.11204714475854161</v>
      </c>
      <c r="M169" s="14">
        <f t="shared" si="163"/>
        <v>0.15177436054925361</v>
      </c>
      <c r="N169" s="14">
        <f t="shared" si="163"/>
        <v>0.22444766599359781</v>
      </c>
      <c r="O169" s="14">
        <f t="shared" si="163"/>
        <v>0.38958228983008669</v>
      </c>
      <c r="P169" s="14">
        <f t="shared" si="163"/>
        <v>1</v>
      </c>
      <c r="Q169" s="14">
        <f t="shared" si="163"/>
        <v>0</v>
      </c>
      <c r="R169" s="14">
        <f t="shared" si="163"/>
        <v>0</v>
      </c>
      <c r="S169" s="14">
        <f t="shared" si="163"/>
        <v>0</v>
      </c>
      <c r="T169" s="14">
        <f t="shared" si="165"/>
        <v>0</v>
      </c>
      <c r="U169" s="35">
        <f>P154</f>
        <v>1.3600000000006047</v>
      </c>
      <c r="V169" s="14">
        <v>15</v>
      </c>
      <c r="W169" s="14">
        <v>14</v>
      </c>
      <c r="X169" s="14">
        <v>13</v>
      </c>
      <c r="Y169" s="14">
        <v>12</v>
      </c>
      <c r="Z169" s="14">
        <v>11</v>
      </c>
      <c r="AA169" s="14">
        <v>10</v>
      </c>
      <c r="AB169" s="14">
        <v>9</v>
      </c>
      <c r="AC169" s="14">
        <v>8</v>
      </c>
      <c r="AD169" s="14">
        <v>7</v>
      </c>
      <c r="AE169" s="14">
        <v>6</v>
      </c>
      <c r="AF169" s="14">
        <v>5</v>
      </c>
      <c r="AG169" s="14">
        <v>4</v>
      </c>
      <c r="AH169" s="14">
        <v>3</v>
      </c>
      <c r="AI169" s="14">
        <v>2</v>
      </c>
      <c r="AJ169" s="14">
        <v>1</v>
      </c>
    </row>
    <row r="170" spans="1:40" x14ac:dyDescent="0.25">
      <c r="A170" s="14" t="s">
        <v>93</v>
      </c>
      <c r="B170" s="14">
        <f>IFERROR(1/(V170^$U170),0)</f>
        <v>2.4518253059234912E-2</v>
      </c>
      <c r="C170" s="14">
        <f t="shared" ref="C170:S173" si="166">IFERROR(1/(W170^$U170),0)</f>
        <v>2.6728706429090855E-2</v>
      </c>
      <c r="D170" s="14">
        <f t="shared" si="166"/>
        <v>2.9312560220064451E-2</v>
      </c>
      <c r="E170" s="14">
        <f t="shared" si="166"/>
        <v>3.2366874679703526E-2</v>
      </c>
      <c r="F170" s="14">
        <f t="shared" si="166"/>
        <v>3.6024261243032867E-2</v>
      </c>
      <c r="G170" s="14">
        <f t="shared" si="166"/>
        <v>4.0470380125373337E-2</v>
      </c>
      <c r="H170" s="14">
        <f t="shared" si="166"/>
        <v>4.597269885302719E-2</v>
      </c>
      <c r="I170" s="14">
        <f t="shared" si="166"/>
        <v>5.2929847610716167E-2</v>
      </c>
      <c r="J170" s="14">
        <f t="shared" si="166"/>
        <v>6.1960817966343354E-2</v>
      </c>
      <c r="K170" s="14">
        <f t="shared" si="166"/>
        <v>7.4076656421441012E-2</v>
      </c>
      <c r="L170" s="14">
        <f t="shared" si="166"/>
        <v>9.1037998827197361E-2</v>
      </c>
      <c r="M170" s="14">
        <f t="shared" si="166"/>
        <v>0.11617899603907694</v>
      </c>
      <c r="N170" s="14">
        <f t="shared" si="166"/>
        <v>0.15658305482789289</v>
      </c>
      <c r="O170" s="14">
        <f t="shared" si="166"/>
        <v>0.23006487696020911</v>
      </c>
      <c r="P170" s="14">
        <f t="shared" si="166"/>
        <v>0.39570576799927099</v>
      </c>
      <c r="Q170" s="14">
        <f t="shared" si="166"/>
        <v>1</v>
      </c>
      <c r="R170" s="14">
        <f t="shared" si="166"/>
        <v>0</v>
      </c>
      <c r="S170" s="14">
        <f t="shared" si="166"/>
        <v>0</v>
      </c>
      <c r="T170" s="14">
        <f>IFERROR(1/(AN170^$U170),0)</f>
        <v>0</v>
      </c>
      <c r="U170" s="14">
        <f>Q154</f>
        <v>1.337500000000567</v>
      </c>
      <c r="V170" s="14">
        <v>16</v>
      </c>
      <c r="W170" s="14">
        <v>15</v>
      </c>
      <c r="X170" s="14">
        <v>14</v>
      </c>
      <c r="Y170" s="14">
        <v>13</v>
      </c>
      <c r="Z170" s="14">
        <v>12</v>
      </c>
      <c r="AA170" s="14">
        <v>11</v>
      </c>
      <c r="AB170" s="14">
        <v>10</v>
      </c>
      <c r="AC170" s="14">
        <v>9</v>
      </c>
      <c r="AD170" s="14">
        <v>8</v>
      </c>
      <c r="AE170" s="14">
        <v>7</v>
      </c>
      <c r="AF170" s="14">
        <v>6</v>
      </c>
      <c r="AG170" s="37">
        <v>5</v>
      </c>
      <c r="AH170" s="14">
        <v>4</v>
      </c>
      <c r="AI170" s="14">
        <v>3</v>
      </c>
      <c r="AJ170" s="14">
        <v>2</v>
      </c>
      <c r="AK170" s="14">
        <v>1</v>
      </c>
    </row>
    <row r="171" spans="1:40" x14ac:dyDescent="0.25">
      <c r="A171" s="14" t="s">
        <v>94</v>
      </c>
      <c r="B171" s="14">
        <f>IFERROR(1/(V171^$U171),0)</f>
        <v>2.3916773889957655E-2</v>
      </c>
      <c r="C171" s="14">
        <f t="shared" si="166"/>
        <v>2.5905671039567653E-2</v>
      </c>
      <c r="D171" s="14">
        <f t="shared" si="166"/>
        <v>2.8205045950494046E-2</v>
      </c>
      <c r="E171" s="14">
        <f t="shared" si="166"/>
        <v>3.0889278529724229E-2</v>
      </c>
      <c r="F171" s="14">
        <f t="shared" si="166"/>
        <v>3.4057739405728392E-2</v>
      </c>
      <c r="G171" s="14">
        <f t="shared" si="166"/>
        <v>3.7846001758127031E-2</v>
      </c>
      <c r="H171" s="14">
        <f t="shared" si="166"/>
        <v>4.2443578337927709E-2</v>
      </c>
      <c r="I171" s="14">
        <f t="shared" si="166"/>
        <v>4.8123027439915048E-2</v>
      </c>
      <c r="J171" s="14">
        <f t="shared" si="166"/>
        <v>5.5289818468259963E-2</v>
      </c>
      <c r="K171" s="14">
        <f t="shared" si="166"/>
        <v>6.4572282005643009E-2</v>
      </c>
      <c r="L171" s="14">
        <f t="shared" si="166"/>
        <v>7.6994384786470846E-2</v>
      </c>
      <c r="M171" s="14">
        <f t="shared" si="166"/>
        <v>9.4334661108729373E-2</v>
      </c>
      <c r="N171" s="14">
        <f t="shared" si="166"/>
        <v>0.11995109850925335</v>
      </c>
      <c r="O171" s="14">
        <f t="shared" si="166"/>
        <v>0.16095238749259871</v>
      </c>
      <c r="P171" s="14">
        <f t="shared" si="166"/>
        <v>0.23513787119105242</v>
      </c>
      <c r="Q171" s="14">
        <f t="shared" si="166"/>
        <v>0.40118871805248807</v>
      </c>
      <c r="R171" s="14">
        <f t="shared" si="166"/>
        <v>1</v>
      </c>
      <c r="S171" s="14">
        <f t="shared" si="166"/>
        <v>0</v>
      </c>
      <c r="T171" s="14">
        <f>IFERROR(1/(AN171^$U171),0)</f>
        <v>0</v>
      </c>
      <c r="U171" s="14">
        <f>R154</f>
        <v>1.317647058824063</v>
      </c>
      <c r="V171" s="14">
        <v>17</v>
      </c>
      <c r="W171" s="14">
        <v>16</v>
      </c>
      <c r="X171" s="14">
        <v>15</v>
      </c>
      <c r="Y171" s="14">
        <v>14</v>
      </c>
      <c r="Z171" s="14">
        <v>13</v>
      </c>
      <c r="AA171" s="14">
        <v>12</v>
      </c>
      <c r="AB171" s="14">
        <v>11</v>
      </c>
      <c r="AC171" s="14">
        <v>10</v>
      </c>
      <c r="AD171" s="14">
        <v>9</v>
      </c>
      <c r="AE171" s="14">
        <v>8</v>
      </c>
      <c r="AF171" s="14">
        <v>7</v>
      </c>
      <c r="AG171" s="14">
        <v>6</v>
      </c>
      <c r="AH171" s="14">
        <v>5</v>
      </c>
      <c r="AI171" s="14">
        <v>4</v>
      </c>
      <c r="AJ171" s="14">
        <v>3</v>
      </c>
      <c r="AK171" s="14">
        <v>2</v>
      </c>
      <c r="AL171" s="14">
        <v>1</v>
      </c>
    </row>
    <row r="172" spans="1:40" x14ac:dyDescent="0.25">
      <c r="A172" s="14" t="s">
        <v>95</v>
      </c>
      <c r="B172" s="14">
        <f t="shared" ref="B172:B173" si="167">IFERROR(1/(V172^$U172),0)</f>
        <v>2.3342412707143208E-2</v>
      </c>
      <c r="C172" s="14">
        <f t="shared" si="166"/>
        <v>2.5142959869861727E-2</v>
      </c>
      <c r="D172" s="14">
        <f t="shared" si="166"/>
        <v>2.7204705102965882E-2</v>
      </c>
      <c r="E172" s="14">
        <f t="shared" si="166"/>
        <v>2.9585666895404632E-2</v>
      </c>
      <c r="F172" s="14">
        <f t="shared" si="166"/>
        <v>3.236186587607752E-2</v>
      </c>
      <c r="G172" s="14">
        <f t="shared" si="166"/>
        <v>3.5634743903828342E-2</v>
      </c>
      <c r="H172" s="14">
        <f t="shared" si="166"/>
        <v>3.9542523385480081E-2</v>
      </c>
      <c r="I172" s="14">
        <f t="shared" si="166"/>
        <v>4.4278154293203628E-2</v>
      </c>
      <c r="J172" s="14">
        <f t="shared" si="166"/>
        <v>5.0118723362669065E-2</v>
      </c>
      <c r="K172" s="14">
        <f t="shared" si="166"/>
        <v>5.747576199680153E-2</v>
      </c>
      <c r="L172" s="14">
        <f t="shared" si="166"/>
        <v>6.6985841408448155E-2</v>
      </c>
      <c r="M172" s="14">
        <f t="shared" si="166"/>
        <v>7.9684260757528436E-2</v>
      </c>
      <c r="N172" s="14">
        <f t="shared" si="166"/>
        <v>9.7365113511223011E-2</v>
      </c>
      <c r="O172" s="14">
        <f t="shared" si="166"/>
        <v>0.12340677254390187</v>
      </c>
      <c r="P172" s="14">
        <f t="shared" si="166"/>
        <v>0.16493848884649662</v>
      </c>
      <c r="Q172" s="14">
        <f t="shared" si="166"/>
        <v>0.23974103110815539</v>
      </c>
      <c r="R172" s="14">
        <f t="shared" si="166"/>
        <v>0.40612619817797596</v>
      </c>
      <c r="S172" s="14">
        <f t="shared" si="166"/>
        <v>1</v>
      </c>
      <c r="T172" s="14">
        <f t="shared" ref="T172:T173" si="168">IFERROR(1/(AN172^$U172),0)</f>
        <v>0</v>
      </c>
      <c r="U172" s="14">
        <f>S154</f>
        <v>1.3000000000005039</v>
      </c>
      <c r="V172" s="14">
        <v>18</v>
      </c>
      <c r="W172" s="14">
        <v>17</v>
      </c>
      <c r="X172" s="14">
        <v>16</v>
      </c>
      <c r="Y172" s="14">
        <v>15</v>
      </c>
      <c r="Z172" s="14">
        <v>14</v>
      </c>
      <c r="AA172" s="14">
        <v>13</v>
      </c>
      <c r="AB172" s="14">
        <v>12</v>
      </c>
      <c r="AC172" s="14">
        <v>11</v>
      </c>
      <c r="AD172" s="14">
        <v>10</v>
      </c>
      <c r="AE172" s="14">
        <v>9</v>
      </c>
      <c r="AF172" s="14">
        <v>8</v>
      </c>
      <c r="AG172" s="14">
        <v>7</v>
      </c>
      <c r="AH172" s="14">
        <v>6</v>
      </c>
      <c r="AI172" s="14">
        <v>5</v>
      </c>
      <c r="AJ172" s="14">
        <v>4</v>
      </c>
      <c r="AK172" s="14">
        <v>3</v>
      </c>
      <c r="AL172" s="14">
        <v>2</v>
      </c>
      <c r="AM172" s="14">
        <v>1</v>
      </c>
    </row>
    <row r="173" spans="1:40" x14ac:dyDescent="0.25">
      <c r="A173" s="14" t="s">
        <v>96</v>
      </c>
      <c r="B173" s="14">
        <f t="shared" si="167"/>
        <v>2.2793507755371242E-2</v>
      </c>
      <c r="C173" s="14">
        <f t="shared" si="166"/>
        <v>2.4432383439998224E-2</v>
      </c>
      <c r="D173" s="14">
        <f t="shared" si="166"/>
        <v>2.6293266485751501E-2</v>
      </c>
      <c r="E173" s="14">
        <f t="shared" si="166"/>
        <v>2.8422118337129782E-2</v>
      </c>
      <c r="F173" s="14">
        <f t="shared" si="166"/>
        <v>3.0878146631140913E-2</v>
      </c>
      <c r="G173" s="14">
        <f t="shared" si="166"/>
        <v>3.3738852846690918E-2</v>
      </c>
      <c r="H173" s="14">
        <f t="shared" si="166"/>
        <v>3.7107544868379055E-2</v>
      </c>
      <c r="I173" s="14">
        <f t="shared" si="166"/>
        <v>4.1124827000877606E-2</v>
      </c>
      <c r="J173" s="14">
        <f t="shared" si="166"/>
        <v>4.5986732393153408E-2</v>
      </c>
      <c r="K173" s="14">
        <f t="shared" si="166"/>
        <v>5.1974398708662953E-2</v>
      </c>
      <c r="L173" s="14">
        <f t="shared" si="166"/>
        <v>5.9504762304881151E-2</v>
      </c>
      <c r="M173" s="14">
        <f t="shared" si="166"/>
        <v>6.9221711422691831E-2</v>
      </c>
      <c r="N173" s="14">
        <f t="shared" si="166"/>
        <v>8.2170551391847826E-2</v>
      </c>
      <c r="O173" s="14">
        <f t="shared" si="166"/>
        <v>0.10015899846718999</v>
      </c>
      <c r="P173" s="14">
        <f t="shared" si="166"/>
        <v>0.1265829937833661</v>
      </c>
      <c r="Q173" s="14">
        <f t="shared" si="166"/>
        <v>0.16858860678328708</v>
      </c>
      <c r="R173" s="14">
        <f t="shared" si="166"/>
        <v>0.24393597993096702</v>
      </c>
      <c r="S173" s="14">
        <f t="shared" si="166"/>
        <v>0.41059542956940848</v>
      </c>
      <c r="T173" s="14">
        <f t="shared" si="168"/>
        <v>1</v>
      </c>
      <c r="U173" s="14">
        <f>T154</f>
        <v>1.2842105263162669</v>
      </c>
      <c r="V173" s="14">
        <v>19</v>
      </c>
      <c r="W173" s="14">
        <v>18</v>
      </c>
      <c r="X173" s="14">
        <v>17</v>
      </c>
      <c r="Y173" s="14">
        <v>16</v>
      </c>
      <c r="Z173" s="14">
        <v>15</v>
      </c>
      <c r="AA173" s="14">
        <v>14</v>
      </c>
      <c r="AB173" s="14">
        <v>13</v>
      </c>
      <c r="AC173" s="14">
        <v>12</v>
      </c>
      <c r="AD173" s="14">
        <v>11</v>
      </c>
      <c r="AE173" s="14">
        <v>10</v>
      </c>
      <c r="AF173" s="14">
        <v>9</v>
      </c>
      <c r="AG173" s="14">
        <v>8</v>
      </c>
      <c r="AH173" s="14">
        <v>7</v>
      </c>
      <c r="AI173" s="14">
        <v>6</v>
      </c>
      <c r="AJ173" s="14">
        <v>5</v>
      </c>
      <c r="AK173" s="14">
        <v>4</v>
      </c>
      <c r="AL173" s="14">
        <v>3</v>
      </c>
      <c r="AM173" s="14">
        <v>2</v>
      </c>
      <c r="AN173" s="14">
        <v>1</v>
      </c>
    </row>
    <row r="174" spans="1:40" x14ac:dyDescent="0.25">
      <c r="U174" s="14" t="s">
        <v>30</v>
      </c>
    </row>
    <row r="175" spans="1:40" x14ac:dyDescent="0.25">
      <c r="A175" s="14" t="s">
        <v>29</v>
      </c>
      <c r="B175" s="14">
        <f t="shared" ref="B175:B193" si="169">B155/SUM($B155:$T155)</f>
        <v>1</v>
      </c>
      <c r="C175" s="14">
        <f t="shared" ref="C175:T175" si="170">C155/SUM($B155:$T155)</f>
        <v>0</v>
      </c>
      <c r="D175" s="14">
        <f t="shared" si="170"/>
        <v>0</v>
      </c>
      <c r="E175" s="14">
        <f t="shared" si="170"/>
        <v>0</v>
      </c>
      <c r="F175" s="14">
        <f t="shared" si="170"/>
        <v>0</v>
      </c>
      <c r="G175" s="14">
        <f t="shared" si="170"/>
        <v>0</v>
      </c>
      <c r="H175" s="14">
        <f t="shared" si="170"/>
        <v>0</v>
      </c>
      <c r="I175" s="14">
        <f t="shared" si="170"/>
        <v>0</v>
      </c>
      <c r="J175" s="14">
        <f t="shared" si="170"/>
        <v>0</v>
      </c>
      <c r="K175" s="14">
        <f t="shared" si="170"/>
        <v>0</v>
      </c>
      <c r="L175" s="14">
        <f t="shared" si="170"/>
        <v>0</v>
      </c>
      <c r="M175" s="14">
        <f t="shared" si="170"/>
        <v>0</v>
      </c>
      <c r="N175" s="14">
        <f t="shared" si="170"/>
        <v>0</v>
      </c>
      <c r="O175" s="14">
        <f t="shared" si="170"/>
        <v>0</v>
      </c>
      <c r="P175" s="14">
        <f t="shared" si="170"/>
        <v>0</v>
      </c>
      <c r="Q175" s="14">
        <f t="shared" si="170"/>
        <v>0</v>
      </c>
      <c r="R175" s="14">
        <f t="shared" si="170"/>
        <v>0</v>
      </c>
      <c r="S175" s="14">
        <f t="shared" si="170"/>
        <v>0</v>
      </c>
      <c r="T175" s="14">
        <f t="shared" si="170"/>
        <v>0</v>
      </c>
      <c r="U175" s="14">
        <f t="shared" ref="U175:U193" si="171">SUM(B175:T175)</f>
        <v>1</v>
      </c>
    </row>
    <row r="176" spans="1:40" x14ac:dyDescent="0.25">
      <c r="A176" s="14" t="s">
        <v>28</v>
      </c>
      <c r="B176" s="14">
        <f t="shared" si="169"/>
        <v>0.19127509509537272</v>
      </c>
      <c r="C176" s="14">
        <f t="shared" ref="C176:T176" si="172">C156/SUM($B156:$T156)</f>
        <v>0.80872490490462734</v>
      </c>
      <c r="D176" s="14">
        <f t="shared" si="172"/>
        <v>0</v>
      </c>
      <c r="E176" s="14">
        <f t="shared" si="172"/>
        <v>0</v>
      </c>
      <c r="F176" s="14">
        <f t="shared" si="172"/>
        <v>0</v>
      </c>
      <c r="G176" s="14">
        <f t="shared" si="172"/>
        <v>0</v>
      </c>
      <c r="H176" s="14">
        <f t="shared" si="172"/>
        <v>0</v>
      </c>
      <c r="I176" s="14">
        <f t="shared" si="172"/>
        <v>0</v>
      </c>
      <c r="J176" s="14">
        <f t="shared" si="172"/>
        <v>0</v>
      </c>
      <c r="K176" s="14">
        <f t="shared" si="172"/>
        <v>0</v>
      </c>
      <c r="L176" s="14">
        <f t="shared" si="172"/>
        <v>0</v>
      </c>
      <c r="M176" s="14">
        <f t="shared" si="172"/>
        <v>0</v>
      </c>
      <c r="N176" s="14">
        <f t="shared" si="172"/>
        <v>0</v>
      </c>
      <c r="O176" s="14">
        <f t="shared" si="172"/>
        <v>0</v>
      </c>
      <c r="P176" s="14">
        <f t="shared" si="172"/>
        <v>0</v>
      </c>
      <c r="Q176" s="14">
        <f t="shared" si="172"/>
        <v>0</v>
      </c>
      <c r="R176" s="14">
        <f t="shared" si="172"/>
        <v>0</v>
      </c>
      <c r="S176" s="14">
        <f t="shared" si="172"/>
        <v>0</v>
      </c>
      <c r="T176" s="14">
        <f t="shared" si="172"/>
        <v>0</v>
      </c>
      <c r="U176" s="14">
        <f t="shared" si="171"/>
        <v>1</v>
      </c>
    </row>
    <row r="177" spans="1:21" x14ac:dyDescent="0.25">
      <c r="A177" s="14" t="s">
        <v>27</v>
      </c>
      <c r="B177" s="14">
        <f t="shared" si="169"/>
        <v>7.6039946567238906E-2</v>
      </c>
      <c r="C177" s="14">
        <f t="shared" ref="C177:T177" si="173">C157/SUM($B157:$T157)</f>
        <v>0.17673054708467706</v>
      </c>
      <c r="D177" s="14">
        <f t="shared" si="173"/>
        <v>0.74722950634808416</v>
      </c>
      <c r="E177" s="14">
        <f t="shared" si="173"/>
        <v>0</v>
      </c>
      <c r="F177" s="14">
        <f t="shared" si="173"/>
        <v>0</v>
      </c>
      <c r="G177" s="14">
        <f t="shared" si="173"/>
        <v>0</v>
      </c>
      <c r="H177" s="14">
        <f t="shared" si="173"/>
        <v>0</v>
      </c>
      <c r="I177" s="14">
        <f t="shared" si="173"/>
        <v>0</v>
      </c>
      <c r="J177" s="14">
        <f t="shared" si="173"/>
        <v>0</v>
      </c>
      <c r="K177" s="14">
        <f t="shared" si="173"/>
        <v>0</v>
      </c>
      <c r="L177" s="14">
        <f t="shared" si="173"/>
        <v>0</v>
      </c>
      <c r="M177" s="14">
        <f t="shared" si="173"/>
        <v>0</v>
      </c>
      <c r="N177" s="14">
        <f t="shared" si="173"/>
        <v>0</v>
      </c>
      <c r="O177" s="14">
        <f t="shared" si="173"/>
        <v>0</v>
      </c>
      <c r="P177" s="14">
        <f t="shared" si="173"/>
        <v>0</v>
      </c>
      <c r="Q177" s="14">
        <f t="shared" si="173"/>
        <v>0</v>
      </c>
      <c r="R177" s="14">
        <f t="shared" si="173"/>
        <v>0</v>
      </c>
      <c r="S177" s="14">
        <f t="shared" si="173"/>
        <v>0</v>
      </c>
      <c r="T177" s="14">
        <f t="shared" si="173"/>
        <v>0</v>
      </c>
      <c r="U177" s="14">
        <f t="shared" si="171"/>
        <v>1</v>
      </c>
    </row>
    <row r="178" spans="1:21" x14ac:dyDescent="0.25">
      <c r="A178" s="14" t="s">
        <v>26</v>
      </c>
      <c r="B178" s="14">
        <f t="shared" si="169"/>
        <v>4.0122239007462299E-2</v>
      </c>
      <c r="C178" s="14">
        <f t="shared" ref="C178:T178" si="174">C158/SUM($B158:$T158)</f>
        <v>7.2989053656953476E-2</v>
      </c>
      <c r="D178" s="14">
        <f t="shared" si="174"/>
        <v>0.16963972183462606</v>
      </c>
      <c r="E178" s="14">
        <f t="shared" si="174"/>
        <v>0.71724898550095817</v>
      </c>
      <c r="F178" s="14">
        <f t="shared" si="174"/>
        <v>0</v>
      </c>
      <c r="G178" s="14">
        <f t="shared" si="174"/>
        <v>0</v>
      </c>
      <c r="H178" s="14">
        <f t="shared" si="174"/>
        <v>0</v>
      </c>
      <c r="I178" s="14">
        <f t="shared" si="174"/>
        <v>0</v>
      </c>
      <c r="J178" s="14">
        <f t="shared" si="174"/>
        <v>0</v>
      </c>
      <c r="K178" s="14">
        <f t="shared" si="174"/>
        <v>0</v>
      </c>
      <c r="L178" s="14">
        <f t="shared" si="174"/>
        <v>0</v>
      </c>
      <c r="M178" s="14">
        <f t="shared" si="174"/>
        <v>0</v>
      </c>
      <c r="N178" s="14">
        <f t="shared" si="174"/>
        <v>0</v>
      </c>
      <c r="O178" s="14">
        <f t="shared" si="174"/>
        <v>0</v>
      </c>
      <c r="P178" s="14">
        <f t="shared" si="174"/>
        <v>0</v>
      </c>
      <c r="Q178" s="14">
        <f t="shared" si="174"/>
        <v>0</v>
      </c>
      <c r="R178" s="14">
        <f t="shared" si="174"/>
        <v>0</v>
      </c>
      <c r="S178" s="14">
        <f t="shared" si="174"/>
        <v>0</v>
      </c>
      <c r="T178" s="14">
        <f t="shared" si="174"/>
        <v>0</v>
      </c>
      <c r="U178" s="14">
        <f t="shared" si="171"/>
        <v>1</v>
      </c>
    </row>
    <row r="179" spans="1:21" x14ac:dyDescent="0.25">
      <c r="A179" s="14" t="s">
        <v>25</v>
      </c>
      <c r="B179" s="14">
        <f t="shared" si="169"/>
        <v>2.4603313999070064E-2</v>
      </c>
      <c r="C179" s="14">
        <f t="shared" ref="C179:T179" si="175">C159/SUM($B159:$T159)</f>
        <v>3.9135098962815966E-2</v>
      </c>
      <c r="D179" s="14">
        <f t="shared" si="175"/>
        <v>7.1193281051336474E-2</v>
      </c>
      <c r="E179" s="14">
        <f t="shared" si="175"/>
        <v>0.16546602249161385</v>
      </c>
      <c r="F179" s="14">
        <f t="shared" si="175"/>
        <v>0.69960228349516362</v>
      </c>
      <c r="G179" s="14">
        <f t="shared" si="175"/>
        <v>0</v>
      </c>
      <c r="H179" s="14">
        <f t="shared" si="175"/>
        <v>0</v>
      </c>
      <c r="I179" s="14">
        <f t="shared" si="175"/>
        <v>0</v>
      </c>
      <c r="J179" s="14">
        <f t="shared" si="175"/>
        <v>0</v>
      </c>
      <c r="K179" s="14">
        <f t="shared" si="175"/>
        <v>0</v>
      </c>
      <c r="L179" s="14">
        <f t="shared" si="175"/>
        <v>0</v>
      </c>
      <c r="M179" s="14">
        <f t="shared" si="175"/>
        <v>0</v>
      </c>
      <c r="N179" s="14">
        <f t="shared" si="175"/>
        <v>0</v>
      </c>
      <c r="O179" s="14">
        <f t="shared" si="175"/>
        <v>0</v>
      </c>
      <c r="P179" s="14">
        <f t="shared" si="175"/>
        <v>0</v>
      </c>
      <c r="Q179" s="14">
        <f t="shared" si="175"/>
        <v>0</v>
      </c>
      <c r="R179" s="14">
        <f t="shared" si="175"/>
        <v>0</v>
      </c>
      <c r="S179" s="14">
        <f t="shared" si="175"/>
        <v>0</v>
      </c>
      <c r="T179" s="14">
        <f t="shared" si="175"/>
        <v>0</v>
      </c>
      <c r="U179" s="14">
        <f t="shared" si="171"/>
        <v>1</v>
      </c>
    </row>
    <row r="180" spans="1:21" x14ac:dyDescent="0.25">
      <c r="A180" s="14" t="s">
        <v>24</v>
      </c>
      <c r="B180" s="14">
        <f t="shared" si="169"/>
        <v>2.1521643146869659E-2</v>
      </c>
      <c r="C180" s="14">
        <f t="shared" ref="C180:T180" si="176">C160/SUM($B160:$T160)</f>
        <v>3.0431250114028665E-2</v>
      </c>
      <c r="D180" s="14">
        <f t="shared" si="176"/>
        <v>4.6499557303506876E-2</v>
      </c>
      <c r="E180" s="14">
        <f t="shared" si="176"/>
        <v>8.0321612352529825E-2</v>
      </c>
      <c r="F180" s="14">
        <f t="shared" si="176"/>
        <v>0.17354248422429469</v>
      </c>
      <c r="G180" s="14">
        <f t="shared" si="176"/>
        <v>0.64768345285877027</v>
      </c>
      <c r="H180" s="14">
        <f t="shared" si="176"/>
        <v>0</v>
      </c>
      <c r="I180" s="14">
        <f t="shared" si="176"/>
        <v>0</v>
      </c>
      <c r="J180" s="14">
        <f t="shared" si="176"/>
        <v>0</v>
      </c>
      <c r="K180" s="14">
        <f t="shared" si="176"/>
        <v>0</v>
      </c>
      <c r="L180" s="14">
        <f t="shared" si="176"/>
        <v>0</v>
      </c>
      <c r="M180" s="14">
        <f t="shared" si="176"/>
        <v>0</v>
      </c>
      <c r="N180" s="14">
        <f t="shared" si="176"/>
        <v>0</v>
      </c>
      <c r="O180" s="14">
        <f t="shared" si="176"/>
        <v>0</v>
      </c>
      <c r="P180" s="14">
        <f t="shared" si="176"/>
        <v>0</v>
      </c>
      <c r="Q180" s="14">
        <f t="shared" si="176"/>
        <v>0</v>
      </c>
      <c r="R180" s="14">
        <f t="shared" si="176"/>
        <v>0</v>
      </c>
      <c r="S180" s="14">
        <f t="shared" si="176"/>
        <v>0</v>
      </c>
      <c r="T180" s="14">
        <f t="shared" si="176"/>
        <v>0</v>
      </c>
      <c r="U180" s="14">
        <f t="shared" si="171"/>
        <v>1</v>
      </c>
    </row>
    <row r="181" spans="1:21" x14ac:dyDescent="0.25">
      <c r="A181" s="14" t="s">
        <v>23</v>
      </c>
      <c r="B181" s="14">
        <f t="shared" si="169"/>
        <v>1.9261648755933728E-2</v>
      </c>
      <c r="C181" s="14">
        <f t="shared" ref="C181:T181" si="177">C161/SUM($B161:$T161)</f>
        <v>2.5309578639819072E-2</v>
      </c>
      <c r="D181" s="14">
        <f t="shared" si="177"/>
        <v>3.4958181796949574E-2</v>
      </c>
      <c r="E181" s="14">
        <f t="shared" si="177"/>
        <v>5.190605259328724E-2</v>
      </c>
      <c r="F181" s="14">
        <f t="shared" si="177"/>
        <v>8.640483598532607E-2</v>
      </c>
      <c r="G181" s="14">
        <f t="shared" si="177"/>
        <v>0.17720302754912848</v>
      </c>
      <c r="H181" s="14">
        <f t="shared" si="177"/>
        <v>0.60495667467955583</v>
      </c>
      <c r="I181" s="14">
        <f t="shared" si="177"/>
        <v>0</v>
      </c>
      <c r="J181" s="14">
        <f t="shared" si="177"/>
        <v>0</v>
      </c>
      <c r="K181" s="14">
        <f t="shared" si="177"/>
        <v>0</v>
      </c>
      <c r="L181" s="14">
        <f t="shared" si="177"/>
        <v>0</v>
      </c>
      <c r="M181" s="14">
        <f t="shared" si="177"/>
        <v>0</v>
      </c>
      <c r="N181" s="14">
        <f t="shared" si="177"/>
        <v>0</v>
      </c>
      <c r="O181" s="14">
        <f t="shared" si="177"/>
        <v>0</v>
      </c>
      <c r="P181" s="14">
        <f t="shared" si="177"/>
        <v>0</v>
      </c>
      <c r="Q181" s="14">
        <f t="shared" si="177"/>
        <v>0</v>
      </c>
      <c r="R181" s="14">
        <f t="shared" si="177"/>
        <v>0</v>
      </c>
      <c r="S181" s="14">
        <f t="shared" si="177"/>
        <v>0</v>
      </c>
      <c r="T181" s="14">
        <f t="shared" si="177"/>
        <v>0</v>
      </c>
      <c r="U181" s="14">
        <f t="shared" si="171"/>
        <v>1</v>
      </c>
    </row>
    <row r="182" spans="1:21" x14ac:dyDescent="0.25">
      <c r="A182" s="14" t="s">
        <v>22</v>
      </c>
      <c r="B182" s="14">
        <f t="shared" si="169"/>
        <v>1.7486730475295652E-2</v>
      </c>
      <c r="C182" s="14">
        <f t="shared" ref="C182:T182" si="178">C162/SUM($B162:$T162)</f>
        <v>2.1869815914621941E-2</v>
      </c>
      <c r="D182" s="14">
        <f t="shared" si="178"/>
        <v>2.8312681281704683E-2</v>
      </c>
      <c r="E182" s="14">
        <f t="shared" si="178"/>
        <v>3.8424620528638917E-2</v>
      </c>
      <c r="F182" s="14">
        <f t="shared" si="178"/>
        <v>5.5838514884372553E-2</v>
      </c>
      <c r="G182" s="14">
        <f t="shared" si="178"/>
        <v>9.0407871122530931E-2</v>
      </c>
      <c r="H182" s="14">
        <f t="shared" si="178"/>
        <v>0.17830318531512568</v>
      </c>
      <c r="I182" s="14">
        <f t="shared" si="178"/>
        <v>0.56935658047770965</v>
      </c>
      <c r="J182" s="14">
        <f t="shared" si="178"/>
        <v>0</v>
      </c>
      <c r="K182" s="14">
        <f t="shared" si="178"/>
        <v>0</v>
      </c>
      <c r="L182" s="14">
        <f t="shared" si="178"/>
        <v>0</v>
      </c>
      <c r="M182" s="14">
        <f t="shared" si="178"/>
        <v>0</v>
      </c>
      <c r="N182" s="14">
        <f t="shared" si="178"/>
        <v>0</v>
      </c>
      <c r="O182" s="14">
        <f t="shared" si="178"/>
        <v>0</v>
      </c>
      <c r="P182" s="14">
        <f t="shared" si="178"/>
        <v>0</v>
      </c>
      <c r="Q182" s="14">
        <f t="shared" si="178"/>
        <v>0</v>
      </c>
      <c r="R182" s="14">
        <f t="shared" si="178"/>
        <v>0</v>
      </c>
      <c r="S182" s="14">
        <f t="shared" si="178"/>
        <v>0</v>
      </c>
      <c r="T182" s="14">
        <f t="shared" si="178"/>
        <v>0</v>
      </c>
      <c r="U182" s="14">
        <f t="shared" si="171"/>
        <v>1</v>
      </c>
    </row>
    <row r="183" spans="1:21" x14ac:dyDescent="0.25">
      <c r="A183" s="14" t="s">
        <v>21</v>
      </c>
      <c r="B183" s="14">
        <f t="shared" si="169"/>
        <v>1.6034291117941996E-2</v>
      </c>
      <c r="C183" s="14">
        <f t="shared" ref="C183:T183" si="179">C163/SUM($B163:$T163)</f>
        <v>1.9359485010465489E-2</v>
      </c>
      <c r="D183" s="14">
        <f t="shared" si="179"/>
        <v>2.3970710973893989E-2</v>
      </c>
      <c r="E183" s="14">
        <f t="shared" si="179"/>
        <v>3.0675791612997126E-2</v>
      </c>
      <c r="F183" s="14">
        <f t="shared" si="179"/>
        <v>4.1066318634624607E-2</v>
      </c>
      <c r="G183" s="14">
        <f t="shared" si="179"/>
        <v>5.8686984298985508E-2</v>
      </c>
      <c r="H183" s="14">
        <f t="shared" si="179"/>
        <v>9.2991611077345881E-2</v>
      </c>
      <c r="I183" s="14">
        <f t="shared" si="179"/>
        <v>0.17790566868114019</v>
      </c>
      <c r="J183" s="14">
        <f t="shared" si="179"/>
        <v>0.53930913859260521</v>
      </c>
      <c r="K183" s="14">
        <f t="shared" si="179"/>
        <v>0</v>
      </c>
      <c r="L183" s="14">
        <f t="shared" si="179"/>
        <v>0</v>
      </c>
      <c r="M183" s="14">
        <f t="shared" si="179"/>
        <v>0</v>
      </c>
      <c r="N183" s="14">
        <f t="shared" si="179"/>
        <v>0</v>
      </c>
      <c r="O183" s="14">
        <f t="shared" si="179"/>
        <v>0</v>
      </c>
      <c r="P183" s="14">
        <f t="shared" si="179"/>
        <v>0</v>
      </c>
      <c r="Q183" s="14">
        <f t="shared" si="179"/>
        <v>0</v>
      </c>
      <c r="R183" s="14">
        <f t="shared" si="179"/>
        <v>0</v>
      </c>
      <c r="S183" s="14">
        <f t="shared" si="179"/>
        <v>0</v>
      </c>
      <c r="T183" s="14">
        <f t="shared" si="179"/>
        <v>0</v>
      </c>
      <c r="U183" s="14">
        <f t="shared" si="171"/>
        <v>1</v>
      </c>
    </row>
    <row r="184" spans="1:21" x14ac:dyDescent="0.25">
      <c r="A184" s="14" t="s">
        <v>20</v>
      </c>
      <c r="B184" s="14">
        <f t="shared" si="169"/>
        <v>1.4813455277120687E-2</v>
      </c>
      <c r="C184" s="14">
        <f t="shared" ref="C184:T184" si="180">C164/SUM($B164:$T164)</f>
        <v>1.7422998776394354E-2</v>
      </c>
      <c r="D184" s="14">
        <f t="shared" si="180"/>
        <v>2.0888044819963252E-2</v>
      </c>
      <c r="E184" s="14">
        <f t="shared" si="180"/>
        <v>2.5656971338471075E-2</v>
      </c>
      <c r="F184" s="14">
        <f t="shared" si="180"/>
        <v>3.2531451788167749E-2</v>
      </c>
      <c r="G184" s="14">
        <f t="shared" si="180"/>
        <v>4.3076713719001118E-2</v>
      </c>
      <c r="H184" s="14">
        <f t="shared" si="180"/>
        <v>6.0741286217601068E-2</v>
      </c>
      <c r="I184" s="14">
        <f t="shared" si="180"/>
        <v>9.4599673697112627E-2</v>
      </c>
      <c r="J184" s="14">
        <f t="shared" si="180"/>
        <v>0.17663232165426887</v>
      </c>
      <c r="K184" s="14">
        <f t="shared" si="180"/>
        <v>0.51363708271189912</v>
      </c>
      <c r="L184" s="14">
        <f t="shared" si="180"/>
        <v>0</v>
      </c>
      <c r="M184" s="14">
        <f t="shared" si="180"/>
        <v>0</v>
      </c>
      <c r="N184" s="14">
        <f t="shared" si="180"/>
        <v>0</v>
      </c>
      <c r="O184" s="14">
        <f t="shared" si="180"/>
        <v>0</v>
      </c>
      <c r="P184" s="14">
        <f t="shared" si="180"/>
        <v>0</v>
      </c>
      <c r="Q184" s="14">
        <f t="shared" si="180"/>
        <v>0</v>
      </c>
      <c r="R184" s="14">
        <f t="shared" si="180"/>
        <v>0</v>
      </c>
      <c r="S184" s="14">
        <f t="shared" si="180"/>
        <v>0</v>
      </c>
      <c r="T184" s="14">
        <f t="shared" si="180"/>
        <v>0</v>
      </c>
      <c r="U184" s="14">
        <f t="shared" si="171"/>
        <v>0.99999999999999989</v>
      </c>
    </row>
    <row r="185" spans="1:21" x14ac:dyDescent="0.25">
      <c r="A185" s="14" t="s">
        <v>19</v>
      </c>
      <c r="B185" s="14">
        <f t="shared" si="169"/>
        <v>1.3767803829431898E-2</v>
      </c>
      <c r="C185" s="14">
        <f t="shared" ref="C185:T185" si="181">C165/SUM($B165:$T165)</f>
        <v>1.5870017290340287E-2</v>
      </c>
      <c r="D185" s="14">
        <f t="shared" si="181"/>
        <v>1.8569390900781815E-2</v>
      </c>
      <c r="E185" s="14">
        <f t="shared" si="181"/>
        <v>2.2134077146550264E-2</v>
      </c>
      <c r="F185" s="14">
        <f t="shared" si="181"/>
        <v>2.7009848005695614E-2</v>
      </c>
      <c r="G185" s="14">
        <f t="shared" si="181"/>
        <v>3.3988634535961043E-2</v>
      </c>
      <c r="H185" s="14">
        <f t="shared" si="181"/>
        <v>4.4605227330221375E-2</v>
      </c>
      <c r="I185" s="14">
        <f t="shared" si="181"/>
        <v>6.2211371594880098E-2</v>
      </c>
      <c r="J185" s="14">
        <f t="shared" si="181"/>
        <v>9.5530505253018969E-2</v>
      </c>
      <c r="K185" s="14">
        <f t="shared" si="181"/>
        <v>0.17485503145630168</v>
      </c>
      <c r="L185" s="14">
        <f t="shared" si="181"/>
        <v>0.49145809265681689</v>
      </c>
      <c r="M185" s="14">
        <f t="shared" si="181"/>
        <v>0</v>
      </c>
      <c r="N185" s="14">
        <f t="shared" si="181"/>
        <v>0</v>
      </c>
      <c r="O185" s="14">
        <f t="shared" si="181"/>
        <v>0</v>
      </c>
      <c r="P185" s="14">
        <f t="shared" si="181"/>
        <v>0</v>
      </c>
      <c r="Q185" s="14">
        <f t="shared" si="181"/>
        <v>0</v>
      </c>
      <c r="R185" s="14">
        <f t="shared" si="181"/>
        <v>0</v>
      </c>
      <c r="S185" s="14">
        <f t="shared" si="181"/>
        <v>0</v>
      </c>
      <c r="T185" s="14">
        <f t="shared" si="181"/>
        <v>0</v>
      </c>
      <c r="U185" s="14">
        <f t="shared" si="171"/>
        <v>1</v>
      </c>
    </row>
    <row r="186" spans="1:21" x14ac:dyDescent="0.25">
      <c r="A186" s="14" t="s">
        <v>18</v>
      </c>
      <c r="B186" s="14">
        <f t="shared" si="169"/>
        <v>1.2859536532808972E-2</v>
      </c>
      <c r="C186" s="14">
        <f t="shared" ref="C186:T186" si="182">C166/SUM($B166:$T166)</f>
        <v>1.4588771760759308E-2</v>
      </c>
      <c r="D186" s="14">
        <f t="shared" si="182"/>
        <v>1.6750899127296558E-2</v>
      </c>
      <c r="E186" s="14">
        <f t="shared" si="182"/>
        <v>1.9515805657172033E-2</v>
      </c>
      <c r="F186" s="14">
        <f t="shared" si="182"/>
        <v>2.3150354312199969E-2</v>
      </c>
      <c r="G186" s="14">
        <f t="shared" si="182"/>
        <v>2.8096095170604751E-2</v>
      </c>
      <c r="H186" s="14">
        <f t="shared" si="182"/>
        <v>3.5133289174060216E-2</v>
      </c>
      <c r="I186" s="14">
        <f t="shared" si="182"/>
        <v>4.5764805089462346E-2</v>
      </c>
      <c r="J186" s="14">
        <f t="shared" si="182"/>
        <v>6.3248631897218896E-2</v>
      </c>
      <c r="K186" s="14">
        <f t="shared" si="182"/>
        <v>9.5986974727969535E-2</v>
      </c>
      <c r="L186" s="14">
        <f t="shared" si="182"/>
        <v>0.17280035471257282</v>
      </c>
      <c r="M186" s="14">
        <f t="shared" si="182"/>
        <v>0.47210448183787457</v>
      </c>
      <c r="N186" s="14">
        <f t="shared" si="182"/>
        <v>0</v>
      </c>
      <c r="O186" s="14">
        <f t="shared" si="182"/>
        <v>0</v>
      </c>
      <c r="P186" s="14">
        <f t="shared" si="182"/>
        <v>0</v>
      </c>
      <c r="Q186" s="14">
        <f t="shared" si="182"/>
        <v>0</v>
      </c>
      <c r="R186" s="14">
        <f t="shared" si="182"/>
        <v>0</v>
      </c>
      <c r="S186" s="14">
        <f t="shared" si="182"/>
        <v>0</v>
      </c>
      <c r="T186" s="14">
        <f t="shared" si="182"/>
        <v>0</v>
      </c>
      <c r="U186" s="14">
        <f t="shared" si="171"/>
        <v>1</v>
      </c>
    </row>
    <row r="187" spans="1:21" x14ac:dyDescent="0.25">
      <c r="A187" s="14" t="s">
        <v>17</v>
      </c>
      <c r="B187" s="14">
        <f t="shared" si="169"/>
        <v>1.2061876545459748E-2</v>
      </c>
      <c r="C187" s="14">
        <f t="shared" ref="C187:T187" si="183">C167/SUM($B167:$T167)</f>
        <v>1.3508795569934205E-2</v>
      </c>
      <c r="D187" s="14">
        <f t="shared" si="183"/>
        <v>1.5279247900391479E-2</v>
      </c>
      <c r="E187" s="14">
        <f t="shared" si="183"/>
        <v>1.7485922410844498E-2</v>
      </c>
      <c r="F187" s="14">
        <f t="shared" si="183"/>
        <v>2.0297988175151393E-2</v>
      </c>
      <c r="G187" s="14">
        <f t="shared" si="183"/>
        <v>2.3980237966381272E-2</v>
      </c>
      <c r="H187" s="14">
        <f t="shared" si="183"/>
        <v>2.8969059651845774E-2</v>
      </c>
      <c r="I187" s="14">
        <f t="shared" si="183"/>
        <v>3.6032123231049422E-2</v>
      </c>
      <c r="J187" s="14">
        <f t="shared" si="183"/>
        <v>4.6640346865444979E-2</v>
      </c>
      <c r="K187" s="14">
        <f t="shared" si="183"/>
        <v>6.3962688978551771E-2</v>
      </c>
      <c r="L187" s="14">
        <f t="shared" si="183"/>
        <v>9.6108783186201835E-2</v>
      </c>
      <c r="M187" s="14">
        <f t="shared" si="183"/>
        <v>0.17060821444318361</v>
      </c>
      <c r="N187" s="14">
        <f t="shared" si="183"/>
        <v>0.45506471507555996</v>
      </c>
      <c r="O187" s="14">
        <f t="shared" si="183"/>
        <v>0</v>
      </c>
      <c r="P187" s="14">
        <f t="shared" si="183"/>
        <v>0</v>
      </c>
      <c r="Q187" s="14">
        <f t="shared" si="183"/>
        <v>0</v>
      </c>
      <c r="R187" s="14">
        <f t="shared" si="183"/>
        <v>0</v>
      </c>
      <c r="S187" s="14">
        <f t="shared" si="183"/>
        <v>0</v>
      </c>
      <c r="T187" s="14">
        <f t="shared" si="183"/>
        <v>0</v>
      </c>
      <c r="U187" s="14">
        <f t="shared" si="171"/>
        <v>1</v>
      </c>
    </row>
    <row r="188" spans="1:21" x14ac:dyDescent="0.25">
      <c r="A188" s="14" t="s">
        <v>16</v>
      </c>
      <c r="B188" s="14">
        <f t="shared" si="169"/>
        <v>1.1355054253326911E-2</v>
      </c>
      <c r="C188" s="14">
        <f t="shared" ref="C188:T188" si="184">C168/SUM($B168:$T168)</f>
        <v>1.2583109882270226E-2</v>
      </c>
      <c r="D188" s="14">
        <f t="shared" si="184"/>
        <v>1.4059126426992381E-2</v>
      </c>
      <c r="E188" s="14">
        <f t="shared" si="184"/>
        <v>1.5860704906496402E-2</v>
      </c>
      <c r="F188" s="14">
        <f t="shared" si="184"/>
        <v>1.8100097744441178E-2</v>
      </c>
      <c r="G188" s="14">
        <f t="shared" si="184"/>
        <v>2.0945355142260941E-2</v>
      </c>
      <c r="H188" s="14">
        <f t="shared" si="184"/>
        <v>2.4658718886789797E-2</v>
      </c>
      <c r="I188" s="14">
        <f t="shared" si="184"/>
        <v>2.9670904040049201E-2</v>
      </c>
      <c r="J188" s="14">
        <f t="shared" si="184"/>
        <v>3.6736679701903752E-2</v>
      </c>
      <c r="K188" s="14">
        <f t="shared" si="184"/>
        <v>4.7295790166169964E-2</v>
      </c>
      <c r="L188" s="14">
        <f t="shared" si="184"/>
        <v>6.4433552277050901E-2</v>
      </c>
      <c r="M188" s="14">
        <f t="shared" si="184"/>
        <v>9.599342053921478E-2</v>
      </c>
      <c r="N188" s="14">
        <f t="shared" si="184"/>
        <v>0.16836570780907836</v>
      </c>
      <c r="O188" s="14">
        <f t="shared" si="184"/>
        <v>0.43994177822395508</v>
      </c>
      <c r="P188" s="14">
        <f t="shared" si="184"/>
        <v>0</v>
      </c>
      <c r="Q188" s="14">
        <f t="shared" si="184"/>
        <v>0</v>
      </c>
      <c r="R188" s="14">
        <f t="shared" si="184"/>
        <v>0</v>
      </c>
      <c r="S188" s="14">
        <f t="shared" si="184"/>
        <v>0</v>
      </c>
      <c r="T188" s="14">
        <f t="shared" si="184"/>
        <v>0</v>
      </c>
      <c r="U188" s="14">
        <f t="shared" si="171"/>
        <v>0.99999999999999989</v>
      </c>
    </row>
    <row r="189" spans="1:21" x14ac:dyDescent="0.25">
      <c r="A189" s="14" t="s">
        <v>15</v>
      </c>
      <c r="B189" s="14">
        <f t="shared" si="169"/>
        <v>1.0724007852611664E-2</v>
      </c>
      <c r="C189" s="14">
        <f t="shared" ref="C189:T189" si="185">C169/SUM($B169:$T169)</f>
        <v>1.177896434343801E-2</v>
      </c>
      <c r="D189" s="14">
        <f t="shared" si="185"/>
        <v>1.3028015797207105E-2</v>
      </c>
      <c r="E189" s="14">
        <f t="shared" si="185"/>
        <v>1.4526291034571249E-2</v>
      </c>
      <c r="F189" s="14">
        <f t="shared" si="185"/>
        <v>1.635110787707451E-2</v>
      </c>
      <c r="G189" s="14">
        <f t="shared" si="185"/>
        <v>1.8614065407547842E-2</v>
      </c>
      <c r="H189" s="14">
        <f t="shared" si="185"/>
        <v>2.148183729092493E-2</v>
      </c>
      <c r="I189" s="14">
        <f t="shared" si="185"/>
        <v>2.5213831914598531E-2</v>
      </c>
      <c r="J189" s="14">
        <f t="shared" si="185"/>
        <v>3.0234855769689404E-2</v>
      </c>
      <c r="K189" s="14">
        <f t="shared" si="185"/>
        <v>3.7286836218624775E-2</v>
      </c>
      <c r="L189" s="14">
        <f t="shared" si="185"/>
        <v>4.7779547205973431E-2</v>
      </c>
      <c r="M189" s="14">
        <f t="shared" si="185"/>
        <v>6.4720169712014733E-2</v>
      </c>
      <c r="N189" s="14">
        <f t="shared" si="185"/>
        <v>9.570978248237913E-2</v>
      </c>
      <c r="O189" s="14">
        <f t="shared" si="185"/>
        <v>0.16612708380620164</v>
      </c>
      <c r="P189" s="14">
        <f t="shared" si="185"/>
        <v>0.42642360328714302</v>
      </c>
      <c r="Q189" s="14">
        <f t="shared" si="185"/>
        <v>0</v>
      </c>
      <c r="R189" s="14">
        <f t="shared" si="185"/>
        <v>0</v>
      </c>
      <c r="S189" s="14">
        <f t="shared" si="185"/>
        <v>0</v>
      </c>
      <c r="T189" s="14">
        <f t="shared" si="185"/>
        <v>0</v>
      </c>
      <c r="U189" s="14">
        <f t="shared" si="171"/>
        <v>1</v>
      </c>
    </row>
    <row r="190" spans="1:21" x14ac:dyDescent="0.25">
      <c r="A190" s="14" t="s">
        <v>97</v>
      </c>
      <c r="B190" s="14">
        <f t="shared" si="169"/>
        <v>1.0156978566780153E-2</v>
      </c>
      <c r="C190" s="14">
        <f t="shared" ref="C190:T190" si="186">C170/SUM($B170:$T170)</f>
        <v>1.1072685221991353E-2</v>
      </c>
      <c r="D190" s="14">
        <f t="shared" si="186"/>
        <v>1.2143077452270071E-2</v>
      </c>
      <c r="E190" s="14">
        <f t="shared" si="186"/>
        <v>1.3408363622039659E-2</v>
      </c>
      <c r="F190" s="14">
        <f t="shared" si="186"/>
        <v>1.4923479598876101E-2</v>
      </c>
      <c r="G190" s="14">
        <f t="shared" si="186"/>
        <v>1.6765337339889965E-2</v>
      </c>
      <c r="H190" s="14">
        <f t="shared" si="186"/>
        <v>1.9044738455840319E-2</v>
      </c>
      <c r="I190" s="14">
        <f t="shared" si="186"/>
        <v>2.1926820252085276E-2</v>
      </c>
      <c r="J190" s="14">
        <f t="shared" si="186"/>
        <v>2.5668007363488496E-2</v>
      </c>
      <c r="K190" s="14">
        <f t="shared" si="186"/>
        <v>3.0687137854135196E-2</v>
      </c>
      <c r="L190" s="14">
        <f t="shared" si="186"/>
        <v>3.7713576110681296E-2</v>
      </c>
      <c r="M190" s="14">
        <f t="shared" si="186"/>
        <v>4.8128533865281972E-2</v>
      </c>
      <c r="N190" s="14">
        <f t="shared" si="186"/>
        <v>6.4866396801008391E-2</v>
      </c>
      <c r="O190" s="14">
        <f t="shared" si="186"/>
        <v>9.5307117460948304E-2</v>
      </c>
      <c r="P190" s="14">
        <f t="shared" si="186"/>
        <v>0.16392583087423657</v>
      </c>
      <c r="Q190" s="14">
        <f t="shared" si="186"/>
        <v>0.41426191916044691</v>
      </c>
      <c r="R190" s="14">
        <f t="shared" si="186"/>
        <v>0</v>
      </c>
      <c r="S190" s="14">
        <f t="shared" si="186"/>
        <v>0</v>
      </c>
      <c r="T190" s="14">
        <f t="shared" si="186"/>
        <v>0</v>
      </c>
      <c r="U190" s="14">
        <f t="shared" si="171"/>
        <v>1</v>
      </c>
    </row>
    <row r="191" spans="1:21" x14ac:dyDescent="0.25">
      <c r="A191" s="14" t="s">
        <v>98</v>
      </c>
      <c r="B191" s="14">
        <f t="shared" si="169"/>
        <v>9.6446058043241304E-3</v>
      </c>
      <c r="C191" s="14">
        <f t="shared" ref="C191:T191" si="187">C171/SUM($B171:$T171)</f>
        <v>1.044664244528542E-2</v>
      </c>
      <c r="D191" s="14">
        <f t="shared" si="187"/>
        <v>1.137388140795963E-2</v>
      </c>
      <c r="E191" s="14">
        <f t="shared" si="187"/>
        <v>1.2456316908370894E-2</v>
      </c>
      <c r="F191" s="14">
        <f t="shared" si="187"/>
        <v>1.3734020845201389E-2</v>
      </c>
      <c r="G191" s="14">
        <f t="shared" si="187"/>
        <v>1.5261664048266815E-2</v>
      </c>
      <c r="H191" s="14">
        <f t="shared" si="187"/>
        <v>1.7115668855578595E-2</v>
      </c>
      <c r="I191" s="14">
        <f t="shared" si="187"/>
        <v>1.9405946299619253E-2</v>
      </c>
      <c r="J191" s="14">
        <f t="shared" si="187"/>
        <v>2.2296004744306746E-2</v>
      </c>
      <c r="K191" s="14">
        <f t="shared" si="187"/>
        <v>2.603922287744561E-2</v>
      </c>
      <c r="L191" s="14">
        <f t="shared" si="187"/>
        <v>3.1048522423158514E-2</v>
      </c>
      <c r="M191" s="14">
        <f t="shared" si="187"/>
        <v>3.8041109735967492E-2</v>
      </c>
      <c r="N191" s="14">
        <f t="shared" si="187"/>
        <v>4.8371116699947564E-2</v>
      </c>
      <c r="O191" s="14">
        <f t="shared" si="187"/>
        <v>6.4905172318526799E-2</v>
      </c>
      <c r="P191" s="14">
        <f t="shared" si="187"/>
        <v>9.4820985795992713E-2</v>
      </c>
      <c r="Q191" s="14">
        <f t="shared" si="187"/>
        <v>0.16178214739836028</v>
      </c>
      <c r="R191" s="14">
        <f t="shared" si="187"/>
        <v>0.40325697139168826</v>
      </c>
      <c r="S191" s="14">
        <f t="shared" si="187"/>
        <v>0</v>
      </c>
      <c r="T191" s="14">
        <f t="shared" si="187"/>
        <v>0</v>
      </c>
      <c r="U191" s="14">
        <f t="shared" si="171"/>
        <v>1</v>
      </c>
    </row>
    <row r="192" spans="1:21" x14ac:dyDescent="0.25">
      <c r="A192" s="14" t="s">
        <v>99</v>
      </c>
      <c r="B192" s="14">
        <f t="shared" si="169"/>
        <v>9.1793186429447414E-3</v>
      </c>
      <c r="C192" s="14">
        <f t="shared" ref="C192:T192" si="188">C172/SUM($B172:$T172)</f>
        <v>9.8873772462092415E-3</v>
      </c>
      <c r="D192" s="14">
        <f t="shared" si="188"/>
        <v>1.0698151037790943E-2</v>
      </c>
      <c r="E192" s="14">
        <f t="shared" si="188"/>
        <v>1.1634455576815049E-2</v>
      </c>
      <c r="F192" s="14">
        <f t="shared" si="188"/>
        <v>1.2726185698269735E-2</v>
      </c>
      <c r="G192" s="14">
        <f t="shared" si="188"/>
        <v>1.4013233043080997E-2</v>
      </c>
      <c r="H192" s="14">
        <f t="shared" si="188"/>
        <v>1.5549953068490607E-2</v>
      </c>
      <c r="I192" s="14">
        <f t="shared" si="188"/>
        <v>1.7412222647164858E-2</v>
      </c>
      <c r="J192" s="14">
        <f t="shared" si="188"/>
        <v>1.9709005127081517E-2</v>
      </c>
      <c r="K192" s="14">
        <f t="shared" si="188"/>
        <v>2.2602133731156392E-2</v>
      </c>
      <c r="L192" s="14">
        <f t="shared" si="188"/>
        <v>2.6341937766602076E-2</v>
      </c>
      <c r="M192" s="14">
        <f t="shared" si="188"/>
        <v>3.1335544851240439E-2</v>
      </c>
      <c r="N192" s="14">
        <f t="shared" si="188"/>
        <v>3.8288475696109069E-2</v>
      </c>
      <c r="O192" s="14">
        <f t="shared" si="188"/>
        <v>4.8529263109602414E-2</v>
      </c>
      <c r="P192" s="14">
        <f t="shared" si="188"/>
        <v>6.4861459036085867E-2</v>
      </c>
      <c r="Q192" s="14">
        <f t="shared" si="188"/>
        <v>9.4277285897547497E-2</v>
      </c>
      <c r="R192" s="14">
        <f t="shared" si="188"/>
        <v>0.15970764586741026</v>
      </c>
      <c r="S192" s="14">
        <f t="shared" si="188"/>
        <v>0.39324635195639823</v>
      </c>
      <c r="T192" s="14">
        <f t="shared" si="188"/>
        <v>0</v>
      </c>
      <c r="U192" s="14">
        <f t="shared" si="171"/>
        <v>0.99999999999999989</v>
      </c>
    </row>
    <row r="193" spans="1:21" x14ac:dyDescent="0.25">
      <c r="A193" s="14" t="s">
        <v>100</v>
      </c>
      <c r="B193" s="14">
        <f t="shared" si="169"/>
        <v>8.7549118863861613E-3</v>
      </c>
      <c r="C193" s="14">
        <f t="shared" ref="C193:T193" si="189">C173/SUM($B173:$T173)</f>
        <v>9.3843986843656826E-3</v>
      </c>
      <c r="D193" s="14">
        <f t="shared" si="189"/>
        <v>1.0099157784688919E-2</v>
      </c>
      <c r="E193" s="14">
        <f t="shared" si="189"/>
        <v>1.0916842828080054E-2</v>
      </c>
      <c r="F193" s="14">
        <f t="shared" si="189"/>
        <v>1.1860195274544631E-2</v>
      </c>
      <c r="G193" s="14">
        <f t="shared" si="189"/>
        <v>1.2958983189014516E-2</v>
      </c>
      <c r="H193" s="14">
        <f t="shared" si="189"/>
        <v>1.4252886792565918E-2</v>
      </c>
      <c r="I193" s="14">
        <f t="shared" si="189"/>
        <v>1.5795911739416864E-2</v>
      </c>
      <c r="J193" s="14">
        <f t="shared" si="189"/>
        <v>1.7663353721851089E-2</v>
      </c>
      <c r="K193" s="14">
        <f t="shared" si="189"/>
        <v>1.9963196798220742E-2</v>
      </c>
      <c r="L193" s="14">
        <f t="shared" si="189"/>
        <v>2.2855584861738727E-2</v>
      </c>
      <c r="M193" s="14">
        <f t="shared" si="189"/>
        <v>2.6587833282821851E-2</v>
      </c>
      <c r="N193" s="14">
        <f t="shared" si="189"/>
        <v>3.1561440424713455E-2</v>
      </c>
      <c r="O193" s="14">
        <f t="shared" si="189"/>
        <v>3.8470744196987379E-2</v>
      </c>
      <c r="P193" s="14">
        <f t="shared" si="189"/>
        <v>4.862011449848859E-2</v>
      </c>
      <c r="Q193" s="14">
        <f t="shared" si="189"/>
        <v>6.4754333263535163E-2</v>
      </c>
      <c r="R193" s="14">
        <f t="shared" si="189"/>
        <v>9.3695013208821301E-2</v>
      </c>
      <c r="S193" s="14">
        <f t="shared" si="189"/>
        <v>0.15770836351355164</v>
      </c>
      <c r="T193" s="14">
        <f t="shared" si="189"/>
        <v>0.38409673405020717</v>
      </c>
      <c r="U193" s="14">
        <f t="shared" si="171"/>
        <v>0.99999999999999978</v>
      </c>
    </row>
    <row r="194" spans="1:21" x14ac:dyDescent="0.25">
      <c r="U194" s="14" t="s">
        <v>73</v>
      </c>
    </row>
    <row r="195" spans="1:21" x14ac:dyDescent="0.25">
      <c r="A195" s="14" t="s">
        <v>14</v>
      </c>
      <c r="B195" s="14">
        <f t="shared" ref="B195" si="190">IFERROR(B175*B$14,0)</f>
        <v>10800</v>
      </c>
      <c r="C195" s="14">
        <f t="shared" ref="C195:T195" si="191">IFERROR(C175*C$14,0)</f>
        <v>0</v>
      </c>
      <c r="D195" s="14">
        <f t="shared" si="191"/>
        <v>0</v>
      </c>
      <c r="E195" s="14">
        <f t="shared" si="191"/>
        <v>0</v>
      </c>
      <c r="F195" s="14">
        <f t="shared" si="191"/>
        <v>0</v>
      </c>
      <c r="G195" s="14">
        <f t="shared" si="191"/>
        <v>0</v>
      </c>
      <c r="H195" s="14">
        <f t="shared" si="191"/>
        <v>0</v>
      </c>
      <c r="I195" s="14">
        <f t="shared" si="191"/>
        <v>0</v>
      </c>
      <c r="J195" s="14">
        <f t="shared" si="191"/>
        <v>0</v>
      </c>
      <c r="K195" s="14">
        <f t="shared" si="191"/>
        <v>0</v>
      </c>
      <c r="L195" s="14">
        <f t="shared" si="191"/>
        <v>0</v>
      </c>
      <c r="M195" s="14">
        <f t="shared" si="191"/>
        <v>0</v>
      </c>
      <c r="N195" s="14">
        <f t="shared" si="191"/>
        <v>0</v>
      </c>
      <c r="O195" s="14">
        <f t="shared" si="191"/>
        <v>0</v>
      </c>
      <c r="P195" s="14">
        <f t="shared" si="191"/>
        <v>0</v>
      </c>
      <c r="Q195" s="14">
        <f t="shared" si="191"/>
        <v>0</v>
      </c>
      <c r="R195" s="14">
        <f t="shared" si="191"/>
        <v>0</v>
      </c>
      <c r="S195" s="14">
        <f t="shared" si="191"/>
        <v>0</v>
      </c>
      <c r="T195" s="14">
        <f t="shared" si="191"/>
        <v>0</v>
      </c>
      <c r="U195" s="14">
        <f t="shared" ref="U195:U213" si="192">SUM(B195:T195)</f>
        <v>10800</v>
      </c>
    </row>
    <row r="196" spans="1:21" x14ac:dyDescent="0.25">
      <c r="A196" s="14" t="s">
        <v>13</v>
      </c>
      <c r="B196" s="14">
        <f t="shared" ref="B196" si="193">IFERROR(B176*B$14,0)</f>
        <v>2065.7710270300254</v>
      </c>
      <c r="C196" s="14">
        <f t="shared" ref="C196:T196" si="194">IFERROR(C176*C$14,0)</f>
        <v>8734.2289729699751</v>
      </c>
      <c r="D196" s="14">
        <f t="shared" si="194"/>
        <v>0</v>
      </c>
      <c r="E196" s="14">
        <f t="shared" si="194"/>
        <v>0</v>
      </c>
      <c r="F196" s="14">
        <f t="shared" si="194"/>
        <v>0</v>
      </c>
      <c r="G196" s="14">
        <f t="shared" si="194"/>
        <v>0</v>
      </c>
      <c r="H196" s="14">
        <f t="shared" si="194"/>
        <v>0</v>
      </c>
      <c r="I196" s="14">
        <f t="shared" si="194"/>
        <v>0</v>
      </c>
      <c r="J196" s="14">
        <f t="shared" si="194"/>
        <v>0</v>
      </c>
      <c r="K196" s="14">
        <f t="shared" si="194"/>
        <v>0</v>
      </c>
      <c r="L196" s="14">
        <f t="shared" si="194"/>
        <v>0</v>
      </c>
      <c r="M196" s="14">
        <f t="shared" si="194"/>
        <v>0</v>
      </c>
      <c r="N196" s="14">
        <f t="shared" si="194"/>
        <v>0</v>
      </c>
      <c r="O196" s="14">
        <f t="shared" si="194"/>
        <v>0</v>
      </c>
      <c r="P196" s="14">
        <f t="shared" si="194"/>
        <v>0</v>
      </c>
      <c r="Q196" s="14">
        <f t="shared" si="194"/>
        <v>0</v>
      </c>
      <c r="R196" s="14">
        <f t="shared" si="194"/>
        <v>0</v>
      </c>
      <c r="S196" s="14">
        <f t="shared" si="194"/>
        <v>0</v>
      </c>
      <c r="T196" s="14">
        <f t="shared" si="194"/>
        <v>0</v>
      </c>
      <c r="U196" s="14">
        <f t="shared" si="192"/>
        <v>10800</v>
      </c>
    </row>
    <row r="197" spans="1:21" x14ac:dyDescent="0.25">
      <c r="A197" s="14" t="s">
        <v>12</v>
      </c>
      <c r="B197" s="14">
        <f t="shared" ref="B197" si="195">IFERROR(B177*B$14,0)</f>
        <v>821.23142292618013</v>
      </c>
      <c r="C197" s="14">
        <f t="shared" ref="C197:T197" si="196">IFERROR(C177*C$14,0)</f>
        <v>1908.6899085145121</v>
      </c>
      <c r="D197" s="14">
        <f t="shared" si="196"/>
        <v>8070.0786685593093</v>
      </c>
      <c r="E197" s="14">
        <f t="shared" si="196"/>
        <v>0</v>
      </c>
      <c r="F197" s="14">
        <f t="shared" si="196"/>
        <v>0</v>
      </c>
      <c r="G197" s="14">
        <f t="shared" si="196"/>
        <v>0</v>
      </c>
      <c r="H197" s="14">
        <f t="shared" si="196"/>
        <v>0</v>
      </c>
      <c r="I197" s="14">
        <f t="shared" si="196"/>
        <v>0</v>
      </c>
      <c r="J197" s="14">
        <f t="shared" si="196"/>
        <v>0</v>
      </c>
      <c r="K197" s="14">
        <f t="shared" si="196"/>
        <v>0</v>
      </c>
      <c r="L197" s="14">
        <f t="shared" si="196"/>
        <v>0</v>
      </c>
      <c r="M197" s="14">
        <f t="shared" si="196"/>
        <v>0</v>
      </c>
      <c r="N197" s="14">
        <f t="shared" si="196"/>
        <v>0</v>
      </c>
      <c r="O197" s="14">
        <f t="shared" si="196"/>
        <v>0</v>
      </c>
      <c r="P197" s="14">
        <f t="shared" si="196"/>
        <v>0</v>
      </c>
      <c r="Q197" s="14">
        <f t="shared" si="196"/>
        <v>0</v>
      </c>
      <c r="R197" s="14">
        <f t="shared" si="196"/>
        <v>0</v>
      </c>
      <c r="S197" s="14">
        <f t="shared" si="196"/>
        <v>0</v>
      </c>
      <c r="T197" s="14">
        <f t="shared" si="196"/>
        <v>0</v>
      </c>
      <c r="U197" s="14">
        <f t="shared" si="192"/>
        <v>10800.000000000002</v>
      </c>
    </row>
    <row r="198" spans="1:21" x14ac:dyDescent="0.25">
      <c r="A198" s="14" t="s">
        <v>11</v>
      </c>
      <c r="B198" s="14">
        <f t="shared" ref="B198" si="197">IFERROR(B178*B$14,0)</f>
        <v>433.32018128059281</v>
      </c>
      <c r="C198" s="14">
        <f t="shared" ref="C198:T198" si="198">IFERROR(C178*C$14,0)</f>
        <v>788.28177949509757</v>
      </c>
      <c r="D198" s="14">
        <f t="shared" si="198"/>
        <v>1832.1089958139614</v>
      </c>
      <c r="E198" s="14">
        <f t="shared" si="198"/>
        <v>7746.2890434103483</v>
      </c>
      <c r="F198" s="14">
        <f t="shared" si="198"/>
        <v>0</v>
      </c>
      <c r="G198" s="14">
        <f t="shared" si="198"/>
        <v>0</v>
      </c>
      <c r="H198" s="14">
        <f t="shared" si="198"/>
        <v>0</v>
      </c>
      <c r="I198" s="14">
        <f t="shared" si="198"/>
        <v>0</v>
      </c>
      <c r="J198" s="14">
        <f t="shared" si="198"/>
        <v>0</v>
      </c>
      <c r="K198" s="14">
        <f t="shared" si="198"/>
        <v>0</v>
      </c>
      <c r="L198" s="14">
        <f t="shared" si="198"/>
        <v>0</v>
      </c>
      <c r="M198" s="14">
        <f t="shared" si="198"/>
        <v>0</v>
      </c>
      <c r="N198" s="14">
        <f t="shared" si="198"/>
        <v>0</v>
      </c>
      <c r="O198" s="14">
        <f t="shared" si="198"/>
        <v>0</v>
      </c>
      <c r="P198" s="14">
        <f t="shared" si="198"/>
        <v>0</v>
      </c>
      <c r="Q198" s="14">
        <f t="shared" si="198"/>
        <v>0</v>
      </c>
      <c r="R198" s="14">
        <f t="shared" si="198"/>
        <v>0</v>
      </c>
      <c r="S198" s="14">
        <f t="shared" si="198"/>
        <v>0</v>
      </c>
      <c r="T198" s="14">
        <f t="shared" si="198"/>
        <v>0</v>
      </c>
      <c r="U198" s="14">
        <f t="shared" si="192"/>
        <v>10800</v>
      </c>
    </row>
    <row r="199" spans="1:21" x14ac:dyDescent="0.25">
      <c r="A199" s="14" t="s">
        <v>10</v>
      </c>
      <c r="B199" s="14">
        <f t="shared" ref="B199" si="199">IFERROR(B179*B$14,0)</f>
        <v>265.71579118995669</v>
      </c>
      <c r="C199" s="14">
        <f t="shared" ref="C199:T199" si="200">IFERROR(C179*C$14,0)</f>
        <v>422.65906879841242</v>
      </c>
      <c r="D199" s="14">
        <f t="shared" si="200"/>
        <v>768.88743535443393</v>
      </c>
      <c r="E199" s="14">
        <f t="shared" si="200"/>
        <v>1787.0330429094297</v>
      </c>
      <c r="F199" s="14">
        <f t="shared" si="200"/>
        <v>7555.7046617477672</v>
      </c>
      <c r="G199" s="14">
        <f t="shared" si="200"/>
        <v>0</v>
      </c>
      <c r="H199" s="14">
        <f t="shared" si="200"/>
        <v>0</v>
      </c>
      <c r="I199" s="14">
        <f t="shared" si="200"/>
        <v>0</v>
      </c>
      <c r="J199" s="14">
        <f t="shared" si="200"/>
        <v>0</v>
      </c>
      <c r="K199" s="14">
        <f t="shared" si="200"/>
        <v>0</v>
      </c>
      <c r="L199" s="14">
        <f t="shared" si="200"/>
        <v>0</v>
      </c>
      <c r="M199" s="14">
        <f t="shared" si="200"/>
        <v>0</v>
      </c>
      <c r="N199" s="14">
        <f t="shared" si="200"/>
        <v>0</v>
      </c>
      <c r="O199" s="14">
        <f t="shared" si="200"/>
        <v>0</v>
      </c>
      <c r="P199" s="14">
        <f t="shared" si="200"/>
        <v>0</v>
      </c>
      <c r="Q199" s="14">
        <f t="shared" si="200"/>
        <v>0</v>
      </c>
      <c r="R199" s="14">
        <f t="shared" si="200"/>
        <v>0</v>
      </c>
      <c r="S199" s="14">
        <f t="shared" si="200"/>
        <v>0</v>
      </c>
      <c r="T199" s="14">
        <f t="shared" si="200"/>
        <v>0</v>
      </c>
      <c r="U199" s="14">
        <f t="shared" si="192"/>
        <v>10800</v>
      </c>
    </row>
    <row r="200" spans="1:21" x14ac:dyDescent="0.25">
      <c r="A200" s="14" t="s">
        <v>9</v>
      </c>
      <c r="B200" s="14">
        <f t="shared" ref="B200" si="201">IFERROR(B180*B$14,0)</f>
        <v>232.43374598619232</v>
      </c>
      <c r="C200" s="14">
        <f t="shared" ref="C200:T200" si="202">IFERROR(C180*C$14,0)</f>
        <v>328.65750123150957</v>
      </c>
      <c r="D200" s="14">
        <f t="shared" si="202"/>
        <v>502.19521887787425</v>
      </c>
      <c r="E200" s="14">
        <f t="shared" si="202"/>
        <v>867.47341340732214</v>
      </c>
      <c r="F200" s="14">
        <f t="shared" si="202"/>
        <v>1874.2588296223826</v>
      </c>
      <c r="G200" s="14">
        <f t="shared" si="202"/>
        <v>0</v>
      </c>
      <c r="H200" s="14">
        <f t="shared" si="202"/>
        <v>0</v>
      </c>
      <c r="I200" s="14">
        <f t="shared" si="202"/>
        <v>0</v>
      </c>
      <c r="J200" s="14">
        <f t="shared" si="202"/>
        <v>0</v>
      </c>
      <c r="K200" s="14">
        <f t="shared" si="202"/>
        <v>0</v>
      </c>
      <c r="L200" s="14">
        <f t="shared" si="202"/>
        <v>0</v>
      </c>
      <c r="M200" s="14">
        <f t="shared" si="202"/>
        <v>0</v>
      </c>
      <c r="N200" s="14">
        <f t="shared" si="202"/>
        <v>0</v>
      </c>
      <c r="O200" s="14">
        <f t="shared" si="202"/>
        <v>0</v>
      </c>
      <c r="P200" s="14">
        <f t="shared" si="202"/>
        <v>0</v>
      </c>
      <c r="Q200" s="14">
        <f t="shared" si="202"/>
        <v>0</v>
      </c>
      <c r="R200" s="14">
        <f t="shared" si="202"/>
        <v>0</v>
      </c>
      <c r="S200" s="14">
        <f t="shared" si="202"/>
        <v>0</v>
      </c>
      <c r="T200" s="14">
        <f t="shared" si="202"/>
        <v>0</v>
      </c>
      <c r="U200" s="14">
        <f t="shared" si="192"/>
        <v>3805.018709125281</v>
      </c>
    </row>
    <row r="201" spans="1:21" x14ac:dyDescent="0.25">
      <c r="A201" s="14" t="s">
        <v>8</v>
      </c>
      <c r="B201" s="14">
        <f t="shared" ref="B201" si="203">IFERROR(B181*B$14,0)</f>
        <v>208.02580656408426</v>
      </c>
      <c r="C201" s="14">
        <f t="shared" ref="C201:T201" si="204">IFERROR(C181*C$14,0)</f>
        <v>273.34344931004597</v>
      </c>
      <c r="D201" s="14">
        <f t="shared" si="204"/>
        <v>377.54836340705538</v>
      </c>
      <c r="E201" s="14">
        <f t="shared" si="204"/>
        <v>560.58536800750221</v>
      </c>
      <c r="F201" s="14">
        <f t="shared" si="204"/>
        <v>933.17222864152154</v>
      </c>
      <c r="G201" s="14">
        <f t="shared" si="204"/>
        <v>0</v>
      </c>
      <c r="H201" s="14">
        <f t="shared" si="204"/>
        <v>0</v>
      </c>
      <c r="I201" s="14">
        <f t="shared" si="204"/>
        <v>0</v>
      </c>
      <c r="J201" s="14">
        <f t="shared" si="204"/>
        <v>0</v>
      </c>
      <c r="K201" s="14">
        <f t="shared" si="204"/>
        <v>0</v>
      </c>
      <c r="L201" s="14">
        <f t="shared" si="204"/>
        <v>0</v>
      </c>
      <c r="M201" s="14">
        <f t="shared" si="204"/>
        <v>0</v>
      </c>
      <c r="N201" s="14">
        <f t="shared" si="204"/>
        <v>0</v>
      </c>
      <c r="O201" s="14">
        <f t="shared" si="204"/>
        <v>0</v>
      </c>
      <c r="P201" s="14">
        <f t="shared" si="204"/>
        <v>0</v>
      </c>
      <c r="Q201" s="14">
        <f t="shared" si="204"/>
        <v>0</v>
      </c>
      <c r="R201" s="14">
        <f t="shared" si="204"/>
        <v>0</v>
      </c>
      <c r="S201" s="14">
        <f t="shared" si="204"/>
        <v>0</v>
      </c>
      <c r="T201" s="14">
        <f t="shared" si="204"/>
        <v>0</v>
      </c>
      <c r="U201" s="14">
        <f t="shared" si="192"/>
        <v>2352.6752159302096</v>
      </c>
    </row>
    <row r="202" spans="1:21" x14ac:dyDescent="0.25">
      <c r="A202" s="14" t="s">
        <v>7</v>
      </c>
      <c r="B202" s="14">
        <f t="shared" ref="B202" si="205">IFERROR(B182*B$14,0)</f>
        <v>188.85668913319304</v>
      </c>
      <c r="C202" s="14">
        <f t="shared" ref="C202:T202" si="206">IFERROR(C182*C$14,0)</f>
        <v>236.19401187791698</v>
      </c>
      <c r="D202" s="14">
        <f t="shared" si="206"/>
        <v>305.77695784241058</v>
      </c>
      <c r="E202" s="14">
        <f t="shared" si="206"/>
        <v>414.98590170930032</v>
      </c>
      <c r="F202" s="14">
        <f t="shared" si="206"/>
        <v>603.05596075122355</v>
      </c>
      <c r="G202" s="14">
        <f t="shared" si="206"/>
        <v>0</v>
      </c>
      <c r="H202" s="14">
        <f t="shared" si="206"/>
        <v>0</v>
      </c>
      <c r="I202" s="14">
        <f t="shared" si="206"/>
        <v>0</v>
      </c>
      <c r="J202" s="14">
        <f t="shared" si="206"/>
        <v>0</v>
      </c>
      <c r="K202" s="14">
        <f t="shared" si="206"/>
        <v>0</v>
      </c>
      <c r="L202" s="14">
        <f t="shared" si="206"/>
        <v>0</v>
      </c>
      <c r="M202" s="14">
        <f t="shared" si="206"/>
        <v>0</v>
      </c>
      <c r="N202" s="14">
        <f t="shared" si="206"/>
        <v>0</v>
      </c>
      <c r="O202" s="14">
        <f t="shared" si="206"/>
        <v>0</v>
      </c>
      <c r="P202" s="14">
        <f t="shared" si="206"/>
        <v>0</v>
      </c>
      <c r="Q202" s="14">
        <f t="shared" si="206"/>
        <v>0</v>
      </c>
      <c r="R202" s="14">
        <f t="shared" si="206"/>
        <v>0</v>
      </c>
      <c r="S202" s="14">
        <f t="shared" si="206"/>
        <v>0</v>
      </c>
      <c r="T202" s="14">
        <f t="shared" si="206"/>
        <v>0</v>
      </c>
      <c r="U202" s="14">
        <f t="shared" si="192"/>
        <v>1748.8695213140445</v>
      </c>
    </row>
    <row r="203" spans="1:21" x14ac:dyDescent="0.25">
      <c r="A203" s="14" t="s">
        <v>6</v>
      </c>
      <c r="B203" s="14">
        <f t="shared" ref="B203" si="207">IFERROR(B183*B$14,0)</f>
        <v>173.17034407377355</v>
      </c>
      <c r="C203" s="14">
        <f t="shared" ref="C203:T203" si="208">IFERROR(C183*C$14,0)</f>
        <v>209.08243811302728</v>
      </c>
      <c r="D203" s="14">
        <f t="shared" si="208"/>
        <v>258.88367851805509</v>
      </c>
      <c r="E203" s="14">
        <f t="shared" si="208"/>
        <v>331.29854942036894</v>
      </c>
      <c r="F203" s="14">
        <f t="shared" si="208"/>
        <v>443.51624125394574</v>
      </c>
      <c r="G203" s="14">
        <f t="shared" si="208"/>
        <v>0</v>
      </c>
      <c r="H203" s="14">
        <f t="shared" si="208"/>
        <v>0</v>
      </c>
      <c r="I203" s="14">
        <f t="shared" si="208"/>
        <v>0</v>
      </c>
      <c r="J203" s="14">
        <f t="shared" si="208"/>
        <v>0</v>
      </c>
      <c r="K203" s="14">
        <f t="shared" si="208"/>
        <v>0</v>
      </c>
      <c r="L203" s="14">
        <f t="shared" si="208"/>
        <v>0</v>
      </c>
      <c r="M203" s="14">
        <f t="shared" si="208"/>
        <v>0</v>
      </c>
      <c r="N203" s="14">
        <f t="shared" si="208"/>
        <v>0</v>
      </c>
      <c r="O203" s="14">
        <f t="shared" si="208"/>
        <v>0</v>
      </c>
      <c r="P203" s="14">
        <f t="shared" si="208"/>
        <v>0</v>
      </c>
      <c r="Q203" s="14">
        <f t="shared" si="208"/>
        <v>0</v>
      </c>
      <c r="R203" s="14">
        <f t="shared" si="208"/>
        <v>0</v>
      </c>
      <c r="S203" s="14">
        <f t="shared" si="208"/>
        <v>0</v>
      </c>
      <c r="T203" s="14">
        <f t="shared" si="208"/>
        <v>0</v>
      </c>
      <c r="U203" s="14">
        <f t="shared" si="192"/>
        <v>1415.9512513791706</v>
      </c>
    </row>
    <row r="204" spans="1:21" x14ac:dyDescent="0.25">
      <c r="A204" s="14" t="s">
        <v>5</v>
      </c>
      <c r="B204" s="14">
        <f t="shared" ref="B204" si="209">IFERROR(B184*B$14,0)</f>
        <v>159.98531699290342</v>
      </c>
      <c r="C204" s="14">
        <f t="shared" ref="C204:T204" si="210">IFERROR(C184*C$14,0)</f>
        <v>188.16838678505903</v>
      </c>
      <c r="D204" s="14">
        <f t="shared" si="210"/>
        <v>225.59088405560311</v>
      </c>
      <c r="E204" s="14">
        <f t="shared" si="210"/>
        <v>277.0952904554876</v>
      </c>
      <c r="F204" s="14">
        <f t="shared" si="210"/>
        <v>351.33967931221167</v>
      </c>
      <c r="G204" s="14">
        <f t="shared" si="210"/>
        <v>0</v>
      </c>
      <c r="H204" s="14">
        <f t="shared" si="210"/>
        <v>0</v>
      </c>
      <c r="I204" s="14">
        <f t="shared" si="210"/>
        <v>0</v>
      </c>
      <c r="J204" s="14">
        <f t="shared" si="210"/>
        <v>0</v>
      </c>
      <c r="K204" s="14">
        <f t="shared" si="210"/>
        <v>0</v>
      </c>
      <c r="L204" s="14">
        <f t="shared" si="210"/>
        <v>0</v>
      </c>
      <c r="M204" s="14">
        <f t="shared" si="210"/>
        <v>0</v>
      </c>
      <c r="N204" s="14">
        <f t="shared" si="210"/>
        <v>0</v>
      </c>
      <c r="O204" s="14">
        <f t="shared" si="210"/>
        <v>0</v>
      </c>
      <c r="P204" s="14">
        <f t="shared" si="210"/>
        <v>0</v>
      </c>
      <c r="Q204" s="14">
        <f t="shared" si="210"/>
        <v>0</v>
      </c>
      <c r="R204" s="14">
        <f t="shared" si="210"/>
        <v>0</v>
      </c>
      <c r="S204" s="14">
        <f t="shared" si="210"/>
        <v>0</v>
      </c>
      <c r="T204" s="14">
        <f t="shared" si="210"/>
        <v>0</v>
      </c>
      <c r="U204" s="14">
        <f t="shared" si="192"/>
        <v>1202.1795576012648</v>
      </c>
    </row>
    <row r="205" spans="1:21" x14ac:dyDescent="0.25">
      <c r="A205" s="14" t="s">
        <v>4</v>
      </c>
      <c r="B205" s="14">
        <f t="shared" ref="B205" si="211">IFERROR(B185*B$14,0)</f>
        <v>148.69228135786452</v>
      </c>
      <c r="C205" s="14">
        <f t="shared" ref="C205:T205" si="212">IFERROR(C185*C$14,0)</f>
        <v>171.39618673567509</v>
      </c>
      <c r="D205" s="14">
        <f t="shared" si="212"/>
        <v>200.5494217284436</v>
      </c>
      <c r="E205" s="14">
        <f t="shared" si="212"/>
        <v>239.04803318274284</v>
      </c>
      <c r="F205" s="14">
        <f t="shared" si="212"/>
        <v>291.70635846151265</v>
      </c>
      <c r="G205" s="14">
        <f t="shared" si="212"/>
        <v>0</v>
      </c>
      <c r="H205" s="14">
        <f t="shared" si="212"/>
        <v>0</v>
      </c>
      <c r="I205" s="14">
        <f t="shared" si="212"/>
        <v>0</v>
      </c>
      <c r="J205" s="14">
        <f t="shared" si="212"/>
        <v>0</v>
      </c>
      <c r="K205" s="14">
        <f t="shared" si="212"/>
        <v>0</v>
      </c>
      <c r="L205" s="14">
        <f t="shared" si="212"/>
        <v>0</v>
      </c>
      <c r="M205" s="14">
        <f t="shared" si="212"/>
        <v>0</v>
      </c>
      <c r="N205" s="14">
        <f t="shared" si="212"/>
        <v>0</v>
      </c>
      <c r="O205" s="14">
        <f t="shared" si="212"/>
        <v>0</v>
      </c>
      <c r="P205" s="14">
        <f t="shared" si="212"/>
        <v>0</v>
      </c>
      <c r="Q205" s="14">
        <f t="shared" si="212"/>
        <v>0</v>
      </c>
      <c r="R205" s="14">
        <f t="shared" si="212"/>
        <v>0</v>
      </c>
      <c r="S205" s="14">
        <f t="shared" si="212"/>
        <v>0</v>
      </c>
      <c r="T205" s="14">
        <f t="shared" si="212"/>
        <v>0</v>
      </c>
      <c r="U205" s="14">
        <f t="shared" si="192"/>
        <v>1051.3922814662387</v>
      </c>
    </row>
    <row r="206" spans="1:21" x14ac:dyDescent="0.25">
      <c r="A206" s="14" t="s">
        <v>3</v>
      </c>
      <c r="B206" s="14">
        <f t="shared" ref="B206" si="213">IFERROR(B186*B$14,0)</f>
        <v>138.8829945543369</v>
      </c>
      <c r="C206" s="14">
        <f t="shared" ref="C206:T206" si="214">IFERROR(C186*C$14,0)</f>
        <v>157.55873501620053</v>
      </c>
      <c r="D206" s="14">
        <f t="shared" si="214"/>
        <v>180.90971057480283</v>
      </c>
      <c r="E206" s="14">
        <f t="shared" si="214"/>
        <v>210.77070109745796</v>
      </c>
      <c r="F206" s="14">
        <f t="shared" si="214"/>
        <v>250.02382657175966</v>
      </c>
      <c r="G206" s="14">
        <f t="shared" si="214"/>
        <v>0</v>
      </c>
      <c r="H206" s="14">
        <f t="shared" si="214"/>
        <v>0</v>
      </c>
      <c r="I206" s="14">
        <f t="shared" si="214"/>
        <v>0</v>
      </c>
      <c r="J206" s="14">
        <f t="shared" si="214"/>
        <v>0</v>
      </c>
      <c r="K206" s="14">
        <f t="shared" si="214"/>
        <v>0</v>
      </c>
      <c r="L206" s="14">
        <f t="shared" si="214"/>
        <v>0</v>
      </c>
      <c r="M206" s="14">
        <f t="shared" si="214"/>
        <v>0</v>
      </c>
      <c r="N206" s="14">
        <f t="shared" si="214"/>
        <v>0</v>
      </c>
      <c r="O206" s="14">
        <f t="shared" si="214"/>
        <v>0</v>
      </c>
      <c r="P206" s="14">
        <f t="shared" si="214"/>
        <v>0</v>
      </c>
      <c r="Q206" s="14">
        <f t="shared" si="214"/>
        <v>0</v>
      </c>
      <c r="R206" s="14">
        <f t="shared" si="214"/>
        <v>0</v>
      </c>
      <c r="S206" s="14">
        <f t="shared" si="214"/>
        <v>0</v>
      </c>
      <c r="T206" s="14">
        <f t="shared" si="214"/>
        <v>0</v>
      </c>
      <c r="U206" s="14">
        <f t="shared" si="192"/>
        <v>938.14596781455782</v>
      </c>
    </row>
    <row r="207" spans="1:21" x14ac:dyDescent="0.25">
      <c r="A207" s="14" t="s">
        <v>2</v>
      </c>
      <c r="B207" s="14">
        <f t="shared" ref="B207" si="215">IFERROR(B187*B$14,0)</f>
        <v>130.26826669096528</v>
      </c>
      <c r="C207" s="14">
        <f t="shared" ref="C207:T207" si="216">IFERROR(C187*C$14,0)</f>
        <v>145.8949921552894</v>
      </c>
      <c r="D207" s="14">
        <f t="shared" si="216"/>
        <v>165.01587732422797</v>
      </c>
      <c r="E207" s="14">
        <f t="shared" si="216"/>
        <v>188.8479620371206</v>
      </c>
      <c r="F207" s="14">
        <f t="shared" si="216"/>
        <v>219.21827229163503</v>
      </c>
      <c r="G207" s="14">
        <f t="shared" si="216"/>
        <v>0</v>
      </c>
      <c r="H207" s="14">
        <f t="shared" si="216"/>
        <v>0</v>
      </c>
      <c r="I207" s="14">
        <f t="shared" si="216"/>
        <v>0</v>
      </c>
      <c r="J207" s="14">
        <f t="shared" si="216"/>
        <v>0</v>
      </c>
      <c r="K207" s="14">
        <f t="shared" si="216"/>
        <v>0</v>
      </c>
      <c r="L207" s="14">
        <f t="shared" si="216"/>
        <v>0</v>
      </c>
      <c r="M207" s="14">
        <f t="shared" si="216"/>
        <v>0</v>
      </c>
      <c r="N207" s="14">
        <f t="shared" si="216"/>
        <v>0</v>
      </c>
      <c r="O207" s="14">
        <f t="shared" si="216"/>
        <v>0</v>
      </c>
      <c r="P207" s="14">
        <f t="shared" si="216"/>
        <v>0</v>
      </c>
      <c r="Q207" s="14">
        <f t="shared" si="216"/>
        <v>0</v>
      </c>
      <c r="R207" s="14">
        <f t="shared" si="216"/>
        <v>0</v>
      </c>
      <c r="S207" s="14">
        <f t="shared" si="216"/>
        <v>0</v>
      </c>
      <c r="T207" s="14">
        <f t="shared" si="216"/>
        <v>0</v>
      </c>
      <c r="U207" s="14">
        <f t="shared" si="192"/>
        <v>849.24537049923822</v>
      </c>
    </row>
    <row r="208" spans="1:21" x14ac:dyDescent="0.25">
      <c r="A208" s="14" t="s">
        <v>1</v>
      </c>
      <c r="B208" s="14">
        <f t="shared" ref="B208" si="217">IFERROR(B188*B$14,0)</f>
        <v>122.63458593593064</v>
      </c>
      <c r="C208" s="14">
        <f t="shared" ref="C208:T208" si="218">IFERROR(C188*C$14,0)</f>
        <v>135.89758672851843</v>
      </c>
      <c r="D208" s="14">
        <f t="shared" si="218"/>
        <v>151.83856541151772</v>
      </c>
      <c r="E208" s="14">
        <f t="shared" si="218"/>
        <v>171.29561299016115</v>
      </c>
      <c r="F208" s="14">
        <f t="shared" si="218"/>
        <v>195.48105563996472</v>
      </c>
      <c r="G208" s="14">
        <f t="shared" si="218"/>
        <v>0</v>
      </c>
      <c r="H208" s="14">
        <f t="shared" si="218"/>
        <v>0</v>
      </c>
      <c r="I208" s="14">
        <f t="shared" si="218"/>
        <v>0</v>
      </c>
      <c r="J208" s="14">
        <f t="shared" si="218"/>
        <v>0</v>
      </c>
      <c r="K208" s="14">
        <f t="shared" si="218"/>
        <v>0</v>
      </c>
      <c r="L208" s="14">
        <f t="shared" si="218"/>
        <v>0</v>
      </c>
      <c r="M208" s="14">
        <f t="shared" si="218"/>
        <v>0</v>
      </c>
      <c r="N208" s="14">
        <f t="shared" si="218"/>
        <v>0</v>
      </c>
      <c r="O208" s="14">
        <f t="shared" si="218"/>
        <v>0</v>
      </c>
      <c r="P208" s="14">
        <f t="shared" si="218"/>
        <v>0</v>
      </c>
      <c r="Q208" s="14">
        <f t="shared" si="218"/>
        <v>0</v>
      </c>
      <c r="R208" s="14">
        <f t="shared" si="218"/>
        <v>0</v>
      </c>
      <c r="S208" s="14">
        <f t="shared" si="218"/>
        <v>0</v>
      </c>
      <c r="T208" s="14">
        <f t="shared" si="218"/>
        <v>0</v>
      </c>
      <c r="U208" s="14">
        <f t="shared" si="192"/>
        <v>777.14740670609262</v>
      </c>
    </row>
    <row r="209" spans="1:27" x14ac:dyDescent="0.25">
      <c r="A209" s="14" t="s">
        <v>0</v>
      </c>
      <c r="B209" s="14">
        <f t="shared" ref="B209" si="219">IFERROR(B189*B$14,0)</f>
        <v>115.81928480820598</v>
      </c>
      <c r="C209" s="14">
        <f t="shared" ref="C209:T209" si="220">IFERROR(C189*C$14,0)</f>
        <v>127.21281490913051</v>
      </c>
      <c r="D209" s="14">
        <f t="shared" si="220"/>
        <v>140.70257060983673</v>
      </c>
      <c r="E209" s="14">
        <f t="shared" si="220"/>
        <v>156.88394317336949</v>
      </c>
      <c r="F209" s="14">
        <f t="shared" si="220"/>
        <v>176.59196507240472</v>
      </c>
      <c r="G209" s="14">
        <f t="shared" si="220"/>
        <v>0</v>
      </c>
      <c r="H209" s="14">
        <f t="shared" si="220"/>
        <v>0</v>
      </c>
      <c r="I209" s="14">
        <f t="shared" si="220"/>
        <v>0</v>
      </c>
      <c r="J209" s="14">
        <f t="shared" si="220"/>
        <v>0</v>
      </c>
      <c r="K209" s="14">
        <f t="shared" si="220"/>
        <v>0</v>
      </c>
      <c r="L209" s="14">
        <f t="shared" si="220"/>
        <v>0</v>
      </c>
      <c r="M209" s="14">
        <f t="shared" si="220"/>
        <v>0</v>
      </c>
      <c r="N209" s="14">
        <f t="shared" si="220"/>
        <v>0</v>
      </c>
      <c r="O209" s="14">
        <f t="shared" si="220"/>
        <v>0</v>
      </c>
      <c r="P209" s="14">
        <f t="shared" si="220"/>
        <v>0</v>
      </c>
      <c r="Q209" s="14">
        <f t="shared" si="220"/>
        <v>0</v>
      </c>
      <c r="R209" s="14">
        <f t="shared" si="220"/>
        <v>0</v>
      </c>
      <c r="S209" s="14">
        <f t="shared" si="220"/>
        <v>0</v>
      </c>
      <c r="T209" s="14">
        <f t="shared" si="220"/>
        <v>0</v>
      </c>
      <c r="U209" s="14">
        <f t="shared" si="192"/>
        <v>717.2105785729475</v>
      </c>
    </row>
    <row r="210" spans="1:27" x14ac:dyDescent="0.25">
      <c r="A210" s="14" t="s">
        <v>101</v>
      </c>
      <c r="B210" s="14">
        <f t="shared" ref="B210:T210" si="221">IFERROR(B190*B$14,0)</f>
        <v>109.69536852122565</v>
      </c>
      <c r="C210" s="14">
        <f t="shared" si="221"/>
        <v>119.5850003975066</v>
      </c>
      <c r="D210" s="14">
        <f t="shared" si="221"/>
        <v>131.14523648451677</v>
      </c>
      <c r="E210" s="14">
        <f t="shared" si="221"/>
        <v>144.81032711802831</v>
      </c>
      <c r="F210" s="14">
        <f t="shared" si="221"/>
        <v>161.1735796678619</v>
      </c>
      <c r="G210" s="14">
        <f t="shared" si="221"/>
        <v>0</v>
      </c>
      <c r="H210" s="14">
        <f t="shared" si="221"/>
        <v>0</v>
      </c>
      <c r="I210" s="14">
        <f t="shared" si="221"/>
        <v>0</v>
      </c>
      <c r="J210" s="14">
        <f t="shared" si="221"/>
        <v>0</v>
      </c>
      <c r="K210" s="14">
        <f t="shared" si="221"/>
        <v>0</v>
      </c>
      <c r="L210" s="14">
        <f t="shared" si="221"/>
        <v>0</v>
      </c>
      <c r="M210" s="14">
        <f t="shared" si="221"/>
        <v>0</v>
      </c>
      <c r="N210" s="14">
        <f t="shared" si="221"/>
        <v>0</v>
      </c>
      <c r="O210" s="14">
        <f t="shared" si="221"/>
        <v>0</v>
      </c>
      <c r="P210" s="14">
        <f t="shared" si="221"/>
        <v>0</v>
      </c>
      <c r="Q210" s="14">
        <f t="shared" si="221"/>
        <v>0</v>
      </c>
      <c r="R210" s="14">
        <f t="shared" si="221"/>
        <v>0</v>
      </c>
      <c r="S210" s="14">
        <f t="shared" si="221"/>
        <v>0</v>
      </c>
      <c r="T210" s="14">
        <f t="shared" si="221"/>
        <v>0</v>
      </c>
      <c r="U210" s="14">
        <f t="shared" si="192"/>
        <v>666.40951218913926</v>
      </c>
    </row>
    <row r="211" spans="1:27" x14ac:dyDescent="0.25">
      <c r="A211" s="14" t="s">
        <v>102</v>
      </c>
      <c r="B211" s="14">
        <f t="shared" ref="B211:T211" si="222">IFERROR(B191*B$14,0)</f>
        <v>104.16174268670061</v>
      </c>
      <c r="C211" s="14">
        <f t="shared" si="222"/>
        <v>112.82373840908254</v>
      </c>
      <c r="D211" s="14">
        <f t="shared" si="222"/>
        <v>122.83791920596401</v>
      </c>
      <c r="E211" s="14">
        <f t="shared" si="222"/>
        <v>134.52822261040566</v>
      </c>
      <c r="F211" s="14">
        <f t="shared" si="222"/>
        <v>148.32742512817501</v>
      </c>
      <c r="G211" s="14">
        <f t="shared" si="222"/>
        <v>0</v>
      </c>
      <c r="H211" s="14">
        <f t="shared" si="222"/>
        <v>0</v>
      </c>
      <c r="I211" s="14">
        <f t="shared" si="222"/>
        <v>0</v>
      </c>
      <c r="J211" s="14">
        <f t="shared" si="222"/>
        <v>0</v>
      </c>
      <c r="K211" s="14">
        <f t="shared" si="222"/>
        <v>0</v>
      </c>
      <c r="L211" s="14">
        <f t="shared" si="222"/>
        <v>0</v>
      </c>
      <c r="M211" s="14">
        <f t="shared" si="222"/>
        <v>0</v>
      </c>
      <c r="N211" s="14">
        <f t="shared" si="222"/>
        <v>0</v>
      </c>
      <c r="O211" s="14">
        <f t="shared" si="222"/>
        <v>0</v>
      </c>
      <c r="P211" s="14">
        <f t="shared" si="222"/>
        <v>0</v>
      </c>
      <c r="Q211" s="14">
        <f t="shared" si="222"/>
        <v>0</v>
      </c>
      <c r="R211" s="14">
        <f t="shared" si="222"/>
        <v>0</v>
      </c>
      <c r="S211" s="14">
        <f t="shared" si="222"/>
        <v>0</v>
      </c>
      <c r="T211" s="14">
        <f t="shared" si="222"/>
        <v>0</v>
      </c>
      <c r="U211" s="14">
        <f t="shared" si="192"/>
        <v>622.67904804032787</v>
      </c>
    </row>
    <row r="212" spans="1:27" x14ac:dyDescent="0.25">
      <c r="A212" s="14" t="s">
        <v>103</v>
      </c>
      <c r="B212" s="14">
        <f t="shared" ref="B212:T212" si="223">IFERROR(B192*B$14,0)</f>
        <v>99.136641343803205</v>
      </c>
      <c r="C212" s="14">
        <f t="shared" si="223"/>
        <v>106.78367425905981</v>
      </c>
      <c r="D212" s="14">
        <f t="shared" si="223"/>
        <v>115.5400312081422</v>
      </c>
      <c r="E212" s="14">
        <f t="shared" si="223"/>
        <v>125.65212022960253</v>
      </c>
      <c r="F212" s="14">
        <f t="shared" si="223"/>
        <v>137.44280554131313</v>
      </c>
      <c r="G212" s="14">
        <f t="shared" si="223"/>
        <v>0</v>
      </c>
      <c r="H212" s="14">
        <f t="shared" si="223"/>
        <v>0</v>
      </c>
      <c r="I212" s="14">
        <f t="shared" si="223"/>
        <v>0</v>
      </c>
      <c r="J212" s="14">
        <f t="shared" si="223"/>
        <v>0</v>
      </c>
      <c r="K212" s="14">
        <f t="shared" si="223"/>
        <v>0</v>
      </c>
      <c r="L212" s="14">
        <f t="shared" si="223"/>
        <v>0</v>
      </c>
      <c r="M212" s="14">
        <f t="shared" si="223"/>
        <v>0</v>
      </c>
      <c r="N212" s="14">
        <f t="shared" si="223"/>
        <v>0</v>
      </c>
      <c r="O212" s="14">
        <f t="shared" si="223"/>
        <v>0</v>
      </c>
      <c r="P212" s="14">
        <f t="shared" si="223"/>
        <v>0</v>
      </c>
      <c r="Q212" s="14">
        <f t="shared" si="223"/>
        <v>0</v>
      </c>
      <c r="R212" s="14">
        <f t="shared" si="223"/>
        <v>0</v>
      </c>
      <c r="S212" s="14">
        <f t="shared" si="223"/>
        <v>0</v>
      </c>
      <c r="T212" s="14">
        <f t="shared" si="223"/>
        <v>0</v>
      </c>
      <c r="U212" s="14">
        <f t="shared" si="192"/>
        <v>584.55527258192092</v>
      </c>
    </row>
    <row r="213" spans="1:27" x14ac:dyDescent="0.25">
      <c r="A213" s="14" t="s">
        <v>104</v>
      </c>
      <c r="B213" s="14">
        <f t="shared" ref="B213:T213" si="224">IFERROR(B193*B$14,0)</f>
        <v>94.553048372970537</v>
      </c>
      <c r="C213" s="14">
        <f t="shared" si="224"/>
        <v>101.35150579114938</v>
      </c>
      <c r="D213" s="14">
        <f t="shared" si="224"/>
        <v>109.07090407464032</v>
      </c>
      <c r="E213" s="14">
        <f t="shared" si="224"/>
        <v>117.90190254326458</v>
      </c>
      <c r="F213" s="14">
        <f t="shared" si="224"/>
        <v>128.09010896508201</v>
      </c>
      <c r="G213" s="14">
        <f t="shared" si="224"/>
        <v>0</v>
      </c>
      <c r="H213" s="14">
        <f t="shared" si="224"/>
        <v>0</v>
      </c>
      <c r="I213" s="14">
        <f t="shared" si="224"/>
        <v>0</v>
      </c>
      <c r="J213" s="14">
        <f t="shared" si="224"/>
        <v>0</v>
      </c>
      <c r="K213" s="14">
        <f t="shared" si="224"/>
        <v>0</v>
      </c>
      <c r="L213" s="14">
        <f t="shared" si="224"/>
        <v>0</v>
      </c>
      <c r="M213" s="14">
        <f t="shared" si="224"/>
        <v>0</v>
      </c>
      <c r="N213" s="14">
        <f t="shared" si="224"/>
        <v>0</v>
      </c>
      <c r="O213" s="14">
        <f t="shared" si="224"/>
        <v>0</v>
      </c>
      <c r="P213" s="14">
        <f t="shared" si="224"/>
        <v>0</v>
      </c>
      <c r="Q213" s="14">
        <f t="shared" si="224"/>
        <v>0</v>
      </c>
      <c r="R213" s="14">
        <f t="shared" si="224"/>
        <v>0</v>
      </c>
      <c r="S213" s="14">
        <f t="shared" si="224"/>
        <v>0</v>
      </c>
      <c r="T213" s="14">
        <f t="shared" si="224"/>
        <v>0</v>
      </c>
      <c r="U213" s="14">
        <f t="shared" si="192"/>
        <v>550.96746974710686</v>
      </c>
    </row>
    <row r="215" spans="1:27" s="31" customFormat="1" x14ac:dyDescent="0.25">
      <c r="A215" s="31" t="s">
        <v>116</v>
      </c>
    </row>
    <row r="216" spans="1:27" x14ac:dyDescent="0.25">
      <c r="A216" s="14" t="s">
        <v>48</v>
      </c>
      <c r="B216" s="28">
        <v>1</v>
      </c>
      <c r="C216" s="28">
        <v>2</v>
      </c>
      <c r="D216" s="28">
        <v>3</v>
      </c>
      <c r="E216" s="28">
        <v>4</v>
      </c>
      <c r="F216" s="28">
        <v>5</v>
      </c>
      <c r="G216" s="29">
        <v>6</v>
      </c>
      <c r="H216" s="29">
        <v>7</v>
      </c>
      <c r="I216" s="29">
        <v>8</v>
      </c>
      <c r="J216" s="29">
        <v>9</v>
      </c>
      <c r="K216" s="29">
        <v>10</v>
      </c>
      <c r="L216" s="29">
        <v>11</v>
      </c>
      <c r="M216" s="29">
        <v>12</v>
      </c>
      <c r="N216" s="29">
        <v>13</v>
      </c>
      <c r="O216" s="29">
        <v>14</v>
      </c>
      <c r="P216" s="30">
        <v>15</v>
      </c>
      <c r="Q216" s="30">
        <v>16</v>
      </c>
      <c r="R216" s="30">
        <v>17</v>
      </c>
      <c r="S216" s="30">
        <v>18</v>
      </c>
      <c r="T216" s="30">
        <v>19</v>
      </c>
    </row>
    <row r="218" spans="1:27" x14ac:dyDescent="0.25">
      <c r="A218" s="14" t="s">
        <v>47</v>
      </c>
      <c r="B218" s="14">
        <f>'Target FITS'!$R$8*B21+1</f>
        <v>1</v>
      </c>
      <c r="C218" s="14">
        <f>'Target FITS'!$R$8*C21+1</f>
        <v>1</v>
      </c>
      <c r="D218" s="14">
        <f>'Target FITS'!$R$8*D21+1</f>
        <v>1</v>
      </c>
      <c r="E218" s="14">
        <f>'Target FITS'!$R$8*E21+1</f>
        <v>1</v>
      </c>
      <c r="F218" s="14">
        <f>'Target FITS'!$R$8*F21+1</f>
        <v>1</v>
      </c>
      <c r="G218" s="14">
        <f>'Target FITS'!$R$8*G21+1</f>
        <v>1.1800000000003024</v>
      </c>
      <c r="H218" s="14">
        <f>'Target FITS'!$R$8*H21+1</f>
        <v>1.1800000000003024</v>
      </c>
      <c r="I218" s="14">
        <f>'Target FITS'!$R$8*I21+1</f>
        <v>1.2925000000004914</v>
      </c>
      <c r="J218" s="14">
        <f>'Target FITS'!$R$8*J21+1</f>
        <v>1.2800000000004703</v>
      </c>
      <c r="K218" s="14">
        <f>'Target FITS'!$R$8*K21+1</f>
        <v>1.3600000000006047</v>
      </c>
      <c r="L218" s="14">
        <f>'Target FITS'!$R$8*L21+1</f>
        <v>1.3436363636369408</v>
      </c>
      <c r="M218" s="14">
        <f>'Target FITS'!$R$8*M21+1</f>
        <v>1.4050000000006804</v>
      </c>
      <c r="N218" s="14">
        <f>'Target FITS'!$R$8*N21+1</f>
        <v>1.387692307692959</v>
      </c>
      <c r="O218" s="14">
        <f>'Target FITS'!$R$8*O21+1</f>
        <v>1.4371428571435914</v>
      </c>
      <c r="P218" s="14">
        <f>'Target FITS'!$R$8*P21+1</f>
        <v>1.4200000000007056</v>
      </c>
      <c r="Q218" s="14">
        <f>'Target FITS'!$R$8*Q21+1</f>
        <v>1.4050000000006804</v>
      </c>
      <c r="R218" s="14">
        <f>'Target FITS'!$R$8*R21+1</f>
        <v>1.3917647058830109</v>
      </c>
      <c r="S218" s="14">
        <f>'Target FITS'!$R$8*S21+1</f>
        <v>1.3800000000006383</v>
      </c>
      <c r="T218" s="14">
        <f>'Target FITS'!$R$8*T21+1</f>
        <v>1.369473684211147</v>
      </c>
      <c r="U218" s="33" t="s">
        <v>46</v>
      </c>
    </row>
    <row r="219" spans="1:27" x14ac:dyDescent="0.25">
      <c r="A219" s="14" t="s">
        <v>45</v>
      </c>
      <c r="B219" s="14">
        <f>IFERROR(1/(V219^$U219),0)</f>
        <v>1</v>
      </c>
      <c r="C219" s="14">
        <f t="shared" ref="C219:Q234" si="225">IFERROR(1/(W219^$U219),0)</f>
        <v>0</v>
      </c>
      <c r="D219" s="14">
        <f t="shared" si="225"/>
        <v>0</v>
      </c>
      <c r="E219" s="14">
        <f t="shared" si="225"/>
        <v>0</v>
      </c>
      <c r="F219" s="14">
        <f t="shared" si="225"/>
        <v>0</v>
      </c>
      <c r="G219" s="14">
        <f t="shared" si="225"/>
        <v>0</v>
      </c>
      <c r="H219" s="14">
        <f t="shared" si="225"/>
        <v>0</v>
      </c>
      <c r="I219" s="14">
        <f t="shared" si="225"/>
        <v>0</v>
      </c>
      <c r="J219" s="14">
        <f t="shared" si="225"/>
        <v>0</v>
      </c>
      <c r="K219" s="14">
        <f t="shared" si="225"/>
        <v>0</v>
      </c>
      <c r="L219" s="14">
        <f t="shared" si="225"/>
        <v>0</v>
      </c>
      <c r="M219" s="14">
        <f t="shared" si="225"/>
        <v>0</v>
      </c>
      <c r="N219" s="14">
        <f t="shared" si="225"/>
        <v>0</v>
      </c>
      <c r="O219" s="14">
        <f t="shared" si="225"/>
        <v>0</v>
      </c>
      <c r="P219" s="14">
        <f t="shared" si="225"/>
        <v>0</v>
      </c>
      <c r="Q219" s="14">
        <f t="shared" si="225"/>
        <v>0</v>
      </c>
      <c r="R219" s="14">
        <f>IFERROR(1/(AL219^$U219),0)</f>
        <v>0</v>
      </c>
      <c r="S219" s="14">
        <f t="shared" ref="S219:S237" si="226">IFERROR(1/(AM219^$U219),0)</f>
        <v>0</v>
      </c>
      <c r="T219" s="14">
        <f t="shared" ref="T219:T237" si="227">IFERROR(1/(AN219^$U219),0)</f>
        <v>0</v>
      </c>
      <c r="U219" s="34">
        <f>B218</f>
        <v>1</v>
      </c>
      <c r="V219" s="14">
        <v>1</v>
      </c>
    </row>
    <row r="220" spans="1:27" x14ac:dyDescent="0.25">
      <c r="A220" s="14" t="s">
        <v>44</v>
      </c>
      <c r="B220" s="14">
        <f t="shared" ref="B220:B237" si="228">IFERROR(1/(V220^$U220),0)</f>
        <v>0.5</v>
      </c>
      <c r="C220" s="14">
        <f t="shared" si="225"/>
        <v>1</v>
      </c>
      <c r="D220" s="14">
        <f t="shared" si="225"/>
        <v>0</v>
      </c>
      <c r="E220" s="14">
        <f t="shared" si="225"/>
        <v>0</v>
      </c>
      <c r="F220" s="14">
        <f t="shared" si="225"/>
        <v>0</v>
      </c>
      <c r="G220" s="14">
        <f t="shared" si="225"/>
        <v>0</v>
      </c>
      <c r="H220" s="14">
        <f t="shared" si="225"/>
        <v>0</v>
      </c>
      <c r="I220" s="14">
        <f t="shared" si="225"/>
        <v>0</v>
      </c>
      <c r="J220" s="14">
        <f t="shared" si="225"/>
        <v>0</v>
      </c>
      <c r="K220" s="14">
        <f t="shared" si="225"/>
        <v>0</v>
      </c>
      <c r="L220" s="14">
        <f t="shared" si="225"/>
        <v>0</v>
      </c>
      <c r="M220" s="14">
        <f t="shared" si="225"/>
        <v>0</v>
      </c>
      <c r="N220" s="14">
        <f t="shared" si="225"/>
        <v>0</v>
      </c>
      <c r="O220" s="14">
        <f t="shared" si="225"/>
        <v>0</v>
      </c>
      <c r="P220" s="14">
        <f t="shared" si="225"/>
        <v>0</v>
      </c>
      <c r="Q220" s="14">
        <f t="shared" si="225"/>
        <v>0</v>
      </c>
      <c r="R220" s="14">
        <f t="shared" ref="R220:R233" si="229">IFERROR(1/(AL220^$U220),0)</f>
        <v>0</v>
      </c>
      <c r="S220" s="14">
        <f t="shared" si="226"/>
        <v>0</v>
      </c>
      <c r="T220" s="14">
        <f t="shared" si="227"/>
        <v>0</v>
      </c>
      <c r="U220" s="35">
        <f>C218</f>
        <v>1</v>
      </c>
      <c r="V220" s="14">
        <v>2</v>
      </c>
      <c r="W220" s="14">
        <v>1</v>
      </c>
    </row>
    <row r="221" spans="1:27" x14ac:dyDescent="0.25">
      <c r="A221" s="14" t="s">
        <v>43</v>
      </c>
      <c r="B221" s="14">
        <f t="shared" si="228"/>
        <v>0.33333333333333331</v>
      </c>
      <c r="C221" s="14">
        <f t="shared" si="225"/>
        <v>0.5</v>
      </c>
      <c r="D221" s="14">
        <f t="shared" si="225"/>
        <v>1</v>
      </c>
      <c r="E221" s="14">
        <f t="shared" si="225"/>
        <v>0</v>
      </c>
      <c r="F221" s="14">
        <f t="shared" si="225"/>
        <v>0</v>
      </c>
      <c r="G221" s="14">
        <f t="shared" si="225"/>
        <v>0</v>
      </c>
      <c r="H221" s="14">
        <f t="shared" si="225"/>
        <v>0</v>
      </c>
      <c r="I221" s="14">
        <f t="shared" si="225"/>
        <v>0</v>
      </c>
      <c r="J221" s="14">
        <f t="shared" si="225"/>
        <v>0</v>
      </c>
      <c r="K221" s="14">
        <f t="shared" si="225"/>
        <v>0</v>
      </c>
      <c r="L221" s="14">
        <f t="shared" si="225"/>
        <v>0</v>
      </c>
      <c r="M221" s="14">
        <f t="shared" si="225"/>
        <v>0</v>
      </c>
      <c r="N221" s="14">
        <f t="shared" si="225"/>
        <v>0</v>
      </c>
      <c r="O221" s="14">
        <f t="shared" si="225"/>
        <v>0</v>
      </c>
      <c r="P221" s="14">
        <f t="shared" si="225"/>
        <v>0</v>
      </c>
      <c r="Q221" s="14">
        <f t="shared" si="225"/>
        <v>0</v>
      </c>
      <c r="R221" s="14">
        <f t="shared" si="229"/>
        <v>0</v>
      </c>
      <c r="S221" s="14">
        <f t="shared" si="226"/>
        <v>0</v>
      </c>
      <c r="T221" s="14">
        <f t="shared" si="227"/>
        <v>0</v>
      </c>
      <c r="U221" s="35">
        <f>D218</f>
        <v>1</v>
      </c>
      <c r="V221" s="14">
        <v>3</v>
      </c>
      <c r="W221" s="14">
        <v>2</v>
      </c>
      <c r="X221" s="14">
        <v>1</v>
      </c>
    </row>
    <row r="222" spans="1:27" x14ac:dyDescent="0.25">
      <c r="A222" s="14" t="s">
        <v>42</v>
      </c>
      <c r="B222" s="14">
        <f t="shared" si="228"/>
        <v>0.25</v>
      </c>
      <c r="C222" s="14">
        <f t="shared" si="225"/>
        <v>0.33333333333333331</v>
      </c>
      <c r="D222" s="14">
        <f t="shared" si="225"/>
        <v>0.5</v>
      </c>
      <c r="E222" s="14">
        <f t="shared" si="225"/>
        <v>1</v>
      </c>
      <c r="F222" s="14">
        <f t="shared" si="225"/>
        <v>0</v>
      </c>
      <c r="G222" s="14">
        <f t="shared" si="225"/>
        <v>0</v>
      </c>
      <c r="H222" s="14">
        <f t="shared" si="225"/>
        <v>0</v>
      </c>
      <c r="I222" s="14">
        <f t="shared" si="225"/>
        <v>0</v>
      </c>
      <c r="J222" s="14">
        <f t="shared" si="225"/>
        <v>0</v>
      </c>
      <c r="K222" s="14">
        <f t="shared" si="225"/>
        <v>0</v>
      </c>
      <c r="L222" s="14">
        <f t="shared" si="225"/>
        <v>0</v>
      </c>
      <c r="M222" s="14">
        <f t="shared" si="225"/>
        <v>0</v>
      </c>
      <c r="N222" s="14">
        <f t="shared" si="225"/>
        <v>0</v>
      </c>
      <c r="O222" s="14">
        <f t="shared" si="225"/>
        <v>0</v>
      </c>
      <c r="P222" s="14">
        <f t="shared" si="225"/>
        <v>0</v>
      </c>
      <c r="Q222" s="14">
        <f t="shared" si="225"/>
        <v>0</v>
      </c>
      <c r="R222" s="14">
        <f t="shared" si="229"/>
        <v>0</v>
      </c>
      <c r="S222" s="14">
        <f t="shared" si="226"/>
        <v>0</v>
      </c>
      <c r="T222" s="14">
        <f t="shared" si="227"/>
        <v>0</v>
      </c>
      <c r="U222" s="35">
        <f>E218</f>
        <v>1</v>
      </c>
      <c r="V222" s="14">
        <v>4</v>
      </c>
      <c r="W222" s="14">
        <v>3</v>
      </c>
      <c r="X222" s="14">
        <v>2</v>
      </c>
      <c r="Y222" s="14">
        <v>1</v>
      </c>
    </row>
    <row r="223" spans="1:27" x14ac:dyDescent="0.25">
      <c r="A223" s="14" t="s">
        <v>41</v>
      </c>
      <c r="B223" s="14">
        <f t="shared" si="228"/>
        <v>0.2</v>
      </c>
      <c r="C223" s="14">
        <f t="shared" si="225"/>
        <v>0.25</v>
      </c>
      <c r="D223" s="14">
        <f t="shared" si="225"/>
        <v>0.33333333333333331</v>
      </c>
      <c r="E223" s="14">
        <f t="shared" si="225"/>
        <v>0.5</v>
      </c>
      <c r="F223" s="14">
        <f t="shared" si="225"/>
        <v>1</v>
      </c>
      <c r="G223" s="14">
        <f t="shared" si="225"/>
        <v>0</v>
      </c>
      <c r="H223" s="14">
        <f t="shared" si="225"/>
        <v>0</v>
      </c>
      <c r="I223" s="14">
        <f t="shared" si="225"/>
        <v>0</v>
      </c>
      <c r="J223" s="14">
        <f t="shared" si="225"/>
        <v>0</v>
      </c>
      <c r="K223" s="14">
        <f t="shared" si="225"/>
        <v>0</v>
      </c>
      <c r="L223" s="14">
        <f t="shared" si="225"/>
        <v>0</v>
      </c>
      <c r="M223" s="14">
        <f t="shared" si="225"/>
        <v>0</v>
      </c>
      <c r="N223" s="14">
        <f t="shared" si="225"/>
        <v>0</v>
      </c>
      <c r="O223" s="14">
        <f t="shared" si="225"/>
        <v>0</v>
      </c>
      <c r="P223" s="14">
        <f t="shared" si="225"/>
        <v>0</v>
      </c>
      <c r="Q223" s="14">
        <f t="shared" si="225"/>
        <v>0</v>
      </c>
      <c r="R223" s="14">
        <f t="shared" si="229"/>
        <v>0</v>
      </c>
      <c r="S223" s="14">
        <f t="shared" si="226"/>
        <v>0</v>
      </c>
      <c r="T223" s="14">
        <f t="shared" si="227"/>
        <v>0</v>
      </c>
      <c r="U223" s="35">
        <f>F218</f>
        <v>1</v>
      </c>
      <c r="V223" s="14">
        <v>5</v>
      </c>
      <c r="W223" s="14">
        <v>4</v>
      </c>
      <c r="X223" s="14">
        <v>3</v>
      </c>
      <c r="Y223" s="14">
        <v>2</v>
      </c>
      <c r="Z223" s="14">
        <v>1</v>
      </c>
    </row>
    <row r="224" spans="1:27" x14ac:dyDescent="0.25">
      <c r="A224" s="14" t="s">
        <v>40</v>
      </c>
      <c r="B224" s="14">
        <f t="shared" si="228"/>
        <v>0.120720638711037</v>
      </c>
      <c r="C224" s="14">
        <f t="shared" si="225"/>
        <v>0.1496977920735918</v>
      </c>
      <c r="D224" s="14">
        <f t="shared" si="225"/>
        <v>0.19479114491504335</v>
      </c>
      <c r="E224" s="14">
        <f t="shared" si="225"/>
        <v>0.27352493243675724</v>
      </c>
      <c r="F224" s="14">
        <f t="shared" si="225"/>
        <v>0.441351498145235</v>
      </c>
      <c r="G224" s="14">
        <f t="shared" si="225"/>
        <v>1</v>
      </c>
      <c r="H224" s="14">
        <f t="shared" si="225"/>
        <v>0</v>
      </c>
      <c r="I224" s="14">
        <f t="shared" si="225"/>
        <v>0</v>
      </c>
      <c r="J224" s="14">
        <f t="shared" si="225"/>
        <v>0</v>
      </c>
      <c r="K224" s="14">
        <f t="shared" si="225"/>
        <v>0</v>
      </c>
      <c r="L224" s="14">
        <f t="shared" si="225"/>
        <v>0</v>
      </c>
      <c r="M224" s="14">
        <f t="shared" si="225"/>
        <v>0</v>
      </c>
      <c r="N224" s="14">
        <f t="shared" si="225"/>
        <v>0</v>
      </c>
      <c r="O224" s="14">
        <f t="shared" si="225"/>
        <v>0</v>
      </c>
      <c r="P224" s="14">
        <f t="shared" si="225"/>
        <v>0</v>
      </c>
      <c r="Q224" s="14">
        <f t="shared" si="225"/>
        <v>0</v>
      </c>
      <c r="R224" s="14">
        <f t="shared" si="229"/>
        <v>0</v>
      </c>
      <c r="S224" s="14">
        <f t="shared" si="226"/>
        <v>0</v>
      </c>
      <c r="T224" s="14">
        <f t="shared" si="227"/>
        <v>0</v>
      </c>
      <c r="U224" s="35">
        <f>G218</f>
        <v>1.1800000000003024</v>
      </c>
      <c r="V224" s="14">
        <v>6</v>
      </c>
      <c r="W224" s="14">
        <v>5</v>
      </c>
      <c r="X224" s="14">
        <v>4</v>
      </c>
      <c r="Y224" s="14">
        <v>3</v>
      </c>
      <c r="Z224" s="14">
        <v>2</v>
      </c>
      <c r="AA224" s="14">
        <v>1</v>
      </c>
    </row>
    <row r="225" spans="1:40" x14ac:dyDescent="0.25">
      <c r="A225" s="14" t="s">
        <v>39</v>
      </c>
      <c r="B225" s="14">
        <f t="shared" si="228"/>
        <v>0.10064317123086984</v>
      </c>
      <c r="C225" s="14">
        <f t="shared" si="225"/>
        <v>0.120720638711037</v>
      </c>
      <c r="D225" s="14">
        <f t="shared" si="225"/>
        <v>0.1496977920735918</v>
      </c>
      <c r="E225" s="14">
        <f t="shared" si="225"/>
        <v>0.19479114491504335</v>
      </c>
      <c r="F225" s="14">
        <f t="shared" si="225"/>
        <v>0.27352493243675724</v>
      </c>
      <c r="G225" s="14">
        <f t="shared" si="225"/>
        <v>0.441351498145235</v>
      </c>
      <c r="H225" s="14">
        <f t="shared" si="225"/>
        <v>1</v>
      </c>
      <c r="I225" s="14">
        <f t="shared" si="225"/>
        <v>0</v>
      </c>
      <c r="J225" s="14">
        <f t="shared" si="225"/>
        <v>0</v>
      </c>
      <c r="K225" s="14">
        <f t="shared" si="225"/>
        <v>0</v>
      </c>
      <c r="L225" s="14">
        <f t="shared" si="225"/>
        <v>0</v>
      </c>
      <c r="M225" s="14">
        <f t="shared" si="225"/>
        <v>0</v>
      </c>
      <c r="N225" s="14">
        <f t="shared" si="225"/>
        <v>0</v>
      </c>
      <c r="O225" s="14">
        <f t="shared" si="225"/>
        <v>0</v>
      </c>
      <c r="P225" s="14">
        <f t="shared" si="225"/>
        <v>0</v>
      </c>
      <c r="Q225" s="14">
        <f t="shared" si="225"/>
        <v>0</v>
      </c>
      <c r="R225" s="14">
        <f t="shared" si="229"/>
        <v>0</v>
      </c>
      <c r="S225" s="14">
        <f t="shared" si="226"/>
        <v>0</v>
      </c>
      <c r="T225" s="14">
        <f t="shared" si="227"/>
        <v>0</v>
      </c>
      <c r="U225" s="35">
        <f>H218</f>
        <v>1.1800000000003024</v>
      </c>
      <c r="V225" s="14">
        <v>7</v>
      </c>
      <c r="W225" s="14">
        <v>6</v>
      </c>
      <c r="X225" s="14">
        <v>5</v>
      </c>
      <c r="Y225" s="14">
        <v>4</v>
      </c>
      <c r="Z225" s="14">
        <v>3</v>
      </c>
      <c r="AA225" s="14">
        <v>2</v>
      </c>
      <c r="AB225" s="14">
        <v>1</v>
      </c>
    </row>
    <row r="226" spans="1:40" x14ac:dyDescent="0.25">
      <c r="A226" s="14" t="s">
        <v>38</v>
      </c>
      <c r="B226" s="14">
        <f t="shared" si="228"/>
        <v>6.8038728945219867E-2</v>
      </c>
      <c r="C226" s="14">
        <f t="shared" si="225"/>
        <v>8.085572642861992E-2</v>
      </c>
      <c r="D226" s="14">
        <f t="shared" si="225"/>
        <v>9.8682355849592285E-2</v>
      </c>
      <c r="E226" s="14">
        <f t="shared" si="225"/>
        <v>0.12490541578500301</v>
      </c>
      <c r="F226" s="14">
        <f t="shared" si="225"/>
        <v>0.16666233463628632</v>
      </c>
      <c r="G226" s="14">
        <f t="shared" si="225"/>
        <v>0.24172455994208158</v>
      </c>
      <c r="H226" s="14">
        <f t="shared" si="225"/>
        <v>0.40824298479739529</v>
      </c>
      <c r="I226" s="14">
        <f t="shared" si="225"/>
        <v>1</v>
      </c>
      <c r="J226" s="14">
        <f t="shared" si="225"/>
        <v>0</v>
      </c>
      <c r="K226" s="14">
        <f t="shared" si="225"/>
        <v>0</v>
      </c>
      <c r="L226" s="14">
        <f t="shared" si="225"/>
        <v>0</v>
      </c>
      <c r="M226" s="14">
        <f t="shared" si="225"/>
        <v>0</v>
      </c>
      <c r="N226" s="14">
        <f t="shared" si="225"/>
        <v>0</v>
      </c>
      <c r="O226" s="14">
        <f t="shared" si="225"/>
        <v>0</v>
      </c>
      <c r="P226" s="14">
        <f t="shared" si="225"/>
        <v>0</v>
      </c>
      <c r="Q226" s="14">
        <f t="shared" si="225"/>
        <v>0</v>
      </c>
      <c r="R226" s="14">
        <f t="shared" si="229"/>
        <v>0</v>
      </c>
      <c r="S226" s="14">
        <f t="shared" si="226"/>
        <v>0</v>
      </c>
      <c r="T226" s="14">
        <f t="shared" si="227"/>
        <v>0</v>
      </c>
      <c r="U226" s="35">
        <f>I218</f>
        <v>1.2925000000004914</v>
      </c>
      <c r="V226" s="14">
        <v>8</v>
      </c>
      <c r="W226" s="14">
        <v>7</v>
      </c>
      <c r="X226" s="14">
        <v>6</v>
      </c>
      <c r="Y226" s="14">
        <v>5</v>
      </c>
      <c r="Z226" s="14">
        <v>4</v>
      </c>
      <c r="AA226" s="14">
        <v>3</v>
      </c>
      <c r="AB226" s="14">
        <v>2</v>
      </c>
      <c r="AC226" s="14">
        <v>1</v>
      </c>
    </row>
    <row r="227" spans="1:40" x14ac:dyDescent="0.25">
      <c r="A227" s="14" t="s">
        <v>37</v>
      </c>
      <c r="B227" s="14">
        <f t="shared" si="228"/>
        <v>6.0057823311024272E-2</v>
      </c>
      <c r="C227" s="14">
        <f t="shared" si="225"/>
        <v>6.9830446129445459E-2</v>
      </c>
      <c r="D227" s="14">
        <f t="shared" si="225"/>
        <v>8.284656546792471E-2</v>
      </c>
      <c r="E227" s="14">
        <f t="shared" si="225"/>
        <v>0.10091748052293152</v>
      </c>
      <c r="F227" s="14">
        <f t="shared" si="225"/>
        <v>0.1274437067054297</v>
      </c>
      <c r="G227" s="14">
        <f t="shared" si="225"/>
        <v>0.16957554093084842</v>
      </c>
      <c r="H227" s="14">
        <f t="shared" si="225"/>
        <v>0.2450669771940403</v>
      </c>
      <c r="I227" s="14">
        <f t="shared" si="225"/>
        <v>0.41179550863365233</v>
      </c>
      <c r="J227" s="14">
        <f t="shared" si="225"/>
        <v>1</v>
      </c>
      <c r="K227" s="14">
        <f t="shared" si="225"/>
        <v>0</v>
      </c>
      <c r="L227" s="14">
        <f t="shared" si="225"/>
        <v>0</v>
      </c>
      <c r="M227" s="14">
        <f t="shared" si="225"/>
        <v>0</v>
      </c>
      <c r="N227" s="14">
        <f t="shared" si="225"/>
        <v>0</v>
      </c>
      <c r="O227" s="14">
        <f t="shared" si="225"/>
        <v>0</v>
      </c>
      <c r="P227" s="14">
        <f t="shared" si="225"/>
        <v>0</v>
      </c>
      <c r="Q227" s="14">
        <f t="shared" si="225"/>
        <v>0</v>
      </c>
      <c r="R227" s="14">
        <f t="shared" si="229"/>
        <v>0</v>
      </c>
      <c r="S227" s="14">
        <f t="shared" si="226"/>
        <v>0</v>
      </c>
      <c r="T227" s="14">
        <f t="shared" si="227"/>
        <v>0</v>
      </c>
      <c r="U227" s="35">
        <f>J218</f>
        <v>1.2800000000004703</v>
      </c>
      <c r="V227" s="14">
        <v>9</v>
      </c>
      <c r="W227" s="14">
        <v>8</v>
      </c>
      <c r="X227" s="14">
        <v>7</v>
      </c>
      <c r="Y227" s="14">
        <v>6</v>
      </c>
      <c r="Z227" s="14">
        <v>5</v>
      </c>
      <c r="AA227" s="14">
        <v>4</v>
      </c>
      <c r="AB227" s="14">
        <v>3</v>
      </c>
      <c r="AC227" s="14">
        <v>2</v>
      </c>
      <c r="AD227" s="14">
        <v>1</v>
      </c>
    </row>
    <row r="228" spans="1:40" x14ac:dyDescent="0.25">
      <c r="A228" s="14" t="s">
        <v>36</v>
      </c>
      <c r="B228" s="14">
        <f t="shared" si="228"/>
        <v>4.3651583223955813E-2</v>
      </c>
      <c r="C228" s="14">
        <f t="shared" si="225"/>
        <v>5.0376754769973643E-2</v>
      </c>
      <c r="D228" s="14">
        <f t="shared" si="225"/>
        <v>5.9128602920275421E-2</v>
      </c>
      <c r="E228" s="14">
        <f t="shared" si="225"/>
        <v>7.0903335407843285E-2</v>
      </c>
      <c r="F228" s="14">
        <f t="shared" si="225"/>
        <v>8.7440835664804303E-2</v>
      </c>
      <c r="G228" s="14">
        <f t="shared" si="225"/>
        <v>0.11204714475854161</v>
      </c>
      <c r="H228" s="14">
        <f t="shared" si="225"/>
        <v>0.15177436054925361</v>
      </c>
      <c r="I228" s="14">
        <f t="shared" si="225"/>
        <v>0.22444766599359781</v>
      </c>
      <c r="J228" s="14">
        <f t="shared" si="225"/>
        <v>0.38958228983008669</v>
      </c>
      <c r="K228" s="14">
        <f t="shared" si="225"/>
        <v>1</v>
      </c>
      <c r="L228" s="14">
        <f t="shared" si="225"/>
        <v>0</v>
      </c>
      <c r="M228" s="14">
        <f t="shared" si="225"/>
        <v>0</v>
      </c>
      <c r="N228" s="14">
        <f t="shared" si="225"/>
        <v>0</v>
      </c>
      <c r="O228" s="14">
        <f t="shared" si="225"/>
        <v>0</v>
      </c>
      <c r="P228" s="14">
        <f t="shared" si="225"/>
        <v>0</v>
      </c>
      <c r="Q228" s="14">
        <f t="shared" si="225"/>
        <v>0</v>
      </c>
      <c r="R228" s="14">
        <f t="shared" si="229"/>
        <v>0</v>
      </c>
      <c r="S228" s="14">
        <f t="shared" si="226"/>
        <v>0</v>
      </c>
      <c r="T228" s="14">
        <f t="shared" si="227"/>
        <v>0</v>
      </c>
      <c r="U228" s="35">
        <f>K218</f>
        <v>1.3600000000006047</v>
      </c>
      <c r="V228" s="14">
        <v>10</v>
      </c>
      <c r="W228" s="14">
        <v>9</v>
      </c>
      <c r="X228" s="14">
        <v>8</v>
      </c>
      <c r="Y228" s="14">
        <v>7</v>
      </c>
      <c r="Z228" s="14">
        <v>6</v>
      </c>
      <c r="AA228" s="14">
        <v>5</v>
      </c>
      <c r="AB228" s="14">
        <v>4</v>
      </c>
      <c r="AC228" s="14">
        <v>3</v>
      </c>
      <c r="AD228" s="14">
        <v>2</v>
      </c>
      <c r="AE228" s="14">
        <v>1</v>
      </c>
    </row>
    <row r="229" spans="1:40" x14ac:dyDescent="0.25">
      <c r="A229" s="14" t="s">
        <v>35</v>
      </c>
      <c r="B229" s="14">
        <f t="shared" si="228"/>
        <v>3.9879244247800934E-2</v>
      </c>
      <c r="C229" s="14">
        <f t="shared" si="225"/>
        <v>4.5327695151134301E-2</v>
      </c>
      <c r="D229" s="14">
        <f t="shared" si="225"/>
        <v>5.2220985637018158E-2</v>
      </c>
      <c r="E229" s="14">
        <f t="shared" si="225"/>
        <v>6.1175207884939242E-2</v>
      </c>
      <c r="F229" s="14">
        <f t="shared" si="225"/>
        <v>7.3197381051426258E-2</v>
      </c>
      <c r="G229" s="14">
        <f t="shared" si="225"/>
        <v>9.0042528826736037E-2</v>
      </c>
      <c r="H229" s="14">
        <f t="shared" si="225"/>
        <v>0.11503724837354924</v>
      </c>
      <c r="I229" s="14">
        <f t="shared" si="225"/>
        <v>0.155256682703558</v>
      </c>
      <c r="J229" s="14">
        <f t="shared" si="225"/>
        <v>0.228519114379997</v>
      </c>
      <c r="K229" s="14">
        <f t="shared" si="225"/>
        <v>0.39402624621154109</v>
      </c>
      <c r="L229" s="14">
        <f t="shared" si="225"/>
        <v>1</v>
      </c>
      <c r="M229" s="14">
        <f t="shared" si="225"/>
        <v>0</v>
      </c>
      <c r="N229" s="14">
        <f t="shared" si="225"/>
        <v>0</v>
      </c>
      <c r="O229" s="14">
        <f t="shared" si="225"/>
        <v>0</v>
      </c>
      <c r="P229" s="14">
        <f t="shared" si="225"/>
        <v>0</v>
      </c>
      <c r="Q229" s="14">
        <f t="shared" si="225"/>
        <v>0</v>
      </c>
      <c r="R229" s="14">
        <f t="shared" si="229"/>
        <v>0</v>
      </c>
      <c r="S229" s="14">
        <f t="shared" si="226"/>
        <v>0</v>
      </c>
      <c r="T229" s="14">
        <f t="shared" si="227"/>
        <v>0</v>
      </c>
      <c r="U229" s="35">
        <f>L218</f>
        <v>1.3436363636369408</v>
      </c>
      <c r="V229" s="14">
        <v>11</v>
      </c>
      <c r="W229" s="14">
        <v>10</v>
      </c>
      <c r="X229" s="14">
        <v>9</v>
      </c>
      <c r="Y229" s="14">
        <v>8</v>
      </c>
      <c r="Z229" s="14">
        <v>7</v>
      </c>
      <c r="AA229" s="14">
        <v>6</v>
      </c>
      <c r="AB229" s="14">
        <v>5</v>
      </c>
      <c r="AC229" s="14">
        <v>4</v>
      </c>
      <c r="AD229" s="14">
        <v>3</v>
      </c>
      <c r="AE229" s="14">
        <v>2</v>
      </c>
      <c r="AF229" s="14">
        <v>1</v>
      </c>
    </row>
    <row r="230" spans="1:40" x14ac:dyDescent="0.25">
      <c r="A230" s="14" t="s">
        <v>34</v>
      </c>
      <c r="B230" s="14">
        <f t="shared" si="228"/>
        <v>3.0461434351347412E-2</v>
      </c>
      <c r="C230" s="14">
        <f t="shared" si="225"/>
        <v>3.4422568857543745E-2</v>
      </c>
      <c r="D230" s="14">
        <f t="shared" si="225"/>
        <v>3.9355007545516074E-2</v>
      </c>
      <c r="E230" s="14">
        <f t="shared" si="225"/>
        <v>4.5634077354253254E-2</v>
      </c>
      <c r="F230" s="14">
        <f t="shared" si="225"/>
        <v>5.3846634981924893E-2</v>
      </c>
      <c r="G230" s="14">
        <f t="shared" si="225"/>
        <v>6.4958689361077682E-2</v>
      </c>
      <c r="H230" s="14">
        <f t="shared" si="225"/>
        <v>8.0667294838751069E-2</v>
      </c>
      <c r="I230" s="14">
        <f t="shared" si="225"/>
        <v>0.10421905811913926</v>
      </c>
      <c r="J230" s="14">
        <f t="shared" si="225"/>
        <v>0.14259546448341848</v>
      </c>
      <c r="K230" s="14">
        <f t="shared" si="225"/>
        <v>0.21362134105527297</v>
      </c>
      <c r="L230" s="14">
        <f t="shared" si="225"/>
        <v>0.37761814639052832</v>
      </c>
      <c r="M230" s="14">
        <f t="shared" si="225"/>
        <v>1</v>
      </c>
      <c r="N230" s="14">
        <f t="shared" si="225"/>
        <v>0</v>
      </c>
      <c r="O230" s="14">
        <f t="shared" si="225"/>
        <v>0</v>
      </c>
      <c r="P230" s="14">
        <f t="shared" si="225"/>
        <v>0</v>
      </c>
      <c r="Q230" s="14">
        <f t="shared" si="225"/>
        <v>0</v>
      </c>
      <c r="R230" s="14">
        <f t="shared" si="229"/>
        <v>0</v>
      </c>
      <c r="S230" s="14">
        <f t="shared" si="226"/>
        <v>0</v>
      </c>
      <c r="T230" s="14">
        <f t="shared" si="227"/>
        <v>0</v>
      </c>
      <c r="U230" s="35">
        <f>M218</f>
        <v>1.4050000000006804</v>
      </c>
      <c r="V230" s="14">
        <v>12</v>
      </c>
      <c r="W230" s="14">
        <v>11</v>
      </c>
      <c r="X230" s="14">
        <v>10</v>
      </c>
      <c r="Y230" s="14">
        <v>9</v>
      </c>
      <c r="Z230" s="14">
        <v>8</v>
      </c>
      <c r="AA230" s="14">
        <v>7</v>
      </c>
      <c r="AB230" s="14">
        <v>6</v>
      </c>
      <c r="AC230" s="14">
        <v>5</v>
      </c>
      <c r="AD230" s="14">
        <v>4</v>
      </c>
      <c r="AE230" s="14">
        <v>3</v>
      </c>
      <c r="AF230" s="14">
        <v>2</v>
      </c>
      <c r="AG230" s="14">
        <v>1</v>
      </c>
    </row>
    <row r="231" spans="1:40" x14ac:dyDescent="0.25">
      <c r="A231" s="14" t="s">
        <v>33</v>
      </c>
      <c r="B231" s="14">
        <f t="shared" si="228"/>
        <v>2.8457017359017237E-2</v>
      </c>
      <c r="C231" s="14">
        <f t="shared" si="225"/>
        <v>3.1800100041371057E-2</v>
      </c>
      <c r="D231" s="14">
        <f t="shared" si="225"/>
        <v>3.5881234905935283E-2</v>
      </c>
      <c r="E231" s="14">
        <f t="shared" si="225"/>
        <v>4.0955071862091984E-2</v>
      </c>
      <c r="F231" s="14">
        <f t="shared" si="225"/>
        <v>4.7402910735555442E-2</v>
      </c>
      <c r="G231" s="14">
        <f t="shared" si="225"/>
        <v>5.5819889431164962E-2</v>
      </c>
      <c r="H231" s="14">
        <f t="shared" si="225"/>
        <v>6.7183705045055622E-2</v>
      </c>
      <c r="I231" s="14">
        <f t="shared" si="225"/>
        <v>8.3208078985024636E-2</v>
      </c>
      <c r="J231" s="14">
        <f t="shared" si="225"/>
        <v>0.10716296017637886</v>
      </c>
      <c r="K231" s="14">
        <f t="shared" si="225"/>
        <v>0.14605821247987061</v>
      </c>
      <c r="L231" s="14">
        <f t="shared" si="225"/>
        <v>0.21772209519374797</v>
      </c>
      <c r="M231" s="14">
        <f t="shared" si="225"/>
        <v>0.38217563041077146</v>
      </c>
      <c r="N231" s="14">
        <f t="shared" si="225"/>
        <v>1</v>
      </c>
      <c r="O231" s="14">
        <f t="shared" si="225"/>
        <v>0</v>
      </c>
      <c r="P231" s="14">
        <f t="shared" si="225"/>
        <v>0</v>
      </c>
      <c r="Q231" s="14">
        <f t="shared" si="225"/>
        <v>0</v>
      </c>
      <c r="R231" s="14">
        <f t="shared" si="229"/>
        <v>0</v>
      </c>
      <c r="S231" s="14">
        <f t="shared" si="226"/>
        <v>0</v>
      </c>
      <c r="T231" s="14">
        <f t="shared" si="227"/>
        <v>0</v>
      </c>
      <c r="U231" s="35">
        <f>N218</f>
        <v>1.387692307692959</v>
      </c>
      <c r="V231" s="14">
        <v>13</v>
      </c>
      <c r="W231" s="14">
        <v>12</v>
      </c>
      <c r="X231" s="14">
        <v>11</v>
      </c>
      <c r="Y231" s="14">
        <v>10</v>
      </c>
      <c r="Z231" s="14">
        <v>9</v>
      </c>
      <c r="AA231" s="14">
        <v>8</v>
      </c>
      <c r="AB231" s="14">
        <v>7</v>
      </c>
      <c r="AC231" s="14">
        <v>6</v>
      </c>
      <c r="AD231" s="14">
        <v>5</v>
      </c>
      <c r="AE231" s="14">
        <v>4</v>
      </c>
      <c r="AF231" s="14">
        <v>3</v>
      </c>
      <c r="AG231" s="14">
        <v>2</v>
      </c>
      <c r="AH231" s="14">
        <v>1</v>
      </c>
    </row>
    <row r="232" spans="1:40" x14ac:dyDescent="0.25">
      <c r="A232" s="14" t="s">
        <v>32</v>
      </c>
      <c r="B232" s="14">
        <f t="shared" si="228"/>
        <v>2.2534622136074309E-2</v>
      </c>
      <c r="C232" s="14">
        <f t="shared" si="225"/>
        <v>2.5067110066922832E-2</v>
      </c>
      <c r="D232" s="14">
        <f t="shared" si="225"/>
        <v>2.8123047519072283E-2</v>
      </c>
      <c r="E232" s="14">
        <f t="shared" si="225"/>
        <v>3.1869110427410509E-2</v>
      </c>
      <c r="F232" s="14">
        <f t="shared" si="225"/>
        <v>3.6547455237263347E-2</v>
      </c>
      <c r="G232" s="14">
        <f t="shared" si="225"/>
        <v>4.2522343709558492E-2</v>
      </c>
      <c r="H232" s="14">
        <f t="shared" si="225"/>
        <v>5.0365213100540623E-2</v>
      </c>
      <c r="I232" s="14">
        <f t="shared" si="225"/>
        <v>6.1020166483262299E-2</v>
      </c>
      <c r="J232" s="14">
        <f t="shared" si="225"/>
        <v>7.6152732061272543E-2</v>
      </c>
      <c r="K232" s="14">
        <f t="shared" si="225"/>
        <v>9.8964685968588081E-2</v>
      </c>
      <c r="L232" s="14">
        <f t="shared" si="225"/>
        <v>0.13638097278942712</v>
      </c>
      <c r="M232" s="14">
        <f t="shared" si="225"/>
        <v>0.20620946561581138</v>
      </c>
      <c r="N232" s="14">
        <f t="shared" si="225"/>
        <v>0.36929794582345993</v>
      </c>
      <c r="O232" s="14">
        <f t="shared" si="225"/>
        <v>1</v>
      </c>
      <c r="P232" s="14">
        <f t="shared" si="225"/>
        <v>0</v>
      </c>
      <c r="Q232" s="14">
        <f t="shared" si="225"/>
        <v>0</v>
      </c>
      <c r="R232" s="14">
        <f t="shared" si="229"/>
        <v>0</v>
      </c>
      <c r="S232" s="14">
        <f t="shared" si="226"/>
        <v>0</v>
      </c>
      <c r="T232" s="14">
        <f t="shared" si="227"/>
        <v>0</v>
      </c>
      <c r="U232" s="35">
        <f>O218</f>
        <v>1.4371428571435914</v>
      </c>
      <c r="V232" s="14">
        <v>14</v>
      </c>
      <c r="W232" s="14">
        <v>13</v>
      </c>
      <c r="X232" s="14">
        <v>12</v>
      </c>
      <c r="Y232" s="14">
        <v>11</v>
      </c>
      <c r="Z232" s="14">
        <v>10</v>
      </c>
      <c r="AA232" s="14">
        <v>9</v>
      </c>
      <c r="AB232" s="14">
        <v>8</v>
      </c>
      <c r="AC232" s="14">
        <v>7</v>
      </c>
      <c r="AD232" s="14">
        <v>6</v>
      </c>
      <c r="AE232" s="14">
        <v>5</v>
      </c>
      <c r="AF232" s="14">
        <v>4</v>
      </c>
      <c r="AG232" s="14">
        <v>3</v>
      </c>
      <c r="AH232" s="14">
        <v>2</v>
      </c>
      <c r="AI232" s="14">
        <v>1</v>
      </c>
    </row>
    <row r="233" spans="1:40" x14ac:dyDescent="0.25">
      <c r="A233" s="14" t="s">
        <v>31</v>
      </c>
      <c r="B233" s="14">
        <f t="shared" si="228"/>
        <v>2.1377179903559501E-2</v>
      </c>
      <c r="C233" s="14">
        <f t="shared" si="225"/>
        <v>2.3577523659813977E-2</v>
      </c>
      <c r="D233" s="14">
        <f t="shared" si="225"/>
        <v>2.6193916558562666E-2</v>
      </c>
      <c r="E233" s="14">
        <f t="shared" si="225"/>
        <v>2.9346926922608547E-2</v>
      </c>
      <c r="F233" s="14">
        <f t="shared" si="225"/>
        <v>3.3206445266262694E-2</v>
      </c>
      <c r="G233" s="14">
        <f t="shared" si="225"/>
        <v>3.8018939631994333E-2</v>
      </c>
      <c r="H233" s="14">
        <f t="shared" si="225"/>
        <v>4.4154567647059453E-2</v>
      </c>
      <c r="I233" s="14">
        <f t="shared" si="225"/>
        <v>5.2192994964196514E-2</v>
      </c>
      <c r="J233" s="14">
        <f t="shared" si="225"/>
        <v>6.3090037156204065E-2</v>
      </c>
      <c r="K233" s="14">
        <f t="shared" si="225"/>
        <v>7.8528124356143147E-2</v>
      </c>
      <c r="L233" s="14">
        <f t="shared" si="225"/>
        <v>0.10173317387483978</v>
      </c>
      <c r="M233" s="14">
        <f t="shared" si="225"/>
        <v>0.13966089225889089</v>
      </c>
      <c r="N233" s="14">
        <f t="shared" si="225"/>
        <v>0.21012988280361139</v>
      </c>
      <c r="O233" s="14">
        <f t="shared" si="225"/>
        <v>0.37371231215855183</v>
      </c>
      <c r="P233" s="14">
        <f t="shared" si="225"/>
        <v>1</v>
      </c>
      <c r="Q233" s="14">
        <f t="shared" si="225"/>
        <v>0</v>
      </c>
      <c r="R233" s="14">
        <f t="shared" si="229"/>
        <v>0</v>
      </c>
      <c r="S233" s="14">
        <f t="shared" si="226"/>
        <v>0</v>
      </c>
      <c r="T233" s="14">
        <f t="shared" si="227"/>
        <v>0</v>
      </c>
      <c r="U233" s="35">
        <f>P218</f>
        <v>1.4200000000007056</v>
      </c>
      <c r="V233" s="14">
        <v>15</v>
      </c>
      <c r="W233" s="14">
        <v>14</v>
      </c>
      <c r="X233" s="14">
        <v>13</v>
      </c>
      <c r="Y233" s="14">
        <v>12</v>
      </c>
      <c r="Z233" s="14">
        <v>11</v>
      </c>
      <c r="AA233" s="14">
        <v>10</v>
      </c>
      <c r="AB233" s="14">
        <v>9</v>
      </c>
      <c r="AC233" s="14">
        <v>8</v>
      </c>
      <c r="AD233" s="14">
        <v>7</v>
      </c>
      <c r="AE233" s="14">
        <v>6</v>
      </c>
      <c r="AF233" s="14">
        <v>5</v>
      </c>
      <c r="AG233" s="14">
        <v>4</v>
      </c>
      <c r="AH233" s="14">
        <v>3</v>
      </c>
      <c r="AI233" s="14">
        <v>2</v>
      </c>
      <c r="AJ233" s="14">
        <v>1</v>
      </c>
    </row>
    <row r="234" spans="1:40" x14ac:dyDescent="0.25">
      <c r="A234" s="14" t="s">
        <v>93</v>
      </c>
      <c r="B234" s="14">
        <f>IFERROR(1/(V234^$U234),0)</f>
        <v>2.0333466491241861E-2</v>
      </c>
      <c r="C234" s="14">
        <f t="shared" si="225"/>
        <v>2.2263414958927964E-2</v>
      </c>
      <c r="D234" s="14">
        <f t="shared" si="225"/>
        <v>2.4529579868488284E-2</v>
      </c>
      <c r="E234" s="14">
        <f t="shared" si="225"/>
        <v>2.722134564099302E-2</v>
      </c>
      <c r="F234" s="14">
        <f t="shared" si="225"/>
        <v>3.0461434351347412E-2</v>
      </c>
      <c r="G234" s="14">
        <f t="shared" si="225"/>
        <v>3.4422568857543745E-2</v>
      </c>
      <c r="H234" s="14">
        <f t="shared" si="225"/>
        <v>3.9355007545516074E-2</v>
      </c>
      <c r="I234" s="14">
        <f t="shared" si="225"/>
        <v>4.5634077354253254E-2</v>
      </c>
      <c r="J234" s="14">
        <f t="shared" si="225"/>
        <v>5.3846634981924893E-2</v>
      </c>
      <c r="K234" s="14">
        <f t="shared" si="225"/>
        <v>6.4958689361077682E-2</v>
      </c>
      <c r="L234" s="14">
        <f t="shared" si="225"/>
        <v>8.0667294838751069E-2</v>
      </c>
      <c r="M234" s="14">
        <f t="shared" si="225"/>
        <v>0.10421905811913926</v>
      </c>
      <c r="N234" s="14">
        <f t="shared" si="225"/>
        <v>0.14259546448341848</v>
      </c>
      <c r="O234" s="14">
        <f t="shared" si="225"/>
        <v>0.21362134105527297</v>
      </c>
      <c r="P234" s="14">
        <f t="shared" si="225"/>
        <v>0.37761814639052832</v>
      </c>
      <c r="Q234" s="14">
        <f t="shared" si="225"/>
        <v>1</v>
      </c>
      <c r="R234" s="14">
        <f>IFERROR(1/(AL234^$U234),0)</f>
        <v>0</v>
      </c>
      <c r="S234" s="14">
        <f t="shared" si="226"/>
        <v>0</v>
      </c>
      <c r="T234" s="14">
        <f t="shared" si="227"/>
        <v>0</v>
      </c>
      <c r="U234" s="14">
        <f>Q218</f>
        <v>1.4050000000006804</v>
      </c>
      <c r="V234" s="14">
        <v>16</v>
      </c>
      <c r="W234" s="14">
        <v>15</v>
      </c>
      <c r="X234" s="14">
        <v>14</v>
      </c>
      <c r="Y234" s="14">
        <v>13</v>
      </c>
      <c r="Z234" s="14">
        <v>12</v>
      </c>
      <c r="AA234" s="14">
        <v>11</v>
      </c>
      <c r="AB234" s="14">
        <v>10</v>
      </c>
      <c r="AC234" s="14">
        <v>9</v>
      </c>
      <c r="AD234" s="14">
        <v>8</v>
      </c>
      <c r="AE234" s="14">
        <v>7</v>
      </c>
      <c r="AF234" s="14">
        <v>6</v>
      </c>
      <c r="AG234" s="37">
        <v>5</v>
      </c>
      <c r="AH234" s="14">
        <v>4</v>
      </c>
      <c r="AI234" s="14">
        <v>3</v>
      </c>
      <c r="AJ234" s="14">
        <v>2</v>
      </c>
      <c r="AK234" s="14">
        <v>1</v>
      </c>
    </row>
    <row r="235" spans="1:40" x14ac:dyDescent="0.25">
      <c r="A235" s="14" t="s">
        <v>94</v>
      </c>
      <c r="B235" s="14">
        <f t="shared" si="228"/>
        <v>1.938673254132961E-2</v>
      </c>
      <c r="C235" s="14">
        <f t="shared" ref="C235:C237" si="230">IFERROR(1/(W235^$U235),0)</f>
        <v>2.1093483447701167E-2</v>
      </c>
      <c r="D235" s="14">
        <f t="shared" ref="D235:D237" si="231">IFERROR(1/(X235^$U235),0)</f>
        <v>2.3075849335765938E-2</v>
      </c>
      <c r="E235" s="14">
        <f t="shared" ref="E235:E237" si="232">IFERROR(1/(Y235^$U235),0)</f>
        <v>2.5401505167245708E-2</v>
      </c>
      <c r="F235" s="14">
        <f t="shared" ref="F235:F237" si="233">IFERROR(1/(Z235^$U235),0)</f>
        <v>2.8161316781122457E-2</v>
      </c>
      <c r="G235" s="14">
        <f t="shared" ref="G235:G237" si="234">IFERROR(1/(AA235^$U235),0)</f>
        <v>3.1479920760028854E-2</v>
      </c>
      <c r="H235" s="14">
        <f t="shared" ref="H235:H237" si="235">IFERROR(1/(AB235^$U235),0)</f>
        <v>3.5532553272731124E-2</v>
      </c>
      <c r="I235" s="14">
        <f t="shared" ref="I235:I237" si="236">IFERROR(1/(AC235^$U235),0)</f>
        <v>4.0572829330460247E-2</v>
      </c>
      <c r="J235" s="14">
        <f t="shared" ref="J235:J237" si="237">IFERROR(1/(AD235^$U235),0)</f>
        <v>4.6980642790211899E-2</v>
      </c>
      <c r="K235" s="14">
        <f t="shared" ref="K235:K237" si="238">IFERROR(1/(AE235^$U235),0)</f>
        <v>5.5349184931340674E-2</v>
      </c>
      <c r="L235" s="14">
        <f t="shared" ref="L235:L237" si="239">IFERROR(1/(AF235^$U235),0)</f>
        <v>6.6653410306656252E-2</v>
      </c>
      <c r="M235" s="14">
        <f t="shared" ref="M235:M237" si="240">IFERROR(1/(AG235^$U235),0)</f>
        <v>8.260313949997096E-2</v>
      </c>
      <c r="N235" s="14">
        <f t="shared" ref="N235:N237" si="241">IFERROR(1/(AH235^$U235),0)</f>
        <v>0.10646288174104827</v>
      </c>
      <c r="O235" s="14">
        <f t="shared" ref="O235:O237" si="242">IFERROR(1/(AI235^$U235),0)</f>
        <v>0.14523595783311091</v>
      </c>
      <c r="P235" s="14">
        <f t="shared" ref="P235:P237" si="243">IFERROR(1/(AJ235^$U235),0)</f>
        <v>0.21675018521378914</v>
      </c>
      <c r="Q235" s="14">
        <f t="shared" ref="Q235:Q237" si="244">IFERROR(1/(AK235^$U235),0)</f>
        <v>0.38109835716401469</v>
      </c>
      <c r="R235" s="14">
        <f t="shared" ref="R235:R237" si="245">IFERROR(1/(AL235^$U235),0)</f>
        <v>1</v>
      </c>
      <c r="S235" s="14">
        <f t="shared" si="226"/>
        <v>0</v>
      </c>
      <c r="T235" s="14">
        <f t="shared" si="227"/>
        <v>0</v>
      </c>
      <c r="U235" s="14">
        <f>R218</f>
        <v>1.3917647058830109</v>
      </c>
      <c r="V235" s="14">
        <v>17</v>
      </c>
      <c r="W235" s="14">
        <v>16</v>
      </c>
      <c r="X235" s="14">
        <v>15</v>
      </c>
      <c r="Y235" s="14">
        <v>14</v>
      </c>
      <c r="Z235" s="14">
        <v>13</v>
      </c>
      <c r="AA235" s="14">
        <v>12</v>
      </c>
      <c r="AB235" s="14">
        <v>11</v>
      </c>
      <c r="AC235" s="14">
        <v>10</v>
      </c>
      <c r="AD235" s="14">
        <v>9</v>
      </c>
      <c r="AE235" s="14">
        <v>8</v>
      </c>
      <c r="AF235" s="14">
        <v>7</v>
      </c>
      <c r="AG235" s="14">
        <v>6</v>
      </c>
      <c r="AH235" s="14">
        <v>5</v>
      </c>
      <c r="AI235" s="14">
        <v>4</v>
      </c>
      <c r="AJ235" s="14">
        <v>3</v>
      </c>
      <c r="AK235" s="14">
        <v>2</v>
      </c>
      <c r="AL235" s="14">
        <v>1</v>
      </c>
    </row>
    <row r="236" spans="1:40" x14ac:dyDescent="0.25">
      <c r="A236" s="14" t="s">
        <v>95</v>
      </c>
      <c r="B236" s="14">
        <f t="shared" si="228"/>
        <v>1.852353809991002E-2</v>
      </c>
      <c r="C236" s="14">
        <f t="shared" si="230"/>
        <v>2.0043819746827694E-2</v>
      </c>
      <c r="D236" s="14">
        <f t="shared" si="231"/>
        <v>2.1792869786686524E-2</v>
      </c>
      <c r="E236" s="14">
        <f t="shared" si="232"/>
        <v>2.3822868994780973E-2</v>
      </c>
      <c r="F236" s="14">
        <f t="shared" si="233"/>
        <v>2.6202535060257642E-2</v>
      </c>
      <c r="G236" s="14">
        <f t="shared" si="234"/>
        <v>2.9024060711040252E-2</v>
      </c>
      <c r="H236" s="14">
        <f t="shared" si="235"/>
        <v>3.24137949508898E-2</v>
      </c>
      <c r="I236" s="14">
        <f t="shared" si="236"/>
        <v>3.6549218434964517E-2</v>
      </c>
      <c r="J236" s="14">
        <f t="shared" si="237"/>
        <v>4.1686938346972263E-2</v>
      </c>
      <c r="K236" s="14">
        <f t="shared" si="238"/>
        <v>4.8210910880593816E-2</v>
      </c>
      <c r="L236" s="14">
        <f t="shared" si="239"/>
        <v>5.6719947207247282E-2</v>
      </c>
      <c r="M236" s="14">
        <f t="shared" si="240"/>
        <v>6.8196911185226125E-2</v>
      </c>
      <c r="N236" s="14">
        <f t="shared" si="241"/>
        <v>8.436285612664797E-2</v>
      </c>
      <c r="O236" s="14">
        <f t="shared" si="242"/>
        <v>0.10849791539233278</v>
      </c>
      <c r="P236" s="14">
        <f t="shared" si="243"/>
        <v>0.1476240826785607</v>
      </c>
      <c r="Q236" s="14">
        <f t="shared" si="244"/>
        <v>0.21956983144456302</v>
      </c>
      <c r="R236" s="14">
        <f t="shared" si="245"/>
        <v>0.38421879532183317</v>
      </c>
      <c r="S236" s="14">
        <f t="shared" si="226"/>
        <v>1</v>
      </c>
      <c r="T236" s="14">
        <f t="shared" si="227"/>
        <v>0</v>
      </c>
      <c r="U236" s="14">
        <f>S218</f>
        <v>1.3800000000006383</v>
      </c>
      <c r="V236" s="14">
        <v>18</v>
      </c>
      <c r="W236" s="14">
        <v>17</v>
      </c>
      <c r="X236" s="14">
        <v>16</v>
      </c>
      <c r="Y236" s="14">
        <v>15</v>
      </c>
      <c r="Z236" s="14">
        <v>14</v>
      </c>
      <c r="AA236" s="14">
        <v>13</v>
      </c>
      <c r="AB236" s="14">
        <v>12</v>
      </c>
      <c r="AC236" s="14">
        <v>11</v>
      </c>
      <c r="AD236" s="14">
        <v>10</v>
      </c>
      <c r="AE236" s="14">
        <v>9</v>
      </c>
      <c r="AF236" s="14">
        <v>8</v>
      </c>
      <c r="AG236" s="14">
        <v>7</v>
      </c>
      <c r="AH236" s="14">
        <v>6</v>
      </c>
      <c r="AI236" s="14">
        <v>5</v>
      </c>
      <c r="AJ236" s="14">
        <v>4</v>
      </c>
      <c r="AK236" s="14">
        <v>3</v>
      </c>
      <c r="AL236" s="14">
        <v>2</v>
      </c>
      <c r="AM236" s="14">
        <v>1</v>
      </c>
    </row>
    <row r="237" spans="1:40" x14ac:dyDescent="0.25">
      <c r="A237" s="14" t="s">
        <v>96</v>
      </c>
      <c r="B237" s="14">
        <f t="shared" si="228"/>
        <v>1.7732933886850027E-2</v>
      </c>
      <c r="C237" s="14">
        <f t="shared" si="230"/>
        <v>1.9095777149446897E-2</v>
      </c>
      <c r="D237" s="14">
        <f t="shared" si="231"/>
        <v>2.065059561931188E-2</v>
      </c>
      <c r="E237" s="14">
        <f t="shared" si="232"/>
        <v>2.2438270079111439E-2</v>
      </c>
      <c r="F237" s="14">
        <f t="shared" si="233"/>
        <v>2.4511730357025498E-2</v>
      </c>
      <c r="G237" s="14">
        <f t="shared" si="234"/>
        <v>2.6940634281945243E-2</v>
      </c>
      <c r="H237" s="14">
        <f t="shared" si="235"/>
        <v>2.981836958441551E-2</v>
      </c>
      <c r="I237" s="14">
        <f t="shared" si="236"/>
        <v>3.3272825552962203E-2</v>
      </c>
      <c r="J237" s="14">
        <f t="shared" si="237"/>
        <v>3.7483498847101185E-2</v>
      </c>
      <c r="K237" s="14">
        <f t="shared" si="238"/>
        <v>4.2709679830662442E-2</v>
      </c>
      <c r="L237" s="14">
        <f t="shared" si="239"/>
        <v>4.9338960462396546E-2</v>
      </c>
      <c r="M237" s="14">
        <f t="shared" si="240"/>
        <v>5.7975169673045793E-2</v>
      </c>
      <c r="N237" s="14">
        <f t="shared" si="241"/>
        <v>6.9608211243043422E-2</v>
      </c>
      <c r="O237" s="14">
        <f t="shared" si="242"/>
        <v>8.5969092097273936E-2</v>
      </c>
      <c r="P237" s="14">
        <f t="shared" si="243"/>
        <v>0.11035168603167884</v>
      </c>
      <c r="Q237" s="14">
        <f t="shared" si="244"/>
        <v>0.14979409227039442</v>
      </c>
      <c r="R237" s="14">
        <f t="shared" si="245"/>
        <v>0.22212375033389956</v>
      </c>
      <c r="S237" s="14">
        <f t="shared" si="226"/>
        <v>0.38703241759624529</v>
      </c>
      <c r="T237" s="14">
        <f t="shared" si="227"/>
        <v>1</v>
      </c>
      <c r="U237" s="14">
        <f>T218</f>
        <v>1.369473684211147</v>
      </c>
      <c r="V237" s="14">
        <v>19</v>
      </c>
      <c r="W237" s="14">
        <v>18</v>
      </c>
      <c r="X237" s="14">
        <v>17</v>
      </c>
      <c r="Y237" s="14">
        <v>16</v>
      </c>
      <c r="Z237" s="14">
        <v>15</v>
      </c>
      <c r="AA237" s="14">
        <v>14</v>
      </c>
      <c r="AB237" s="14">
        <v>13</v>
      </c>
      <c r="AC237" s="14">
        <v>12</v>
      </c>
      <c r="AD237" s="14">
        <v>11</v>
      </c>
      <c r="AE237" s="14">
        <v>10</v>
      </c>
      <c r="AF237" s="14">
        <v>9</v>
      </c>
      <c r="AG237" s="14">
        <v>8</v>
      </c>
      <c r="AH237" s="14">
        <v>7</v>
      </c>
      <c r="AI237" s="14">
        <v>6</v>
      </c>
      <c r="AJ237" s="14">
        <v>5</v>
      </c>
      <c r="AK237" s="14">
        <v>4</v>
      </c>
      <c r="AL237" s="14">
        <v>3</v>
      </c>
      <c r="AM237" s="14">
        <v>2</v>
      </c>
      <c r="AN237" s="14">
        <v>1</v>
      </c>
    </row>
    <row r="238" spans="1:40" x14ac:dyDescent="0.25">
      <c r="U238" s="14" t="s">
        <v>30</v>
      </c>
    </row>
    <row r="239" spans="1:40" x14ac:dyDescent="0.25">
      <c r="A239" s="14" t="s">
        <v>29</v>
      </c>
      <c r="B239" s="14">
        <f t="shared" ref="B239:B257" si="246">B219/SUM($B219:$T219)</f>
        <v>1</v>
      </c>
      <c r="C239" s="14">
        <f t="shared" ref="C239:S239" si="247">C219/SUM($B219:$T219)</f>
        <v>0</v>
      </c>
      <c r="D239" s="14">
        <f t="shared" si="247"/>
        <v>0</v>
      </c>
      <c r="E239" s="14">
        <f t="shared" si="247"/>
        <v>0</v>
      </c>
      <c r="F239" s="14">
        <f t="shared" si="247"/>
        <v>0</v>
      </c>
      <c r="G239" s="14">
        <f t="shared" si="247"/>
        <v>0</v>
      </c>
      <c r="H239" s="14">
        <f t="shared" si="247"/>
        <v>0</v>
      </c>
      <c r="I239" s="14">
        <f t="shared" si="247"/>
        <v>0</v>
      </c>
      <c r="J239" s="14">
        <f t="shared" si="247"/>
        <v>0</v>
      </c>
      <c r="K239" s="14">
        <f t="shared" si="247"/>
        <v>0</v>
      </c>
      <c r="L239" s="14">
        <f t="shared" si="247"/>
        <v>0</v>
      </c>
      <c r="M239" s="14">
        <f t="shared" si="247"/>
        <v>0</v>
      </c>
      <c r="N239" s="14">
        <f t="shared" si="247"/>
        <v>0</v>
      </c>
      <c r="O239" s="14">
        <f t="shared" si="247"/>
        <v>0</v>
      </c>
      <c r="P239" s="14">
        <f t="shared" si="247"/>
        <v>0</v>
      </c>
      <c r="Q239" s="14">
        <f t="shared" si="247"/>
        <v>0</v>
      </c>
      <c r="R239" s="14">
        <f t="shared" si="247"/>
        <v>0</v>
      </c>
      <c r="S239" s="14">
        <f t="shared" si="247"/>
        <v>0</v>
      </c>
      <c r="T239" s="14">
        <f t="shared" ref="T239:T257" si="248">T219/SUM($B219:$T219)</f>
        <v>0</v>
      </c>
      <c r="U239" s="14">
        <f t="shared" ref="U239:U257" si="249">SUM(B239:T239)</f>
        <v>1</v>
      </c>
    </row>
    <row r="240" spans="1:40" x14ac:dyDescent="0.25">
      <c r="A240" s="14" t="s">
        <v>28</v>
      </c>
      <c r="B240" s="14">
        <f t="shared" si="246"/>
        <v>0.33333333333333331</v>
      </c>
      <c r="C240" s="14">
        <f t="shared" ref="C240:S240" si="250">C220/SUM($B220:$T220)</f>
        <v>0.66666666666666663</v>
      </c>
      <c r="D240" s="14">
        <f t="shared" si="250"/>
        <v>0</v>
      </c>
      <c r="E240" s="14">
        <f t="shared" si="250"/>
        <v>0</v>
      </c>
      <c r="F240" s="14">
        <f t="shared" si="250"/>
        <v>0</v>
      </c>
      <c r="G240" s="14">
        <f t="shared" si="250"/>
        <v>0</v>
      </c>
      <c r="H240" s="14">
        <f t="shared" si="250"/>
        <v>0</v>
      </c>
      <c r="I240" s="14">
        <f t="shared" si="250"/>
        <v>0</v>
      </c>
      <c r="J240" s="14">
        <f t="shared" si="250"/>
        <v>0</v>
      </c>
      <c r="K240" s="14">
        <f t="shared" si="250"/>
        <v>0</v>
      </c>
      <c r="L240" s="14">
        <f t="shared" si="250"/>
        <v>0</v>
      </c>
      <c r="M240" s="14">
        <f t="shared" si="250"/>
        <v>0</v>
      </c>
      <c r="N240" s="14">
        <f t="shared" si="250"/>
        <v>0</v>
      </c>
      <c r="O240" s="14">
        <f t="shared" si="250"/>
        <v>0</v>
      </c>
      <c r="P240" s="14">
        <f t="shared" si="250"/>
        <v>0</v>
      </c>
      <c r="Q240" s="14">
        <f t="shared" si="250"/>
        <v>0</v>
      </c>
      <c r="R240" s="14">
        <f t="shared" si="250"/>
        <v>0</v>
      </c>
      <c r="S240" s="14">
        <f t="shared" si="250"/>
        <v>0</v>
      </c>
      <c r="T240" s="14">
        <f t="shared" si="248"/>
        <v>0</v>
      </c>
      <c r="U240" s="14">
        <f t="shared" si="249"/>
        <v>1</v>
      </c>
    </row>
    <row r="241" spans="1:21" x14ac:dyDescent="0.25">
      <c r="A241" s="14" t="s">
        <v>27</v>
      </c>
      <c r="B241" s="14">
        <f t="shared" si="246"/>
        <v>0.18181818181818182</v>
      </c>
      <c r="C241" s="14">
        <f t="shared" ref="C241:S241" si="251">C221/SUM($B221:$T221)</f>
        <v>0.27272727272727276</v>
      </c>
      <c r="D241" s="14">
        <f t="shared" si="251"/>
        <v>0.54545454545454553</v>
      </c>
      <c r="E241" s="14">
        <f t="shared" si="251"/>
        <v>0</v>
      </c>
      <c r="F241" s="14">
        <f t="shared" si="251"/>
        <v>0</v>
      </c>
      <c r="G241" s="14">
        <f t="shared" si="251"/>
        <v>0</v>
      </c>
      <c r="H241" s="14">
        <f t="shared" si="251"/>
        <v>0</v>
      </c>
      <c r="I241" s="14">
        <f t="shared" si="251"/>
        <v>0</v>
      </c>
      <c r="J241" s="14">
        <f t="shared" si="251"/>
        <v>0</v>
      </c>
      <c r="K241" s="14">
        <f t="shared" si="251"/>
        <v>0</v>
      </c>
      <c r="L241" s="14">
        <f t="shared" si="251"/>
        <v>0</v>
      </c>
      <c r="M241" s="14">
        <f t="shared" si="251"/>
        <v>0</v>
      </c>
      <c r="N241" s="14">
        <f t="shared" si="251"/>
        <v>0</v>
      </c>
      <c r="O241" s="14">
        <f t="shared" si="251"/>
        <v>0</v>
      </c>
      <c r="P241" s="14">
        <f t="shared" si="251"/>
        <v>0</v>
      </c>
      <c r="Q241" s="14">
        <f t="shared" si="251"/>
        <v>0</v>
      </c>
      <c r="R241" s="14">
        <f t="shared" si="251"/>
        <v>0</v>
      </c>
      <c r="S241" s="14">
        <f t="shared" si="251"/>
        <v>0</v>
      </c>
      <c r="T241" s="14">
        <f t="shared" si="248"/>
        <v>0</v>
      </c>
      <c r="U241" s="14">
        <f t="shared" si="249"/>
        <v>1</v>
      </c>
    </row>
    <row r="242" spans="1:21" x14ac:dyDescent="0.25">
      <c r="A242" s="14" t="s">
        <v>26</v>
      </c>
      <c r="B242" s="14">
        <f t="shared" si="246"/>
        <v>0.12000000000000002</v>
      </c>
      <c r="C242" s="14">
        <f t="shared" ref="C242:S242" si="252">C222/SUM($B222:$T222)</f>
        <v>0.16</v>
      </c>
      <c r="D242" s="14">
        <f t="shared" si="252"/>
        <v>0.24000000000000005</v>
      </c>
      <c r="E242" s="14">
        <f t="shared" si="252"/>
        <v>0.48000000000000009</v>
      </c>
      <c r="F242" s="14">
        <f t="shared" si="252"/>
        <v>0</v>
      </c>
      <c r="G242" s="14">
        <f t="shared" si="252"/>
        <v>0</v>
      </c>
      <c r="H242" s="14">
        <f t="shared" si="252"/>
        <v>0</v>
      </c>
      <c r="I242" s="14">
        <f t="shared" si="252"/>
        <v>0</v>
      </c>
      <c r="J242" s="14">
        <f t="shared" si="252"/>
        <v>0</v>
      </c>
      <c r="K242" s="14">
        <f t="shared" si="252"/>
        <v>0</v>
      </c>
      <c r="L242" s="14">
        <f t="shared" si="252"/>
        <v>0</v>
      </c>
      <c r="M242" s="14">
        <f t="shared" si="252"/>
        <v>0</v>
      </c>
      <c r="N242" s="14">
        <f t="shared" si="252"/>
        <v>0</v>
      </c>
      <c r="O242" s="14">
        <f t="shared" si="252"/>
        <v>0</v>
      </c>
      <c r="P242" s="14">
        <f t="shared" si="252"/>
        <v>0</v>
      </c>
      <c r="Q242" s="14">
        <f t="shared" si="252"/>
        <v>0</v>
      </c>
      <c r="R242" s="14">
        <f t="shared" si="252"/>
        <v>0</v>
      </c>
      <c r="S242" s="14">
        <f t="shared" si="252"/>
        <v>0</v>
      </c>
      <c r="T242" s="14">
        <f t="shared" si="248"/>
        <v>0</v>
      </c>
      <c r="U242" s="14">
        <f t="shared" si="249"/>
        <v>1</v>
      </c>
    </row>
    <row r="243" spans="1:21" x14ac:dyDescent="0.25">
      <c r="A243" s="14" t="s">
        <v>25</v>
      </c>
      <c r="B243" s="14">
        <f t="shared" si="246"/>
        <v>8.7591240875912413E-2</v>
      </c>
      <c r="C243" s="14">
        <f t="shared" ref="C243:S243" si="253">C223/SUM($B223:$T223)</f>
        <v>0.10948905109489052</v>
      </c>
      <c r="D243" s="14">
        <f t="shared" si="253"/>
        <v>0.145985401459854</v>
      </c>
      <c r="E243" s="14">
        <f t="shared" si="253"/>
        <v>0.21897810218978103</v>
      </c>
      <c r="F243" s="14">
        <f t="shared" si="253"/>
        <v>0.43795620437956206</v>
      </c>
      <c r="G243" s="14">
        <f t="shared" si="253"/>
        <v>0</v>
      </c>
      <c r="H243" s="14">
        <f t="shared" si="253"/>
        <v>0</v>
      </c>
      <c r="I243" s="14">
        <f t="shared" si="253"/>
        <v>0</v>
      </c>
      <c r="J243" s="14">
        <f t="shared" si="253"/>
        <v>0</v>
      </c>
      <c r="K243" s="14">
        <f t="shared" si="253"/>
        <v>0</v>
      </c>
      <c r="L243" s="14">
        <f t="shared" si="253"/>
        <v>0</v>
      </c>
      <c r="M243" s="14">
        <f t="shared" si="253"/>
        <v>0</v>
      </c>
      <c r="N243" s="14">
        <f t="shared" si="253"/>
        <v>0</v>
      </c>
      <c r="O243" s="14">
        <f t="shared" si="253"/>
        <v>0</v>
      </c>
      <c r="P243" s="14">
        <f t="shared" si="253"/>
        <v>0</v>
      </c>
      <c r="Q243" s="14">
        <f t="shared" si="253"/>
        <v>0</v>
      </c>
      <c r="R243" s="14">
        <f t="shared" si="253"/>
        <v>0</v>
      </c>
      <c r="S243" s="14">
        <f t="shared" si="253"/>
        <v>0</v>
      </c>
      <c r="T243" s="14">
        <f t="shared" si="248"/>
        <v>0</v>
      </c>
      <c r="U243" s="14">
        <f t="shared" si="249"/>
        <v>1</v>
      </c>
    </row>
    <row r="244" spans="1:21" x14ac:dyDescent="0.25">
      <c r="A244" s="14" t="s">
        <v>24</v>
      </c>
      <c r="B244" s="14">
        <f t="shared" si="246"/>
        <v>5.5374255127180541E-2</v>
      </c>
      <c r="C244" s="14">
        <f t="shared" ref="C244:S244" si="254">C224/SUM($B224:$T224)</f>
        <v>6.8666002920185265E-2</v>
      </c>
      <c r="D244" s="14">
        <f t="shared" si="254"/>
        <v>8.9350211117256523E-2</v>
      </c>
      <c r="E244" s="14">
        <f t="shared" si="254"/>
        <v>0.12546520258770844</v>
      </c>
      <c r="F244" s="14">
        <f t="shared" si="254"/>
        <v>0.20244682864507729</v>
      </c>
      <c r="G244" s="14">
        <f t="shared" si="254"/>
        <v>0.45869749960259198</v>
      </c>
      <c r="H244" s="14">
        <f t="shared" si="254"/>
        <v>0</v>
      </c>
      <c r="I244" s="14">
        <f t="shared" si="254"/>
        <v>0</v>
      </c>
      <c r="J244" s="14">
        <f t="shared" si="254"/>
        <v>0</v>
      </c>
      <c r="K244" s="14">
        <f t="shared" si="254"/>
        <v>0</v>
      </c>
      <c r="L244" s="14">
        <f t="shared" si="254"/>
        <v>0</v>
      </c>
      <c r="M244" s="14">
        <f t="shared" si="254"/>
        <v>0</v>
      </c>
      <c r="N244" s="14">
        <f t="shared" si="254"/>
        <v>0</v>
      </c>
      <c r="O244" s="14">
        <f t="shared" si="254"/>
        <v>0</v>
      </c>
      <c r="P244" s="14">
        <f t="shared" si="254"/>
        <v>0</v>
      </c>
      <c r="Q244" s="14">
        <f t="shared" si="254"/>
        <v>0</v>
      </c>
      <c r="R244" s="14">
        <f t="shared" si="254"/>
        <v>0</v>
      </c>
      <c r="S244" s="14">
        <f t="shared" si="254"/>
        <v>0</v>
      </c>
      <c r="T244" s="14">
        <f t="shared" si="248"/>
        <v>0</v>
      </c>
      <c r="U244" s="14">
        <f t="shared" si="249"/>
        <v>1</v>
      </c>
    </row>
    <row r="245" spans="1:21" x14ac:dyDescent="0.25">
      <c r="A245" s="14" t="s">
        <v>23</v>
      </c>
      <c r="B245" s="14">
        <f t="shared" si="246"/>
        <v>4.4127629103528986E-2</v>
      </c>
      <c r="C245" s="14">
        <f t="shared" ref="C245:S245" si="255">C225/SUM($B225:$T225)</f>
        <v>5.2930720535044121E-2</v>
      </c>
      <c r="D245" s="14">
        <f t="shared" si="255"/>
        <v>6.563593501130148E-2</v>
      </c>
      <c r="E245" s="14">
        <f t="shared" si="255"/>
        <v>8.5407398140752211E-2</v>
      </c>
      <c r="F245" s="14">
        <f t="shared" si="255"/>
        <v>0.1199287206625189</v>
      </c>
      <c r="G245" s="14">
        <f t="shared" si="255"/>
        <v>0.19351333007744162</v>
      </c>
      <c r="H245" s="14">
        <f t="shared" si="255"/>
        <v>0.4384562664694126</v>
      </c>
      <c r="I245" s="14">
        <f t="shared" si="255"/>
        <v>0</v>
      </c>
      <c r="J245" s="14">
        <f t="shared" si="255"/>
        <v>0</v>
      </c>
      <c r="K245" s="14">
        <f t="shared" si="255"/>
        <v>0</v>
      </c>
      <c r="L245" s="14">
        <f t="shared" si="255"/>
        <v>0</v>
      </c>
      <c r="M245" s="14">
        <f t="shared" si="255"/>
        <v>0</v>
      </c>
      <c r="N245" s="14">
        <f t="shared" si="255"/>
        <v>0</v>
      </c>
      <c r="O245" s="14">
        <f t="shared" si="255"/>
        <v>0</v>
      </c>
      <c r="P245" s="14">
        <f t="shared" si="255"/>
        <v>0</v>
      </c>
      <c r="Q245" s="14">
        <f t="shared" si="255"/>
        <v>0</v>
      </c>
      <c r="R245" s="14">
        <f t="shared" si="255"/>
        <v>0</v>
      </c>
      <c r="S245" s="14">
        <f t="shared" si="255"/>
        <v>0</v>
      </c>
      <c r="T245" s="14">
        <f t="shared" si="248"/>
        <v>0</v>
      </c>
      <c r="U245" s="14">
        <f t="shared" si="249"/>
        <v>0.99999999999999989</v>
      </c>
    </row>
    <row r="246" spans="1:21" x14ac:dyDescent="0.25">
      <c r="A246" s="14" t="s">
        <v>22</v>
      </c>
      <c r="B246" s="14">
        <f t="shared" si="246"/>
        <v>3.1080513760257274E-2</v>
      </c>
      <c r="C246" s="14">
        <f t="shared" ref="C246:S246" si="256">C226/SUM($B226:$T226)</f>
        <v>3.6935397777398883E-2</v>
      </c>
      <c r="D246" s="14">
        <f t="shared" si="256"/>
        <v>4.5078712762951167E-2</v>
      </c>
      <c r="E246" s="14">
        <f t="shared" si="256"/>
        <v>5.7057569331756083E-2</v>
      </c>
      <c r="F246" s="14">
        <f t="shared" si="256"/>
        <v>7.6132389086078348E-2</v>
      </c>
      <c r="G246" s="14">
        <f t="shared" si="256"/>
        <v>0.11042127958505653</v>
      </c>
      <c r="H246" s="14">
        <f t="shared" si="256"/>
        <v>0.18648792978980808</v>
      </c>
      <c r="I246" s="14">
        <f t="shared" si="256"/>
        <v>0.45680620790669352</v>
      </c>
      <c r="J246" s="14">
        <f t="shared" si="256"/>
        <v>0</v>
      </c>
      <c r="K246" s="14">
        <f t="shared" si="256"/>
        <v>0</v>
      </c>
      <c r="L246" s="14">
        <f t="shared" si="256"/>
        <v>0</v>
      </c>
      <c r="M246" s="14">
        <f t="shared" si="256"/>
        <v>0</v>
      </c>
      <c r="N246" s="14">
        <f t="shared" si="256"/>
        <v>0</v>
      </c>
      <c r="O246" s="14">
        <f t="shared" si="256"/>
        <v>0</v>
      </c>
      <c r="P246" s="14">
        <f t="shared" si="256"/>
        <v>0</v>
      </c>
      <c r="Q246" s="14">
        <f t="shared" si="256"/>
        <v>0</v>
      </c>
      <c r="R246" s="14">
        <f t="shared" si="256"/>
        <v>0</v>
      </c>
      <c r="S246" s="14">
        <f t="shared" si="256"/>
        <v>0</v>
      </c>
      <c r="T246" s="14">
        <f t="shared" si="248"/>
        <v>0</v>
      </c>
      <c r="U246" s="14">
        <f t="shared" si="249"/>
        <v>0.99999999999999978</v>
      </c>
    </row>
    <row r="247" spans="1:21" x14ac:dyDescent="0.25">
      <c r="A247" s="14" t="s">
        <v>21</v>
      </c>
      <c r="B247" s="14">
        <f t="shared" si="246"/>
        <v>2.6485963172320787E-2</v>
      </c>
      <c r="C247" s="14">
        <f t="shared" ref="C247:S247" si="257">C227/SUM($B227:$T227)</f>
        <v>3.0795765189707138E-2</v>
      </c>
      <c r="D247" s="14">
        <f t="shared" si="257"/>
        <v>3.6535974182299986E-2</v>
      </c>
      <c r="E247" s="14">
        <f t="shared" si="257"/>
        <v>4.4505387062256804E-2</v>
      </c>
      <c r="F247" s="14">
        <f t="shared" si="257"/>
        <v>5.6203657346410335E-2</v>
      </c>
      <c r="G247" s="14">
        <f t="shared" si="257"/>
        <v>7.4784121108771306E-2</v>
      </c>
      <c r="H247" s="14">
        <f t="shared" si="257"/>
        <v>0.10807642659806264</v>
      </c>
      <c r="I247" s="14">
        <f t="shared" si="257"/>
        <v>0.18160499456855872</v>
      </c>
      <c r="J247" s="14">
        <f t="shared" si="257"/>
        <v>0.44100771077161233</v>
      </c>
      <c r="K247" s="14">
        <f t="shared" si="257"/>
        <v>0</v>
      </c>
      <c r="L247" s="14">
        <f t="shared" si="257"/>
        <v>0</v>
      </c>
      <c r="M247" s="14">
        <f t="shared" si="257"/>
        <v>0</v>
      </c>
      <c r="N247" s="14">
        <f t="shared" si="257"/>
        <v>0</v>
      </c>
      <c r="O247" s="14">
        <f t="shared" si="257"/>
        <v>0</v>
      </c>
      <c r="P247" s="14">
        <f t="shared" si="257"/>
        <v>0</v>
      </c>
      <c r="Q247" s="14">
        <f t="shared" si="257"/>
        <v>0</v>
      </c>
      <c r="R247" s="14">
        <f t="shared" si="257"/>
        <v>0</v>
      </c>
      <c r="S247" s="14">
        <f t="shared" si="257"/>
        <v>0</v>
      </c>
      <c r="T247" s="14">
        <f t="shared" si="248"/>
        <v>0</v>
      </c>
      <c r="U247" s="14">
        <f t="shared" si="249"/>
        <v>1.0000000000000002</v>
      </c>
    </row>
    <row r="248" spans="1:21" x14ac:dyDescent="0.25">
      <c r="A248" s="14" t="s">
        <v>20</v>
      </c>
      <c r="B248" s="14">
        <f t="shared" si="246"/>
        <v>1.9938124064586872E-2</v>
      </c>
      <c r="C248" s="14">
        <f t="shared" ref="C248:S248" si="258">C228/SUM($B228:$T228)</f>
        <v>2.3009886753060139E-2</v>
      </c>
      <c r="D248" s="14">
        <f t="shared" si="258"/>
        <v>2.7007346211057062E-2</v>
      </c>
      <c r="E248" s="14">
        <f t="shared" si="258"/>
        <v>3.2385526332496757E-2</v>
      </c>
      <c r="F248" s="14">
        <f t="shared" si="258"/>
        <v>3.9939129374790841E-2</v>
      </c>
      <c r="G248" s="14">
        <f t="shared" si="258"/>
        <v>5.1178209546647362E-2</v>
      </c>
      <c r="H248" s="14">
        <f t="shared" si="258"/>
        <v>6.9323855103465032E-2</v>
      </c>
      <c r="I248" s="14">
        <f t="shared" si="258"/>
        <v>0.10251782593148674</v>
      </c>
      <c r="J248" s="14">
        <f t="shared" si="258"/>
        <v>0.1779440619174453</v>
      </c>
      <c r="K248" s="14">
        <f t="shared" si="258"/>
        <v>0.45675603476496385</v>
      </c>
      <c r="L248" s="14">
        <f t="shared" si="258"/>
        <v>0</v>
      </c>
      <c r="M248" s="14">
        <f t="shared" si="258"/>
        <v>0</v>
      </c>
      <c r="N248" s="14">
        <f t="shared" si="258"/>
        <v>0</v>
      </c>
      <c r="O248" s="14">
        <f t="shared" si="258"/>
        <v>0</v>
      </c>
      <c r="P248" s="14">
        <f t="shared" si="258"/>
        <v>0</v>
      </c>
      <c r="Q248" s="14">
        <f t="shared" si="258"/>
        <v>0</v>
      </c>
      <c r="R248" s="14">
        <f t="shared" si="258"/>
        <v>0</v>
      </c>
      <c r="S248" s="14">
        <f t="shared" si="258"/>
        <v>0</v>
      </c>
      <c r="T248" s="14">
        <f t="shared" si="248"/>
        <v>0</v>
      </c>
      <c r="U248" s="14">
        <f t="shared" si="249"/>
        <v>0.99999999999999989</v>
      </c>
    </row>
    <row r="249" spans="1:21" x14ac:dyDescent="0.25">
      <c r="A249" s="14" t="s">
        <v>19</v>
      </c>
      <c r="B249" s="14">
        <f t="shared" si="246"/>
        <v>1.7687300617989662E-2</v>
      </c>
      <c r="C249" s="14">
        <f t="shared" ref="C249:S249" si="259">C229/SUM($B229:$T229)</f>
        <v>2.0103805515394497E-2</v>
      </c>
      <c r="D249" s="14">
        <f t="shared" si="259"/>
        <v>2.3161127773392881E-2</v>
      </c>
      <c r="E249" s="14">
        <f t="shared" si="259"/>
        <v>2.7132517494701473E-2</v>
      </c>
      <c r="F249" s="14">
        <f t="shared" si="259"/>
        <v>3.2464609285505916E-2</v>
      </c>
      <c r="G249" s="14">
        <f t="shared" si="259"/>
        <v>3.9935793814605748E-2</v>
      </c>
      <c r="H249" s="14">
        <f t="shared" si="259"/>
        <v>5.1021488311216112E-2</v>
      </c>
      <c r="I249" s="14">
        <f t="shared" si="259"/>
        <v>6.8859670531020489E-2</v>
      </c>
      <c r="J249" s="14">
        <f t="shared" si="259"/>
        <v>0.10135313116468232</v>
      </c>
      <c r="K249" s="14">
        <f t="shared" si="259"/>
        <v>0.17475909585487806</v>
      </c>
      <c r="L249" s="14">
        <f t="shared" si="259"/>
        <v>0.44352145963661271</v>
      </c>
      <c r="M249" s="14">
        <f t="shared" si="259"/>
        <v>0</v>
      </c>
      <c r="N249" s="14">
        <f t="shared" si="259"/>
        <v>0</v>
      </c>
      <c r="O249" s="14">
        <f t="shared" si="259"/>
        <v>0</v>
      </c>
      <c r="P249" s="14">
        <f t="shared" si="259"/>
        <v>0</v>
      </c>
      <c r="Q249" s="14">
        <f t="shared" si="259"/>
        <v>0</v>
      </c>
      <c r="R249" s="14">
        <f t="shared" si="259"/>
        <v>0</v>
      </c>
      <c r="S249" s="14">
        <f t="shared" si="259"/>
        <v>0</v>
      </c>
      <c r="T249" s="14">
        <f t="shared" si="248"/>
        <v>0</v>
      </c>
      <c r="U249" s="14">
        <f t="shared" si="249"/>
        <v>0.99999999999999989</v>
      </c>
    </row>
    <row r="250" spans="1:21" x14ac:dyDescent="0.25">
      <c r="A250" s="14" t="s">
        <v>18</v>
      </c>
      <c r="B250" s="14">
        <f t="shared" si="246"/>
        <v>1.3925865542493211E-2</v>
      </c>
      <c r="C250" s="14">
        <f t="shared" ref="C250:S250" si="260">C230/SUM($B230:$T230)</f>
        <v>1.5736752905601913E-2</v>
      </c>
      <c r="D250" s="14">
        <f t="shared" si="260"/>
        <v>1.7991685394106217E-2</v>
      </c>
      <c r="E250" s="14">
        <f t="shared" si="260"/>
        <v>2.0862248903356549E-2</v>
      </c>
      <c r="F250" s="14">
        <f t="shared" si="260"/>
        <v>2.4616733080424641E-2</v>
      </c>
      <c r="G250" s="14">
        <f t="shared" si="260"/>
        <v>2.9696762254366339E-2</v>
      </c>
      <c r="H250" s="14">
        <f t="shared" si="260"/>
        <v>3.6878168264962673E-2</v>
      </c>
      <c r="I250" s="14">
        <f t="shared" si="260"/>
        <v>4.7645182219340269E-2</v>
      </c>
      <c r="J250" s="14">
        <f t="shared" si="260"/>
        <v>6.5189486563938331E-2</v>
      </c>
      <c r="K250" s="14">
        <f t="shared" si="260"/>
        <v>9.7659947270711103E-2</v>
      </c>
      <c r="L250" s="14">
        <f t="shared" si="260"/>
        <v>0.17263335246744238</v>
      </c>
      <c r="M250" s="14">
        <f t="shared" si="260"/>
        <v>0.45716381513325627</v>
      </c>
      <c r="N250" s="14">
        <f t="shared" si="260"/>
        <v>0</v>
      </c>
      <c r="O250" s="14">
        <f t="shared" si="260"/>
        <v>0</v>
      </c>
      <c r="P250" s="14">
        <f t="shared" si="260"/>
        <v>0</v>
      </c>
      <c r="Q250" s="14">
        <f t="shared" si="260"/>
        <v>0</v>
      </c>
      <c r="R250" s="14">
        <f t="shared" si="260"/>
        <v>0</v>
      </c>
      <c r="S250" s="14">
        <f t="shared" si="260"/>
        <v>0</v>
      </c>
      <c r="T250" s="14">
        <f t="shared" si="248"/>
        <v>0</v>
      </c>
      <c r="U250" s="14">
        <f t="shared" si="249"/>
        <v>0.99999999999999978</v>
      </c>
    </row>
    <row r="251" spans="1:21" x14ac:dyDescent="0.25">
      <c r="A251" s="14" t="s">
        <v>17</v>
      </c>
      <c r="B251" s="14">
        <f t="shared" si="246"/>
        <v>1.2682358552250228E-2</v>
      </c>
      <c r="C251" s="14">
        <f t="shared" ref="C251:S251" si="261">C231/SUM($B231:$T231)</f>
        <v>1.4172260769075309E-2</v>
      </c>
      <c r="D251" s="14">
        <f t="shared" si="261"/>
        <v>1.5991088617387805E-2</v>
      </c>
      <c r="E251" s="14">
        <f t="shared" si="261"/>
        <v>1.8252331203067539E-2</v>
      </c>
      <c r="F251" s="14">
        <f t="shared" si="261"/>
        <v>2.1125921342495448E-2</v>
      </c>
      <c r="G251" s="14">
        <f t="shared" si="261"/>
        <v>2.4877092464810773E-2</v>
      </c>
      <c r="H251" s="14">
        <f t="shared" si="261"/>
        <v>2.9941572073435434E-2</v>
      </c>
      <c r="I251" s="14">
        <f t="shared" si="261"/>
        <v>3.7083109547939058E-2</v>
      </c>
      <c r="J251" s="14">
        <f t="shared" si="261"/>
        <v>4.7759013790202948E-2</v>
      </c>
      <c r="K251" s="14">
        <f t="shared" si="261"/>
        <v>6.5093351028353841E-2</v>
      </c>
      <c r="L251" s="14">
        <f t="shared" si="261"/>
        <v>9.7031591229616715E-2</v>
      </c>
      <c r="M251" s="14">
        <f t="shared" si="261"/>
        <v>0.17032313378639541</v>
      </c>
      <c r="N251" s="14">
        <f t="shared" si="261"/>
        <v>0.44566717559496943</v>
      </c>
      <c r="O251" s="14">
        <f t="shared" si="261"/>
        <v>0</v>
      </c>
      <c r="P251" s="14">
        <f t="shared" si="261"/>
        <v>0</v>
      </c>
      <c r="Q251" s="14">
        <f t="shared" si="261"/>
        <v>0</v>
      </c>
      <c r="R251" s="14">
        <f t="shared" si="261"/>
        <v>0</v>
      </c>
      <c r="S251" s="14">
        <f t="shared" si="261"/>
        <v>0</v>
      </c>
      <c r="T251" s="14">
        <f t="shared" si="248"/>
        <v>0</v>
      </c>
      <c r="U251" s="14">
        <f t="shared" si="249"/>
        <v>1</v>
      </c>
    </row>
    <row r="252" spans="1:21" x14ac:dyDescent="0.25">
      <c r="A252" s="14" t="s">
        <v>16</v>
      </c>
      <c r="B252" s="14">
        <f t="shared" si="246"/>
        <v>1.0313069221183359E-2</v>
      </c>
      <c r="C252" s="14">
        <f t="shared" ref="C252:S252" si="262">C232/SUM($B232:$T232)</f>
        <v>1.1472073493584358E-2</v>
      </c>
      <c r="D252" s="14">
        <f t="shared" si="262"/>
        <v>1.2870636748353641E-2</v>
      </c>
      <c r="E252" s="14">
        <f t="shared" si="262"/>
        <v>1.4585038962303069E-2</v>
      </c>
      <c r="F252" s="14">
        <f t="shared" si="262"/>
        <v>1.672610410079229E-2</v>
      </c>
      <c r="G252" s="14">
        <f t="shared" si="262"/>
        <v>1.9460538165474807E-2</v>
      </c>
      <c r="H252" s="14">
        <f t="shared" si="262"/>
        <v>2.3049861937290646E-2</v>
      </c>
      <c r="I252" s="14">
        <f t="shared" si="262"/>
        <v>2.792614835207733E-2</v>
      </c>
      <c r="J252" s="14">
        <f t="shared" si="262"/>
        <v>3.4851633738862853E-2</v>
      </c>
      <c r="K252" s="14">
        <f t="shared" si="262"/>
        <v>4.5291625068470016E-2</v>
      </c>
      <c r="L252" s="14">
        <f t="shared" si="262"/>
        <v>6.24153537759169E-2</v>
      </c>
      <c r="M252" s="14">
        <f t="shared" si="262"/>
        <v>9.4372671532604216E-2</v>
      </c>
      <c r="N252" s="14">
        <f t="shared" si="262"/>
        <v>0.16901083388574842</v>
      </c>
      <c r="O252" s="14">
        <f t="shared" si="262"/>
        <v>0.45765441101733823</v>
      </c>
      <c r="P252" s="14">
        <f t="shared" si="262"/>
        <v>0</v>
      </c>
      <c r="Q252" s="14">
        <f t="shared" si="262"/>
        <v>0</v>
      </c>
      <c r="R252" s="14">
        <f t="shared" si="262"/>
        <v>0</v>
      </c>
      <c r="S252" s="14">
        <f t="shared" si="262"/>
        <v>0</v>
      </c>
      <c r="T252" s="14">
        <f t="shared" si="248"/>
        <v>0</v>
      </c>
      <c r="U252" s="14">
        <f t="shared" si="249"/>
        <v>1</v>
      </c>
    </row>
    <row r="253" spans="1:21" x14ac:dyDescent="0.25">
      <c r="A253" s="14" t="s">
        <v>15</v>
      </c>
      <c r="B253" s="14">
        <f t="shared" si="246"/>
        <v>9.5650636267591259E-3</v>
      </c>
      <c r="C253" s="14">
        <f t="shared" ref="C253:S253" si="263">C233/SUM($B233:$T233)</f>
        <v>1.054959143277772E-2</v>
      </c>
      <c r="D253" s="14">
        <f t="shared" si="263"/>
        <v>1.1720277400806875E-2</v>
      </c>
      <c r="E253" s="14">
        <f t="shared" si="263"/>
        <v>1.3131068949738365E-2</v>
      </c>
      <c r="F253" s="14">
        <f t="shared" si="263"/>
        <v>1.4857982354230458E-2</v>
      </c>
      <c r="G253" s="14">
        <f t="shared" si="263"/>
        <v>1.7011297946806735E-2</v>
      </c>
      <c r="H253" s="14">
        <f t="shared" si="263"/>
        <v>1.9756640064849708E-2</v>
      </c>
      <c r="I253" s="14">
        <f t="shared" si="263"/>
        <v>2.3353375887552499E-2</v>
      </c>
      <c r="J253" s="14">
        <f t="shared" si="263"/>
        <v>2.8229178139311417E-2</v>
      </c>
      <c r="K253" s="14">
        <f t="shared" si="263"/>
        <v>3.5136837943319767E-2</v>
      </c>
      <c r="L253" s="14">
        <f t="shared" si="263"/>
        <v>4.5519768531440581E-2</v>
      </c>
      <c r="M253" s="14">
        <f t="shared" si="263"/>
        <v>6.2490250194498678E-2</v>
      </c>
      <c r="N253" s="14">
        <f t="shared" si="263"/>
        <v>9.4021087344889356E-2</v>
      </c>
      <c r="O253" s="14">
        <f t="shared" si="263"/>
        <v>0.16721485528147775</v>
      </c>
      <c r="P253" s="14">
        <f t="shared" si="263"/>
        <v>0.44744272490154102</v>
      </c>
      <c r="Q253" s="14">
        <f t="shared" si="263"/>
        <v>0</v>
      </c>
      <c r="R253" s="14">
        <f t="shared" si="263"/>
        <v>0</v>
      </c>
      <c r="S253" s="14">
        <f t="shared" si="263"/>
        <v>0</v>
      </c>
      <c r="T253" s="14">
        <f t="shared" si="248"/>
        <v>0</v>
      </c>
      <c r="U253" s="14">
        <f t="shared" si="249"/>
        <v>1</v>
      </c>
    </row>
    <row r="254" spans="1:21" x14ac:dyDescent="0.25">
      <c r="A254" s="14" t="s">
        <v>97</v>
      </c>
      <c r="B254" s="14">
        <f t="shared" si="246"/>
        <v>8.9113568765649704E-3</v>
      </c>
      <c r="C254" s="14">
        <f t="shared" ref="C254:S254" si="264">C234/SUM($B234:$T234)</f>
        <v>9.7571772169549563E-3</v>
      </c>
      <c r="D254" s="14">
        <f t="shared" si="264"/>
        <v>1.0750347971136932E-2</v>
      </c>
      <c r="E254" s="14">
        <f t="shared" si="264"/>
        <v>1.1930042807590137E-2</v>
      </c>
      <c r="F254" s="14">
        <f t="shared" si="264"/>
        <v>1.3350045974395645E-2</v>
      </c>
      <c r="G254" s="14">
        <f t="shared" si="264"/>
        <v>1.5086055091975066E-2</v>
      </c>
      <c r="H254" s="14">
        <f t="shared" si="264"/>
        <v>1.7247748546420215E-2</v>
      </c>
      <c r="I254" s="14">
        <f t="shared" si="264"/>
        <v>1.9999617340785543E-2</v>
      </c>
      <c r="J254" s="14">
        <f t="shared" si="264"/>
        <v>2.3598857633682007E-2</v>
      </c>
      <c r="K254" s="14">
        <f t="shared" si="264"/>
        <v>2.8468833062961565E-2</v>
      </c>
      <c r="L254" s="14">
        <f t="shared" si="264"/>
        <v>3.5353295655948649E-2</v>
      </c>
      <c r="M254" s="14">
        <f t="shared" si="264"/>
        <v>4.5675105159228249E-2</v>
      </c>
      <c r="N254" s="14">
        <f t="shared" si="264"/>
        <v>6.2493971381545693E-2</v>
      </c>
      <c r="O254" s="14">
        <f t="shared" si="264"/>
        <v>9.3621813447986868E-2</v>
      </c>
      <c r="P254" s="14">
        <f t="shared" si="264"/>
        <v>0.16549514894582198</v>
      </c>
      <c r="Q254" s="14">
        <f t="shared" si="264"/>
        <v>0.43826058288700143</v>
      </c>
      <c r="R254" s="14">
        <f t="shared" si="264"/>
        <v>0</v>
      </c>
      <c r="S254" s="14">
        <f t="shared" si="264"/>
        <v>0</v>
      </c>
      <c r="T254" s="14">
        <f t="shared" si="248"/>
        <v>0</v>
      </c>
      <c r="U254" s="14">
        <f t="shared" si="249"/>
        <v>0.99999999999999989</v>
      </c>
    </row>
    <row r="255" spans="1:21" x14ac:dyDescent="0.25">
      <c r="A255" s="14" t="s">
        <v>98</v>
      </c>
      <c r="B255" s="14">
        <f t="shared" si="246"/>
        <v>8.335375446237905E-3</v>
      </c>
      <c r="C255" s="14">
        <f t="shared" ref="C255:S255" si="265">C235/SUM($B235:$T235)</f>
        <v>9.0691973818057062E-3</v>
      </c>
      <c r="D255" s="14">
        <f t="shared" si="265"/>
        <v>9.921520686602351E-3</v>
      </c>
      <c r="E255" s="14">
        <f t="shared" si="265"/>
        <v>1.0921442384226749E-2</v>
      </c>
      <c r="F255" s="14">
        <f t="shared" si="265"/>
        <v>1.2108030475515945E-2</v>
      </c>
      <c r="G255" s="14">
        <f t="shared" si="265"/>
        <v>1.3534872779271515E-2</v>
      </c>
      <c r="H255" s="14">
        <f t="shared" si="265"/>
        <v>1.5277312536305845E-2</v>
      </c>
      <c r="I255" s="14">
        <f t="shared" si="265"/>
        <v>1.7444392172045988E-2</v>
      </c>
      <c r="J255" s="14">
        <f t="shared" si="265"/>
        <v>2.0199448025971928E-2</v>
      </c>
      <c r="K255" s="14">
        <f t="shared" si="265"/>
        <v>2.3797524212109272E-2</v>
      </c>
      <c r="L255" s="14">
        <f t="shared" si="265"/>
        <v>2.8657804944371475E-2</v>
      </c>
      <c r="M255" s="14">
        <f t="shared" si="265"/>
        <v>3.5515431974025714E-2</v>
      </c>
      <c r="N255" s="14">
        <f t="shared" si="265"/>
        <v>4.5773989428504386E-2</v>
      </c>
      <c r="O255" s="14">
        <f t="shared" si="265"/>
        <v>6.2444573073474174E-2</v>
      </c>
      <c r="P255" s="14">
        <f t="shared" si="265"/>
        <v>9.3192298802644277E-2</v>
      </c>
      <c r="Q255" s="14">
        <f t="shared" si="265"/>
        <v>0.16385421742083153</v>
      </c>
      <c r="R255" s="14">
        <f t="shared" si="265"/>
        <v>0.42995256825605516</v>
      </c>
      <c r="S255" s="14">
        <f t="shared" si="265"/>
        <v>0</v>
      </c>
      <c r="T255" s="14">
        <f t="shared" si="248"/>
        <v>0</v>
      </c>
      <c r="U255" s="14">
        <f t="shared" si="249"/>
        <v>1</v>
      </c>
    </row>
    <row r="256" spans="1:21" x14ac:dyDescent="0.25">
      <c r="A256" s="14" t="s">
        <v>99</v>
      </c>
      <c r="B256" s="14">
        <f t="shared" si="246"/>
        <v>7.8242213605156444E-3</v>
      </c>
      <c r="C256" s="14">
        <f t="shared" ref="C256:S256" si="266">C236/SUM($B236:$T236)</f>
        <v>8.4663783864388376E-3</v>
      </c>
      <c r="D256" s="14">
        <f t="shared" si="266"/>
        <v>9.2051656855315894E-3</v>
      </c>
      <c r="E256" s="14">
        <f t="shared" si="266"/>
        <v>1.0062624076047145E-2</v>
      </c>
      <c r="F256" s="14">
        <f t="shared" si="266"/>
        <v>1.1067779460508347E-2</v>
      </c>
      <c r="G256" s="14">
        <f t="shared" si="266"/>
        <v>1.2259573444304743E-2</v>
      </c>
      <c r="H256" s="14">
        <f t="shared" si="266"/>
        <v>1.3691375020377887E-2</v>
      </c>
      <c r="I256" s="14">
        <f t="shared" si="266"/>
        <v>1.5438150856849032E-2</v>
      </c>
      <c r="J256" s="14">
        <f t="shared" si="266"/>
        <v>1.7608290150058509E-2</v>
      </c>
      <c r="K256" s="14">
        <f t="shared" si="266"/>
        <v>2.036397348537268E-2</v>
      </c>
      <c r="L256" s="14">
        <f t="shared" si="266"/>
        <v>2.3958134785730792E-2</v>
      </c>
      <c r="M256" s="14">
        <f t="shared" si="266"/>
        <v>2.8805929317532838E-2</v>
      </c>
      <c r="N256" s="14">
        <f t="shared" si="266"/>
        <v>3.5634318745155581E-2</v>
      </c>
      <c r="O256" s="14">
        <f t="shared" si="266"/>
        <v>4.5828809950094411E-2</v>
      </c>
      <c r="P256" s="14">
        <f t="shared" si="266"/>
        <v>6.2355447150009263E-2</v>
      </c>
      <c r="Q256" s="14">
        <f t="shared" si="266"/>
        <v>9.2744860946501084E-2</v>
      </c>
      <c r="R256" s="14">
        <f t="shared" si="266"/>
        <v>0.16229150658228078</v>
      </c>
      <c r="S256" s="14">
        <f t="shared" si="266"/>
        <v>0.42239346059669086</v>
      </c>
      <c r="T256" s="14">
        <f t="shared" si="248"/>
        <v>0</v>
      </c>
      <c r="U256" s="14">
        <f t="shared" si="249"/>
        <v>1</v>
      </c>
    </row>
    <row r="257" spans="1:21" x14ac:dyDescent="0.25">
      <c r="A257" s="14" t="s">
        <v>100</v>
      </c>
      <c r="B257" s="14">
        <f t="shared" si="246"/>
        <v>7.3677008829635552E-3</v>
      </c>
      <c r="C257" s="14">
        <f t="shared" ref="C257:S257" si="267">C237/SUM($B237:$T237)</f>
        <v>7.9339366549596307E-3</v>
      </c>
      <c r="D257" s="14">
        <f t="shared" si="267"/>
        <v>8.5799345189547776E-3</v>
      </c>
      <c r="E257" s="14">
        <f t="shared" si="267"/>
        <v>9.3226796721233521E-3</v>
      </c>
      <c r="F257" s="14">
        <f t="shared" si="267"/>
        <v>1.0184163463686223E-2</v>
      </c>
      <c r="G257" s="14">
        <f t="shared" si="267"/>
        <v>1.1193327412892355E-2</v>
      </c>
      <c r="H257" s="14">
        <f t="shared" si="267"/>
        <v>1.2388972367316297E-2</v>
      </c>
      <c r="I257" s="14">
        <f t="shared" si="267"/>
        <v>1.3824233923696083E-2</v>
      </c>
      <c r="J257" s="14">
        <f t="shared" si="267"/>
        <v>1.5573689571873068E-2</v>
      </c>
      <c r="K257" s="14">
        <f t="shared" si="267"/>
        <v>1.7745069586754033E-2</v>
      </c>
      <c r="L257" s="14">
        <f t="shared" si="267"/>
        <v>2.0499411145544825E-2</v>
      </c>
      <c r="M257" s="14">
        <f t="shared" si="267"/>
        <v>2.4087593824889442E-2</v>
      </c>
      <c r="N257" s="14">
        <f t="shared" si="267"/>
        <v>2.8920904048325237E-2</v>
      </c>
      <c r="O257" s="14">
        <f t="shared" si="267"/>
        <v>3.5718542672871424E-2</v>
      </c>
      <c r="P257" s="14">
        <f t="shared" si="267"/>
        <v>4.5849052379033063E-2</v>
      </c>
      <c r="Q257" s="14">
        <f t="shared" si="267"/>
        <v>6.2236631170306186E-2</v>
      </c>
      <c r="R257" s="14">
        <f t="shared" si="267"/>
        <v>9.2288245244958364E-2</v>
      </c>
      <c r="S257" s="14">
        <f t="shared" si="267"/>
        <v>0.16080469836826908</v>
      </c>
      <c r="T257" s="14">
        <f t="shared" si="248"/>
        <v>0.41548121309058295</v>
      </c>
      <c r="U257" s="14">
        <f t="shared" si="249"/>
        <v>1</v>
      </c>
    </row>
    <row r="258" spans="1:21" x14ac:dyDescent="0.25">
      <c r="U258" s="14" t="s">
        <v>73</v>
      </c>
    </row>
    <row r="259" spans="1:21" x14ac:dyDescent="0.25">
      <c r="A259" s="14" t="s">
        <v>14</v>
      </c>
      <c r="B259" s="14">
        <f t="shared" ref="B259" si="268">IFERROR(B239*B$16,0)</f>
        <v>0</v>
      </c>
      <c r="C259" s="14">
        <f t="shared" ref="C259:Q259" si="269">IFERROR(C239*C$16,0)</f>
        <v>0</v>
      </c>
      <c r="D259" s="14">
        <f t="shared" si="269"/>
        <v>0</v>
      </c>
      <c r="E259" s="14">
        <f t="shared" si="269"/>
        <v>0</v>
      </c>
      <c r="F259" s="14">
        <f t="shared" si="269"/>
        <v>0</v>
      </c>
      <c r="G259" s="14">
        <f t="shared" si="269"/>
        <v>0</v>
      </c>
      <c r="H259" s="14">
        <f t="shared" si="269"/>
        <v>0</v>
      </c>
      <c r="I259" s="14">
        <f t="shared" si="269"/>
        <v>0</v>
      </c>
      <c r="J259" s="14">
        <f t="shared" si="269"/>
        <v>0</v>
      </c>
      <c r="K259" s="14">
        <f t="shared" si="269"/>
        <v>0</v>
      </c>
      <c r="L259" s="14">
        <f t="shared" si="269"/>
        <v>0</v>
      </c>
      <c r="M259" s="14">
        <f t="shared" si="269"/>
        <v>0</v>
      </c>
      <c r="N259" s="14">
        <f t="shared" si="269"/>
        <v>0</v>
      </c>
      <c r="O259" s="14">
        <f t="shared" si="269"/>
        <v>0</v>
      </c>
      <c r="P259" s="14">
        <f t="shared" si="269"/>
        <v>0</v>
      </c>
      <c r="Q259" s="14">
        <f t="shared" si="269"/>
        <v>0</v>
      </c>
      <c r="R259" s="14">
        <f t="shared" ref="R259:T259" si="270">IFERROR(R239*R$16,0)</f>
        <v>0</v>
      </c>
      <c r="S259" s="14">
        <f t="shared" si="270"/>
        <v>0</v>
      </c>
      <c r="T259" s="14">
        <f t="shared" si="270"/>
        <v>0</v>
      </c>
      <c r="U259" s="14">
        <f t="shared" ref="U259:U277" si="271">SUM(B259:T259)</f>
        <v>0</v>
      </c>
    </row>
    <row r="260" spans="1:21" x14ac:dyDescent="0.25">
      <c r="A260" s="14" t="s">
        <v>13</v>
      </c>
      <c r="B260" s="14">
        <f t="shared" ref="B260" si="272">IFERROR(B240*B$16,0)</f>
        <v>0</v>
      </c>
      <c r="C260" s="14">
        <f t="shared" ref="C260:Q260" si="273">IFERROR(C240*C$16,0)</f>
        <v>0</v>
      </c>
      <c r="D260" s="14">
        <f t="shared" si="273"/>
        <v>0</v>
      </c>
      <c r="E260" s="14">
        <f t="shared" si="273"/>
        <v>0</v>
      </c>
      <c r="F260" s="14">
        <f t="shared" si="273"/>
        <v>0</v>
      </c>
      <c r="G260" s="14">
        <f t="shared" si="273"/>
        <v>0</v>
      </c>
      <c r="H260" s="14">
        <f t="shared" si="273"/>
        <v>0</v>
      </c>
      <c r="I260" s="14">
        <f t="shared" si="273"/>
        <v>0</v>
      </c>
      <c r="J260" s="14">
        <f t="shared" si="273"/>
        <v>0</v>
      </c>
      <c r="K260" s="14">
        <f t="shared" si="273"/>
        <v>0</v>
      </c>
      <c r="L260" s="14">
        <f t="shared" si="273"/>
        <v>0</v>
      </c>
      <c r="M260" s="14">
        <f t="shared" si="273"/>
        <v>0</v>
      </c>
      <c r="N260" s="14">
        <f t="shared" si="273"/>
        <v>0</v>
      </c>
      <c r="O260" s="14">
        <f t="shared" si="273"/>
        <v>0</v>
      </c>
      <c r="P260" s="14">
        <f t="shared" si="273"/>
        <v>0</v>
      </c>
      <c r="Q260" s="14">
        <f t="shared" si="273"/>
        <v>0</v>
      </c>
      <c r="R260" s="14">
        <f t="shared" ref="R260:T260" si="274">IFERROR(R240*R$16,0)</f>
        <v>0</v>
      </c>
      <c r="S260" s="14">
        <f t="shared" si="274"/>
        <v>0</v>
      </c>
      <c r="T260" s="14">
        <f t="shared" si="274"/>
        <v>0</v>
      </c>
      <c r="U260" s="14">
        <f t="shared" si="271"/>
        <v>0</v>
      </c>
    </row>
    <row r="261" spans="1:21" x14ac:dyDescent="0.25">
      <c r="A261" s="14" t="s">
        <v>12</v>
      </c>
      <c r="B261" s="14">
        <f t="shared" ref="B261" si="275">IFERROR(B241*B$16,0)</f>
        <v>0</v>
      </c>
      <c r="C261" s="14">
        <f t="shared" ref="C261:Q261" si="276">IFERROR(C241*C$16,0)</f>
        <v>0</v>
      </c>
      <c r="D261" s="14">
        <f t="shared" si="276"/>
        <v>0</v>
      </c>
      <c r="E261" s="14">
        <f t="shared" si="276"/>
        <v>0</v>
      </c>
      <c r="F261" s="14">
        <f t="shared" si="276"/>
        <v>0</v>
      </c>
      <c r="G261" s="14">
        <f t="shared" si="276"/>
        <v>0</v>
      </c>
      <c r="H261" s="14">
        <f t="shared" si="276"/>
        <v>0</v>
      </c>
      <c r="I261" s="14">
        <f t="shared" si="276"/>
        <v>0</v>
      </c>
      <c r="J261" s="14">
        <f t="shared" si="276"/>
        <v>0</v>
      </c>
      <c r="K261" s="14">
        <f t="shared" si="276"/>
        <v>0</v>
      </c>
      <c r="L261" s="14">
        <f t="shared" si="276"/>
        <v>0</v>
      </c>
      <c r="M261" s="14">
        <f t="shared" si="276"/>
        <v>0</v>
      </c>
      <c r="N261" s="14">
        <f t="shared" si="276"/>
        <v>0</v>
      </c>
      <c r="O261" s="14">
        <f t="shared" si="276"/>
        <v>0</v>
      </c>
      <c r="P261" s="14">
        <f t="shared" si="276"/>
        <v>0</v>
      </c>
      <c r="Q261" s="14">
        <f t="shared" si="276"/>
        <v>0</v>
      </c>
      <c r="R261" s="14">
        <f t="shared" ref="R261:T261" si="277">IFERROR(R241*R$16,0)</f>
        <v>0</v>
      </c>
      <c r="S261" s="14">
        <f t="shared" si="277"/>
        <v>0</v>
      </c>
      <c r="T261" s="14">
        <f t="shared" si="277"/>
        <v>0</v>
      </c>
      <c r="U261" s="14">
        <f t="shared" si="271"/>
        <v>0</v>
      </c>
    </row>
    <row r="262" spans="1:21" x14ac:dyDescent="0.25">
      <c r="A262" s="14" t="s">
        <v>11</v>
      </c>
      <c r="B262" s="14">
        <f t="shared" ref="B262" si="278">IFERROR(B242*B$16,0)</f>
        <v>0</v>
      </c>
      <c r="C262" s="14">
        <f t="shared" ref="C262:Q262" si="279">IFERROR(C242*C$16,0)</f>
        <v>0</v>
      </c>
      <c r="D262" s="14">
        <f t="shared" si="279"/>
        <v>0</v>
      </c>
      <c r="E262" s="14">
        <f t="shared" si="279"/>
        <v>0</v>
      </c>
      <c r="F262" s="14">
        <f t="shared" si="279"/>
        <v>0</v>
      </c>
      <c r="G262" s="14">
        <f t="shared" si="279"/>
        <v>0</v>
      </c>
      <c r="H262" s="14">
        <f t="shared" si="279"/>
        <v>0</v>
      </c>
      <c r="I262" s="14">
        <f t="shared" si="279"/>
        <v>0</v>
      </c>
      <c r="J262" s="14">
        <f t="shared" si="279"/>
        <v>0</v>
      </c>
      <c r="K262" s="14">
        <f t="shared" si="279"/>
        <v>0</v>
      </c>
      <c r="L262" s="14">
        <f t="shared" si="279"/>
        <v>0</v>
      </c>
      <c r="M262" s="14">
        <f t="shared" si="279"/>
        <v>0</v>
      </c>
      <c r="N262" s="14">
        <f t="shared" si="279"/>
        <v>0</v>
      </c>
      <c r="O262" s="14">
        <f t="shared" si="279"/>
        <v>0</v>
      </c>
      <c r="P262" s="14">
        <f t="shared" si="279"/>
        <v>0</v>
      </c>
      <c r="Q262" s="14">
        <f t="shared" si="279"/>
        <v>0</v>
      </c>
      <c r="R262" s="14">
        <f t="shared" ref="R262:T262" si="280">IFERROR(R242*R$16,0)</f>
        <v>0</v>
      </c>
      <c r="S262" s="14">
        <f t="shared" si="280"/>
        <v>0</v>
      </c>
      <c r="T262" s="14">
        <f t="shared" si="280"/>
        <v>0</v>
      </c>
      <c r="U262" s="14">
        <f t="shared" si="271"/>
        <v>0</v>
      </c>
    </row>
    <row r="263" spans="1:21" x14ac:dyDescent="0.25">
      <c r="A263" s="14" t="s">
        <v>10</v>
      </c>
      <c r="B263" s="14">
        <f t="shared" ref="B263" si="281">IFERROR(B243*B$16,0)</f>
        <v>0</v>
      </c>
      <c r="C263" s="14">
        <f t="shared" ref="C263:Q263" si="282">IFERROR(C243*C$16,0)</f>
        <v>0</v>
      </c>
      <c r="D263" s="14">
        <f t="shared" si="282"/>
        <v>0</v>
      </c>
      <c r="E263" s="14">
        <f t="shared" si="282"/>
        <v>0</v>
      </c>
      <c r="F263" s="14">
        <f t="shared" si="282"/>
        <v>0</v>
      </c>
      <c r="G263" s="14">
        <f t="shared" si="282"/>
        <v>0</v>
      </c>
      <c r="H263" s="14">
        <f t="shared" si="282"/>
        <v>0</v>
      </c>
      <c r="I263" s="14">
        <f t="shared" si="282"/>
        <v>0</v>
      </c>
      <c r="J263" s="14">
        <f t="shared" si="282"/>
        <v>0</v>
      </c>
      <c r="K263" s="14">
        <f t="shared" si="282"/>
        <v>0</v>
      </c>
      <c r="L263" s="14">
        <f t="shared" si="282"/>
        <v>0</v>
      </c>
      <c r="M263" s="14">
        <f t="shared" si="282"/>
        <v>0</v>
      </c>
      <c r="N263" s="14">
        <f t="shared" si="282"/>
        <v>0</v>
      </c>
      <c r="O263" s="14">
        <f t="shared" si="282"/>
        <v>0</v>
      </c>
      <c r="P263" s="14">
        <f t="shared" si="282"/>
        <v>0</v>
      </c>
      <c r="Q263" s="14">
        <f t="shared" si="282"/>
        <v>0</v>
      </c>
      <c r="R263" s="14">
        <f t="shared" ref="R263:T263" si="283">IFERROR(R243*R$16,0)</f>
        <v>0</v>
      </c>
      <c r="S263" s="14">
        <f t="shared" si="283"/>
        <v>0</v>
      </c>
      <c r="T263" s="14">
        <f t="shared" si="283"/>
        <v>0</v>
      </c>
      <c r="U263" s="14">
        <f t="shared" si="271"/>
        <v>0</v>
      </c>
    </row>
    <row r="264" spans="1:21" x14ac:dyDescent="0.25">
      <c r="A264" s="14" t="s">
        <v>9</v>
      </c>
      <c r="B264" s="14">
        <f t="shared" ref="B264" si="284">IFERROR(B244*B$16,0)</f>
        <v>0</v>
      </c>
      <c r="C264" s="14">
        <f t="shared" ref="C264:Q264" si="285">IFERROR(C244*C$16,0)</f>
        <v>0</v>
      </c>
      <c r="D264" s="14">
        <f t="shared" si="285"/>
        <v>0</v>
      </c>
      <c r="E264" s="14">
        <f t="shared" si="285"/>
        <v>0</v>
      </c>
      <c r="F264" s="14">
        <f t="shared" si="285"/>
        <v>0</v>
      </c>
      <c r="G264" s="14">
        <f t="shared" si="285"/>
        <v>4953.9329957079935</v>
      </c>
      <c r="H264" s="14">
        <f t="shared" si="285"/>
        <v>0</v>
      </c>
      <c r="I264" s="14">
        <f t="shared" si="285"/>
        <v>0</v>
      </c>
      <c r="J264" s="14">
        <f t="shared" si="285"/>
        <v>0</v>
      </c>
      <c r="K264" s="14">
        <f t="shared" si="285"/>
        <v>0</v>
      </c>
      <c r="L264" s="14">
        <f t="shared" si="285"/>
        <v>0</v>
      </c>
      <c r="M264" s="14">
        <f t="shared" si="285"/>
        <v>0</v>
      </c>
      <c r="N264" s="14">
        <f t="shared" si="285"/>
        <v>0</v>
      </c>
      <c r="O264" s="14">
        <f t="shared" si="285"/>
        <v>0</v>
      </c>
      <c r="P264" s="14">
        <f t="shared" si="285"/>
        <v>0</v>
      </c>
      <c r="Q264" s="14">
        <f t="shared" si="285"/>
        <v>0</v>
      </c>
      <c r="R264" s="14">
        <f t="shared" ref="R264:T264" si="286">IFERROR(R244*R$16,0)</f>
        <v>0</v>
      </c>
      <c r="S264" s="14">
        <f t="shared" si="286"/>
        <v>0</v>
      </c>
      <c r="T264" s="14">
        <f t="shared" si="286"/>
        <v>0</v>
      </c>
      <c r="U264" s="14">
        <f t="shared" si="271"/>
        <v>4953.9329957079935</v>
      </c>
    </row>
    <row r="265" spans="1:21" x14ac:dyDescent="0.25">
      <c r="A265" s="14" t="s">
        <v>8</v>
      </c>
      <c r="B265" s="14">
        <f t="shared" ref="B265" si="287">IFERROR(B245*B$16,0)</f>
        <v>0</v>
      </c>
      <c r="C265" s="14">
        <f t="shared" ref="C265:Q265" si="288">IFERROR(C245*C$16,0)</f>
        <v>0</v>
      </c>
      <c r="D265" s="14">
        <f t="shared" si="288"/>
        <v>0</v>
      </c>
      <c r="E265" s="14">
        <f t="shared" si="288"/>
        <v>0</v>
      </c>
      <c r="F265" s="14">
        <f t="shared" si="288"/>
        <v>0</v>
      </c>
      <c r="G265" s="14">
        <f t="shared" si="288"/>
        <v>2089.9439648363696</v>
      </c>
      <c r="H265" s="14">
        <f t="shared" si="288"/>
        <v>789.22127964494268</v>
      </c>
      <c r="I265" s="14">
        <f t="shared" si="288"/>
        <v>0</v>
      </c>
      <c r="J265" s="14">
        <f t="shared" si="288"/>
        <v>0</v>
      </c>
      <c r="K265" s="14">
        <f t="shared" si="288"/>
        <v>0</v>
      </c>
      <c r="L265" s="14">
        <f t="shared" si="288"/>
        <v>0</v>
      </c>
      <c r="M265" s="14">
        <f t="shared" si="288"/>
        <v>0</v>
      </c>
      <c r="N265" s="14">
        <f t="shared" si="288"/>
        <v>0</v>
      </c>
      <c r="O265" s="14">
        <f t="shared" si="288"/>
        <v>0</v>
      </c>
      <c r="P265" s="14">
        <f t="shared" si="288"/>
        <v>0</v>
      </c>
      <c r="Q265" s="14">
        <f t="shared" si="288"/>
        <v>0</v>
      </c>
      <c r="R265" s="14">
        <f t="shared" ref="R265:T265" si="289">IFERROR(R245*R$16,0)</f>
        <v>0</v>
      </c>
      <c r="S265" s="14">
        <f t="shared" si="289"/>
        <v>0</v>
      </c>
      <c r="T265" s="14">
        <f t="shared" si="289"/>
        <v>0</v>
      </c>
      <c r="U265" s="14">
        <f t="shared" si="271"/>
        <v>2879.1652444813121</v>
      </c>
    </row>
    <row r="266" spans="1:21" x14ac:dyDescent="0.25">
      <c r="A266" s="14" t="s">
        <v>7</v>
      </c>
      <c r="B266" s="14">
        <f t="shared" ref="B266" si="290">IFERROR(B246*B$16,0)</f>
        <v>0</v>
      </c>
      <c r="C266" s="14">
        <f t="shared" ref="C266:Q266" si="291">IFERROR(C246*C$16,0)</f>
        <v>0</v>
      </c>
      <c r="D266" s="14">
        <f t="shared" si="291"/>
        <v>0</v>
      </c>
      <c r="E266" s="14">
        <f t="shared" si="291"/>
        <v>0</v>
      </c>
      <c r="F266" s="14">
        <f t="shared" si="291"/>
        <v>0</v>
      </c>
      <c r="G266" s="14">
        <f t="shared" si="291"/>
        <v>1192.5498195186105</v>
      </c>
      <c r="H266" s="14">
        <f t="shared" si="291"/>
        <v>335.67827362165451</v>
      </c>
      <c r="I266" s="14">
        <f t="shared" si="291"/>
        <v>4933.5070453922899</v>
      </c>
      <c r="J266" s="14">
        <f t="shared" si="291"/>
        <v>0</v>
      </c>
      <c r="K266" s="14">
        <f t="shared" si="291"/>
        <v>0</v>
      </c>
      <c r="L266" s="14">
        <f t="shared" si="291"/>
        <v>0</v>
      </c>
      <c r="M266" s="14">
        <f t="shared" si="291"/>
        <v>0</v>
      </c>
      <c r="N266" s="14">
        <f t="shared" si="291"/>
        <v>0</v>
      </c>
      <c r="O266" s="14">
        <f t="shared" si="291"/>
        <v>0</v>
      </c>
      <c r="P266" s="14">
        <f t="shared" si="291"/>
        <v>0</v>
      </c>
      <c r="Q266" s="14">
        <f t="shared" si="291"/>
        <v>0</v>
      </c>
      <c r="R266" s="14">
        <f t="shared" ref="R266:T266" si="292">IFERROR(R246*R$16,0)</f>
        <v>0</v>
      </c>
      <c r="S266" s="14">
        <f t="shared" si="292"/>
        <v>0</v>
      </c>
      <c r="T266" s="14">
        <f t="shared" si="292"/>
        <v>0</v>
      </c>
      <c r="U266" s="14">
        <f t="shared" si="271"/>
        <v>6461.7351385325546</v>
      </c>
    </row>
    <row r="267" spans="1:21" x14ac:dyDescent="0.25">
      <c r="A267" s="14" t="s">
        <v>6</v>
      </c>
      <c r="B267" s="14">
        <f t="shared" ref="B267" si="293">IFERROR(B247*B$16,0)</f>
        <v>0</v>
      </c>
      <c r="C267" s="14">
        <f t="shared" ref="C267:Q267" si="294">IFERROR(C247*C$16,0)</f>
        <v>0</v>
      </c>
      <c r="D267" s="14">
        <f t="shared" si="294"/>
        <v>0</v>
      </c>
      <c r="E267" s="14">
        <f t="shared" si="294"/>
        <v>0</v>
      </c>
      <c r="F267" s="14">
        <f t="shared" si="294"/>
        <v>0</v>
      </c>
      <c r="G267" s="14">
        <f t="shared" si="294"/>
        <v>807.66850797473012</v>
      </c>
      <c r="H267" s="14">
        <f t="shared" si="294"/>
        <v>194.53756787651275</v>
      </c>
      <c r="I267" s="14">
        <f t="shared" si="294"/>
        <v>1961.3339413404342</v>
      </c>
      <c r="J267" s="14">
        <f t="shared" si="294"/>
        <v>793.81387938890214</v>
      </c>
      <c r="K267" s="14">
        <f t="shared" si="294"/>
        <v>0</v>
      </c>
      <c r="L267" s="14">
        <f t="shared" si="294"/>
        <v>0</v>
      </c>
      <c r="M267" s="14">
        <f t="shared" si="294"/>
        <v>0</v>
      </c>
      <c r="N267" s="14">
        <f t="shared" si="294"/>
        <v>0</v>
      </c>
      <c r="O267" s="14">
        <f t="shared" si="294"/>
        <v>0</v>
      </c>
      <c r="P267" s="14">
        <f t="shared" si="294"/>
        <v>0</v>
      </c>
      <c r="Q267" s="14">
        <f t="shared" si="294"/>
        <v>0</v>
      </c>
      <c r="R267" s="14">
        <f t="shared" ref="R267:T267" si="295">IFERROR(R247*R$16,0)</f>
        <v>0</v>
      </c>
      <c r="S267" s="14">
        <f t="shared" si="295"/>
        <v>0</v>
      </c>
      <c r="T267" s="14">
        <f t="shared" si="295"/>
        <v>0</v>
      </c>
      <c r="U267" s="14">
        <f t="shared" si="271"/>
        <v>3757.3538965805792</v>
      </c>
    </row>
    <row r="268" spans="1:21" x14ac:dyDescent="0.25">
      <c r="A268" s="14" t="s">
        <v>5</v>
      </c>
      <c r="B268" s="14">
        <f t="shared" ref="B268" si="296">IFERROR(B248*B$16,0)</f>
        <v>0</v>
      </c>
      <c r="C268" s="14">
        <f t="shared" ref="C268:Q268" si="297">IFERROR(C248*C$16,0)</f>
        <v>0</v>
      </c>
      <c r="D268" s="14">
        <f t="shared" si="297"/>
        <v>0</v>
      </c>
      <c r="E268" s="14">
        <f t="shared" si="297"/>
        <v>0</v>
      </c>
      <c r="F268" s="14">
        <f t="shared" si="297"/>
        <v>0</v>
      </c>
      <c r="G268" s="14">
        <f t="shared" si="297"/>
        <v>552.7246631037915</v>
      </c>
      <c r="H268" s="14">
        <f t="shared" si="297"/>
        <v>124.78293918623706</v>
      </c>
      <c r="I268" s="14">
        <f t="shared" si="297"/>
        <v>1107.1925200600567</v>
      </c>
      <c r="J268" s="14">
        <f t="shared" si="297"/>
        <v>320.29931145140154</v>
      </c>
      <c r="K268" s="14">
        <f t="shared" si="297"/>
        <v>4932.9651754616098</v>
      </c>
      <c r="L268" s="14">
        <f t="shared" si="297"/>
        <v>0</v>
      </c>
      <c r="M268" s="14">
        <f t="shared" si="297"/>
        <v>0</v>
      </c>
      <c r="N268" s="14">
        <f t="shared" si="297"/>
        <v>0</v>
      </c>
      <c r="O268" s="14">
        <f t="shared" si="297"/>
        <v>0</v>
      </c>
      <c r="P268" s="14">
        <f t="shared" si="297"/>
        <v>0</v>
      </c>
      <c r="Q268" s="14">
        <f t="shared" si="297"/>
        <v>0</v>
      </c>
      <c r="R268" s="14">
        <f t="shared" ref="R268:T268" si="298">IFERROR(R248*R$16,0)</f>
        <v>0</v>
      </c>
      <c r="S268" s="14">
        <f t="shared" si="298"/>
        <v>0</v>
      </c>
      <c r="T268" s="14">
        <f t="shared" si="298"/>
        <v>0</v>
      </c>
      <c r="U268" s="14">
        <f t="shared" si="271"/>
        <v>7037.9646092630965</v>
      </c>
    </row>
    <row r="269" spans="1:21" x14ac:dyDescent="0.25">
      <c r="A269" s="14" t="s">
        <v>4</v>
      </c>
      <c r="B269" s="14">
        <f t="shared" ref="B269" si="299">IFERROR(B249*B$16,0)</f>
        <v>0</v>
      </c>
      <c r="C269" s="14">
        <f t="shared" ref="C269:Q269" si="300">IFERROR(C249*C$16,0)</f>
        <v>0</v>
      </c>
      <c r="D269" s="14">
        <f t="shared" si="300"/>
        <v>0</v>
      </c>
      <c r="E269" s="14">
        <f t="shared" si="300"/>
        <v>0</v>
      </c>
      <c r="F269" s="14">
        <f t="shared" si="300"/>
        <v>0</v>
      </c>
      <c r="G269" s="14">
        <f t="shared" si="300"/>
        <v>431.30657319774207</v>
      </c>
      <c r="H269" s="14">
        <f t="shared" si="300"/>
        <v>91.838678960189</v>
      </c>
      <c r="I269" s="14">
        <f t="shared" si="300"/>
        <v>743.68444173502132</v>
      </c>
      <c r="J269" s="14">
        <f t="shared" si="300"/>
        <v>182.43563609642817</v>
      </c>
      <c r="K269" s="14">
        <f t="shared" si="300"/>
        <v>1887.398235232683</v>
      </c>
      <c r="L269" s="14">
        <f t="shared" si="300"/>
        <v>798.33862734590286</v>
      </c>
      <c r="M269" s="14">
        <f t="shared" si="300"/>
        <v>0</v>
      </c>
      <c r="N269" s="14">
        <f t="shared" si="300"/>
        <v>0</v>
      </c>
      <c r="O269" s="14">
        <f t="shared" si="300"/>
        <v>0</v>
      </c>
      <c r="P269" s="14">
        <f t="shared" si="300"/>
        <v>0</v>
      </c>
      <c r="Q269" s="14">
        <f t="shared" si="300"/>
        <v>0</v>
      </c>
      <c r="R269" s="14">
        <f t="shared" ref="R269:T269" si="301">IFERROR(R249*R$16,0)</f>
        <v>0</v>
      </c>
      <c r="S269" s="14">
        <f t="shared" si="301"/>
        <v>0</v>
      </c>
      <c r="T269" s="14">
        <f t="shared" si="301"/>
        <v>0</v>
      </c>
      <c r="U269" s="14">
        <f t="shared" si="271"/>
        <v>4135.0021925679666</v>
      </c>
    </row>
    <row r="270" spans="1:21" x14ac:dyDescent="0.25">
      <c r="A270" s="14" t="s">
        <v>3</v>
      </c>
      <c r="B270" s="14">
        <f t="shared" ref="B270" si="302">IFERROR(B250*B$16,0)</f>
        <v>0</v>
      </c>
      <c r="C270" s="14">
        <f t="shared" ref="C270:Q270" si="303">IFERROR(C250*C$16,0)</f>
        <v>0</v>
      </c>
      <c r="D270" s="14">
        <f t="shared" si="303"/>
        <v>0</v>
      </c>
      <c r="E270" s="14">
        <f t="shared" si="303"/>
        <v>0</v>
      </c>
      <c r="F270" s="14">
        <f t="shared" si="303"/>
        <v>0</v>
      </c>
      <c r="G270" s="14">
        <f t="shared" si="303"/>
        <v>320.72503234715646</v>
      </c>
      <c r="H270" s="14">
        <f t="shared" si="303"/>
        <v>66.380702876932816</v>
      </c>
      <c r="I270" s="14">
        <f t="shared" si="303"/>
        <v>514.56796796887488</v>
      </c>
      <c r="J270" s="14">
        <f t="shared" si="303"/>
        <v>117.341075815089</v>
      </c>
      <c r="K270" s="14">
        <f t="shared" si="303"/>
        <v>1054.7274305236799</v>
      </c>
      <c r="L270" s="14">
        <f t="shared" si="303"/>
        <v>310.74003444139629</v>
      </c>
      <c r="M270" s="14">
        <f t="shared" si="303"/>
        <v>4937.3692034391679</v>
      </c>
      <c r="N270" s="14">
        <f t="shared" si="303"/>
        <v>0</v>
      </c>
      <c r="O270" s="14">
        <f t="shared" si="303"/>
        <v>0</v>
      </c>
      <c r="P270" s="14">
        <f t="shared" si="303"/>
        <v>0</v>
      </c>
      <c r="Q270" s="14">
        <f t="shared" si="303"/>
        <v>0</v>
      </c>
      <c r="R270" s="14">
        <f t="shared" ref="R270:T270" si="304">IFERROR(R250*R$16,0)</f>
        <v>0</v>
      </c>
      <c r="S270" s="14">
        <f t="shared" si="304"/>
        <v>0</v>
      </c>
      <c r="T270" s="14">
        <f t="shared" si="304"/>
        <v>0</v>
      </c>
      <c r="U270" s="14">
        <f t="shared" si="271"/>
        <v>7321.8514474122967</v>
      </c>
    </row>
    <row r="271" spans="1:21" x14ac:dyDescent="0.25">
      <c r="A271" s="14" t="s">
        <v>2</v>
      </c>
      <c r="B271" s="14">
        <f t="shared" ref="B271" si="305">IFERROR(B251*B$16,0)</f>
        <v>0</v>
      </c>
      <c r="C271" s="14">
        <f t="shared" ref="C271:Q271" si="306">IFERROR(C251*C$16,0)</f>
        <v>0</v>
      </c>
      <c r="D271" s="14">
        <f t="shared" si="306"/>
        <v>0</v>
      </c>
      <c r="E271" s="14">
        <f t="shared" si="306"/>
        <v>0</v>
      </c>
      <c r="F271" s="14">
        <f t="shared" si="306"/>
        <v>0</v>
      </c>
      <c r="G271" s="14">
        <f t="shared" si="306"/>
        <v>268.67259861995637</v>
      </c>
      <c r="H271" s="14">
        <f t="shared" si="306"/>
        <v>53.89482973218378</v>
      </c>
      <c r="I271" s="14">
        <f t="shared" si="306"/>
        <v>400.49758311774184</v>
      </c>
      <c r="J271" s="14">
        <f t="shared" si="306"/>
        <v>85.966224822365305</v>
      </c>
      <c r="K271" s="14">
        <f t="shared" si="306"/>
        <v>703.00819110622149</v>
      </c>
      <c r="L271" s="14">
        <f t="shared" si="306"/>
        <v>174.65686421331009</v>
      </c>
      <c r="M271" s="14">
        <f t="shared" si="306"/>
        <v>1839.4898448930703</v>
      </c>
      <c r="N271" s="14">
        <f t="shared" si="306"/>
        <v>802.20091607094503</v>
      </c>
      <c r="O271" s="14">
        <f t="shared" si="306"/>
        <v>0</v>
      </c>
      <c r="P271" s="14">
        <f t="shared" si="306"/>
        <v>0</v>
      </c>
      <c r="Q271" s="14">
        <f t="shared" si="306"/>
        <v>0</v>
      </c>
      <c r="R271" s="14">
        <f t="shared" ref="R271:T271" si="307">IFERROR(R251*R$16,0)</f>
        <v>0</v>
      </c>
      <c r="S271" s="14">
        <f t="shared" si="307"/>
        <v>0</v>
      </c>
      <c r="T271" s="14">
        <f t="shared" si="307"/>
        <v>0</v>
      </c>
      <c r="U271" s="14">
        <f t="shared" si="271"/>
        <v>4328.3870525757948</v>
      </c>
    </row>
    <row r="272" spans="1:21" x14ac:dyDescent="0.25">
      <c r="A272" s="14" t="s">
        <v>1</v>
      </c>
      <c r="B272" s="14">
        <f t="shared" ref="B272" si="308">IFERROR(B252*B$16,0)</f>
        <v>0</v>
      </c>
      <c r="C272" s="14">
        <f t="shared" ref="C272:Q272" si="309">IFERROR(C252*C$16,0)</f>
        <v>0</v>
      </c>
      <c r="D272" s="14">
        <f t="shared" si="309"/>
        <v>0</v>
      </c>
      <c r="E272" s="14">
        <f t="shared" si="309"/>
        <v>0</v>
      </c>
      <c r="F272" s="14">
        <f t="shared" si="309"/>
        <v>0</v>
      </c>
      <c r="G272" s="14">
        <f t="shared" si="309"/>
        <v>210.17381218712791</v>
      </c>
      <c r="H272" s="14">
        <f t="shared" si="309"/>
        <v>41.489751487123165</v>
      </c>
      <c r="I272" s="14">
        <f t="shared" si="309"/>
        <v>301.60240220243514</v>
      </c>
      <c r="J272" s="14">
        <f t="shared" si="309"/>
        <v>62.732940729953135</v>
      </c>
      <c r="K272" s="14">
        <f t="shared" si="309"/>
        <v>489.14955073947618</v>
      </c>
      <c r="L272" s="14">
        <f t="shared" si="309"/>
        <v>112.34763679665042</v>
      </c>
      <c r="M272" s="14">
        <f t="shared" si="309"/>
        <v>1019.2248525521255</v>
      </c>
      <c r="N272" s="14">
        <f t="shared" si="309"/>
        <v>304.21950099434713</v>
      </c>
      <c r="O272" s="14">
        <f t="shared" si="309"/>
        <v>4942.6676389872528</v>
      </c>
      <c r="P272" s="14">
        <f t="shared" si="309"/>
        <v>0</v>
      </c>
      <c r="Q272" s="14">
        <f t="shared" si="309"/>
        <v>0</v>
      </c>
      <c r="R272" s="14">
        <f t="shared" ref="R272:T272" si="310">IFERROR(R252*R$16,0)</f>
        <v>0</v>
      </c>
      <c r="S272" s="14">
        <f t="shared" si="310"/>
        <v>0</v>
      </c>
      <c r="T272" s="14">
        <f t="shared" si="310"/>
        <v>0</v>
      </c>
      <c r="U272" s="14">
        <f t="shared" si="271"/>
        <v>7483.6080866764914</v>
      </c>
    </row>
    <row r="273" spans="1:27" x14ac:dyDescent="0.25">
      <c r="A273" s="14" t="s">
        <v>0</v>
      </c>
      <c r="B273" s="14">
        <f>IFERROR(B253*B$16,0)</f>
        <v>0</v>
      </c>
      <c r="C273" s="14">
        <f t="shared" ref="C273:P273" si="311">IFERROR(C253*C$16,0)</f>
        <v>0</v>
      </c>
      <c r="D273" s="14">
        <f t="shared" si="311"/>
        <v>0</v>
      </c>
      <c r="E273" s="14">
        <f t="shared" si="311"/>
        <v>0</v>
      </c>
      <c r="F273" s="14">
        <f t="shared" si="311"/>
        <v>0</v>
      </c>
      <c r="G273" s="14">
        <f t="shared" si="311"/>
        <v>183.72201782551275</v>
      </c>
      <c r="H273" s="14">
        <f t="shared" si="311"/>
        <v>35.561952116729472</v>
      </c>
      <c r="I273" s="14">
        <f t="shared" si="311"/>
        <v>252.21645958556698</v>
      </c>
      <c r="J273" s="14">
        <f t="shared" si="311"/>
        <v>50.812520650760554</v>
      </c>
      <c r="K273" s="14">
        <f t="shared" si="311"/>
        <v>379.47784978785347</v>
      </c>
      <c r="L273" s="14">
        <f t="shared" si="311"/>
        <v>81.935583356593042</v>
      </c>
      <c r="M273" s="14">
        <f t="shared" si="311"/>
        <v>674.89470210058573</v>
      </c>
      <c r="N273" s="14">
        <f t="shared" si="311"/>
        <v>169.23795722080084</v>
      </c>
      <c r="O273" s="14">
        <f t="shared" si="311"/>
        <v>1805.9204370399598</v>
      </c>
      <c r="P273" s="14">
        <f t="shared" si="311"/>
        <v>805.39690482277388</v>
      </c>
      <c r="Q273" s="14">
        <f>IFERROR(Q253*Q$16,0)</f>
        <v>0</v>
      </c>
      <c r="R273" s="14">
        <f t="shared" ref="R273:T273" si="312">IFERROR(R253*R$16,0)</f>
        <v>0</v>
      </c>
      <c r="S273" s="14">
        <f t="shared" si="312"/>
        <v>0</v>
      </c>
      <c r="T273" s="14">
        <f t="shared" si="312"/>
        <v>0</v>
      </c>
      <c r="U273" s="14">
        <f t="shared" si="271"/>
        <v>4439.1763845071364</v>
      </c>
    </row>
    <row r="274" spans="1:27" x14ac:dyDescent="0.25">
      <c r="A274" s="14" t="s">
        <v>101</v>
      </c>
      <c r="B274" s="14">
        <f t="shared" ref="B274:P274" si="313">IFERROR(B254*B$16,0)</f>
        <v>0</v>
      </c>
      <c r="C274" s="14">
        <f t="shared" si="313"/>
        <v>0</v>
      </c>
      <c r="D274" s="14">
        <f t="shared" si="313"/>
        <v>0</v>
      </c>
      <c r="E274" s="14">
        <f t="shared" si="313"/>
        <v>0</v>
      </c>
      <c r="F274" s="14">
        <f t="shared" si="313"/>
        <v>0</v>
      </c>
      <c r="G274" s="14">
        <f t="shared" si="313"/>
        <v>162.9293949933307</v>
      </c>
      <c r="H274" s="14">
        <f t="shared" si="313"/>
        <v>31.045947383556388</v>
      </c>
      <c r="I274" s="14">
        <f t="shared" si="313"/>
        <v>215.99586728048385</v>
      </c>
      <c r="J274" s="14">
        <f t="shared" si="313"/>
        <v>42.477943740627616</v>
      </c>
      <c r="K274" s="14">
        <f t="shared" si="313"/>
        <v>307.46339707998493</v>
      </c>
      <c r="L274" s="14">
        <f t="shared" si="313"/>
        <v>63.63593218070757</v>
      </c>
      <c r="M274" s="14">
        <f t="shared" si="313"/>
        <v>493.29113571966508</v>
      </c>
      <c r="N274" s="14">
        <f t="shared" si="313"/>
        <v>112.48914848678224</v>
      </c>
      <c r="O274" s="14">
        <f t="shared" si="313"/>
        <v>1011.1155852382582</v>
      </c>
      <c r="P274" s="14">
        <f t="shared" si="313"/>
        <v>297.89126810247956</v>
      </c>
      <c r="Q274" s="14">
        <f t="shared" ref="Q274:T274" si="314">IFERROR(Q254*Q$16,0)</f>
        <v>788.86904919660253</v>
      </c>
      <c r="R274" s="14">
        <f t="shared" si="314"/>
        <v>0</v>
      </c>
      <c r="S274" s="14">
        <f t="shared" si="314"/>
        <v>0</v>
      </c>
      <c r="T274" s="14">
        <f t="shared" si="314"/>
        <v>0</v>
      </c>
      <c r="U274" s="14">
        <f t="shared" si="271"/>
        <v>3527.2046694024784</v>
      </c>
    </row>
    <row r="275" spans="1:27" x14ac:dyDescent="0.25">
      <c r="A275" s="14" t="s">
        <v>102</v>
      </c>
      <c r="B275" s="14">
        <f t="shared" ref="B275:P275" si="315">IFERROR(B255*B$16,0)</f>
        <v>0</v>
      </c>
      <c r="C275" s="14">
        <f t="shared" si="315"/>
        <v>0</v>
      </c>
      <c r="D275" s="14">
        <f t="shared" si="315"/>
        <v>0</v>
      </c>
      <c r="E275" s="14">
        <f t="shared" si="315"/>
        <v>0</v>
      </c>
      <c r="F275" s="14">
        <f t="shared" si="315"/>
        <v>0</v>
      </c>
      <c r="G275" s="14">
        <f t="shared" si="315"/>
        <v>146.17662601613236</v>
      </c>
      <c r="H275" s="14">
        <f t="shared" si="315"/>
        <v>27.49916256535052</v>
      </c>
      <c r="I275" s="14">
        <f t="shared" si="315"/>
        <v>188.39943545809666</v>
      </c>
      <c r="J275" s="14">
        <f t="shared" si="315"/>
        <v>36.359006446749468</v>
      </c>
      <c r="K275" s="14">
        <f t="shared" si="315"/>
        <v>257.01326149078011</v>
      </c>
      <c r="L275" s="14">
        <f t="shared" si="315"/>
        <v>51.584048899868655</v>
      </c>
      <c r="M275" s="14">
        <f t="shared" si="315"/>
        <v>383.56666531947769</v>
      </c>
      <c r="N275" s="14">
        <f t="shared" si="315"/>
        <v>82.393180971307899</v>
      </c>
      <c r="O275" s="14">
        <f t="shared" si="315"/>
        <v>674.40138919352103</v>
      </c>
      <c r="P275" s="14">
        <f t="shared" si="315"/>
        <v>167.74613784475969</v>
      </c>
      <c r="Q275" s="14">
        <f t="shared" ref="Q275:T275" si="316">IFERROR(Q255*Q$16,0)</f>
        <v>294.93759135749679</v>
      </c>
      <c r="R275" s="14">
        <f t="shared" si="316"/>
        <v>773.91462286089927</v>
      </c>
      <c r="S275" s="14">
        <f t="shared" si="316"/>
        <v>0</v>
      </c>
      <c r="T275" s="14">
        <f t="shared" si="316"/>
        <v>0</v>
      </c>
      <c r="U275" s="14">
        <f t="shared" si="271"/>
        <v>3083.9911284244404</v>
      </c>
    </row>
    <row r="276" spans="1:27" x14ac:dyDescent="0.25">
      <c r="A276" s="14" t="s">
        <v>103</v>
      </c>
      <c r="B276" s="14">
        <f t="shared" ref="B276:P276" si="317">IFERROR(B256*B$16,0)</f>
        <v>0</v>
      </c>
      <c r="C276" s="14">
        <f t="shared" si="317"/>
        <v>0</v>
      </c>
      <c r="D276" s="14">
        <f t="shared" si="317"/>
        <v>0</v>
      </c>
      <c r="E276" s="14">
        <f t="shared" si="317"/>
        <v>0</v>
      </c>
      <c r="F276" s="14">
        <f t="shared" si="317"/>
        <v>0</v>
      </c>
      <c r="G276" s="14">
        <f t="shared" si="317"/>
        <v>132.40339319849122</v>
      </c>
      <c r="H276" s="14">
        <f t="shared" si="317"/>
        <v>24.644475036680198</v>
      </c>
      <c r="I276" s="14">
        <f t="shared" si="317"/>
        <v>166.73202925396956</v>
      </c>
      <c r="J276" s="14">
        <f t="shared" si="317"/>
        <v>31.694922270105316</v>
      </c>
      <c r="K276" s="14">
        <f t="shared" si="317"/>
        <v>219.93091364202493</v>
      </c>
      <c r="L276" s="14">
        <f t="shared" si="317"/>
        <v>43.124642614315427</v>
      </c>
      <c r="M276" s="14">
        <f t="shared" si="317"/>
        <v>311.10403662935465</v>
      </c>
      <c r="N276" s="14">
        <f t="shared" si="317"/>
        <v>64.141773741280048</v>
      </c>
      <c r="O276" s="14">
        <f t="shared" si="317"/>
        <v>494.95114746101962</v>
      </c>
      <c r="P276" s="14">
        <f t="shared" si="317"/>
        <v>112.23980487001667</v>
      </c>
      <c r="Q276" s="14">
        <f t="shared" ref="Q276:T276" si="318">IFERROR(Q256*Q$16,0)</f>
        <v>166.94074970370195</v>
      </c>
      <c r="R276" s="14">
        <f t="shared" si="318"/>
        <v>292.12471184810539</v>
      </c>
      <c r="S276" s="14">
        <f t="shared" si="318"/>
        <v>760.30822907404354</v>
      </c>
      <c r="T276" s="14">
        <f t="shared" si="318"/>
        <v>0</v>
      </c>
      <c r="U276" s="14">
        <f t="shared" si="271"/>
        <v>2820.3408293431089</v>
      </c>
    </row>
    <row r="277" spans="1:27" x14ac:dyDescent="0.25">
      <c r="A277" s="14" t="s">
        <v>104</v>
      </c>
      <c r="B277" s="14">
        <f t="shared" ref="B277:P277" si="319">IFERROR(B257*B$16,0)</f>
        <v>0</v>
      </c>
      <c r="C277" s="14">
        <f t="shared" si="319"/>
        <v>0</v>
      </c>
      <c r="D277" s="14">
        <f t="shared" si="319"/>
        <v>0</v>
      </c>
      <c r="E277" s="14">
        <f t="shared" si="319"/>
        <v>0</v>
      </c>
      <c r="F277" s="14">
        <f t="shared" si="319"/>
        <v>0</v>
      </c>
      <c r="G277" s="14">
        <f t="shared" si="319"/>
        <v>120.88793605923743</v>
      </c>
      <c r="H277" s="14">
        <f t="shared" si="319"/>
        <v>22.300150261169335</v>
      </c>
      <c r="I277" s="14">
        <f t="shared" si="319"/>
        <v>149.3017263759177</v>
      </c>
      <c r="J277" s="14">
        <f t="shared" si="319"/>
        <v>28.032641229371521</v>
      </c>
      <c r="K277" s="14">
        <f t="shared" si="319"/>
        <v>191.64675153694355</v>
      </c>
      <c r="L277" s="14">
        <f t="shared" si="319"/>
        <v>36.898940061980682</v>
      </c>
      <c r="M277" s="14">
        <f t="shared" si="319"/>
        <v>260.146013308806</v>
      </c>
      <c r="N277" s="14">
        <f t="shared" si="319"/>
        <v>52.057627286985429</v>
      </c>
      <c r="O277" s="14">
        <f t="shared" si="319"/>
        <v>385.76026086701137</v>
      </c>
      <c r="P277" s="14">
        <f t="shared" si="319"/>
        <v>82.528294282259509</v>
      </c>
      <c r="Q277" s="14">
        <f t="shared" ref="Q277:T277" si="320">IFERROR(Q257*Q$16,0)</f>
        <v>112.02593610655113</v>
      </c>
      <c r="R277" s="14">
        <f t="shared" si="320"/>
        <v>166.11884144092505</v>
      </c>
      <c r="S277" s="14">
        <f t="shared" si="320"/>
        <v>289.44845706288436</v>
      </c>
      <c r="T277" s="14">
        <f t="shared" si="320"/>
        <v>747.86618356304928</v>
      </c>
      <c r="U277" s="14">
        <f t="shared" si="271"/>
        <v>2645.0197594430924</v>
      </c>
    </row>
    <row r="279" spans="1:27" s="31" customFormat="1" x14ac:dyDescent="0.25">
      <c r="A279" s="31" t="s">
        <v>117</v>
      </c>
    </row>
    <row r="280" spans="1:27" x14ac:dyDescent="0.25">
      <c r="A280" s="14" t="s">
        <v>48</v>
      </c>
      <c r="B280" s="28">
        <v>1</v>
      </c>
      <c r="C280" s="28">
        <v>2</v>
      </c>
      <c r="D280" s="28">
        <v>3</v>
      </c>
      <c r="E280" s="28">
        <v>4</v>
      </c>
      <c r="F280" s="28">
        <v>5</v>
      </c>
      <c r="G280" s="29">
        <v>6</v>
      </c>
      <c r="H280" s="29">
        <v>7</v>
      </c>
      <c r="I280" s="29">
        <v>8</v>
      </c>
      <c r="J280" s="29">
        <v>9</v>
      </c>
      <c r="K280" s="29">
        <v>10</v>
      </c>
      <c r="L280" s="29">
        <v>11</v>
      </c>
      <c r="M280" s="29">
        <v>12</v>
      </c>
      <c r="N280" s="29">
        <v>13</v>
      </c>
      <c r="O280" s="29">
        <v>14</v>
      </c>
      <c r="P280" s="30">
        <v>15</v>
      </c>
      <c r="Q280" s="30">
        <v>16</v>
      </c>
      <c r="R280" s="30">
        <v>17</v>
      </c>
      <c r="S280" s="30">
        <v>18</v>
      </c>
      <c r="T280" s="30">
        <v>19</v>
      </c>
    </row>
    <row r="282" spans="1:27" x14ac:dyDescent="0.25">
      <c r="A282" s="14" t="s">
        <v>47</v>
      </c>
      <c r="B282" s="14">
        <f>'Target FITS'!$R$8*B19+1</f>
        <v>2.0800000000018142</v>
      </c>
      <c r="C282" s="14">
        <f>'Target FITS'!$R$8*C19+1</f>
        <v>2.0800000000018142</v>
      </c>
      <c r="D282" s="14">
        <f>'Target FITS'!$R$8*D19+1</f>
        <v>2.0800000000018142</v>
      </c>
      <c r="E282" s="14">
        <f>'Target FITS'!$R$8*E19+1</f>
        <v>2.0800000000018142</v>
      </c>
      <c r="F282" s="14">
        <f>'Target FITS'!$R$8*F19+1</f>
        <v>2.0800000000018142</v>
      </c>
      <c r="G282" s="14">
        <f>'Target FITS'!$R$8*G19+1</f>
        <v>1.9000000000015118</v>
      </c>
      <c r="H282" s="14">
        <f>'Target FITS'!$R$8*H19+1</f>
        <v>1.7714285714298672</v>
      </c>
      <c r="I282" s="14">
        <f>'Target FITS'!$R$8*I19+1</f>
        <v>1.6750000000011338</v>
      </c>
      <c r="J282" s="14">
        <f>'Target FITS'!$R$8*J19+1</f>
        <v>1.6000000000010077</v>
      </c>
      <c r="K282" s="14">
        <f>'Target FITS'!$R$8*K19+1</f>
        <v>1.5400000000009071</v>
      </c>
      <c r="L282" s="14">
        <f>'Target FITS'!$R$8*L19+1</f>
        <v>1.4909090909099154</v>
      </c>
      <c r="M282" s="14">
        <f>'Target FITS'!$R$8*M19+1</f>
        <v>1.450000000000756</v>
      </c>
      <c r="N282" s="14">
        <f>'Target FITS'!$R$8*N19+1</f>
        <v>1.4153846153853131</v>
      </c>
      <c r="O282" s="14">
        <f>'Target FITS'!$R$8*O19+1</f>
        <v>1.3857142857149336</v>
      </c>
      <c r="P282" s="14">
        <f>'Target FITS'!$R$8*P19+1</f>
        <v>1.3600000000006047</v>
      </c>
      <c r="Q282" s="14">
        <f>'Target FITS'!$R$8*Q19+1</f>
        <v>1.337500000000567</v>
      </c>
      <c r="R282" s="14">
        <f>'Target FITS'!$R$8*R19+1</f>
        <v>1.317647058824063</v>
      </c>
      <c r="S282" s="14">
        <f>'Target FITS'!$R$8*S19+1</f>
        <v>1.3000000000005039</v>
      </c>
      <c r="T282" s="14">
        <f>'Target FITS'!$R$8*T19+1</f>
        <v>1.2842105263162669</v>
      </c>
      <c r="U282" s="33" t="s">
        <v>46</v>
      </c>
    </row>
    <row r="283" spans="1:27" x14ac:dyDescent="0.25">
      <c r="A283" s="14" t="s">
        <v>45</v>
      </c>
      <c r="B283" s="14">
        <f t="shared" ref="B283:B301" si="321">IFERROR(1/(V283^$U283),0)</f>
        <v>1</v>
      </c>
      <c r="C283" s="14">
        <f t="shared" ref="C283:C301" si="322">IFERROR(1/(W283^$U283),0)</f>
        <v>0</v>
      </c>
      <c r="D283" s="14">
        <f t="shared" ref="D283:D301" si="323">IFERROR(1/(X283^$U283),0)</f>
        <v>0</v>
      </c>
      <c r="E283" s="14">
        <f t="shared" ref="E283:E301" si="324">IFERROR(1/(Y283^$U283),0)</f>
        <v>0</v>
      </c>
      <c r="F283" s="14">
        <f t="shared" ref="F283:F301" si="325">IFERROR(1/(Z283^$U283),0)</f>
        <v>0</v>
      </c>
      <c r="G283" s="14">
        <f t="shared" ref="G283:G301" si="326">IFERROR(1/(AA283^$U283),0)</f>
        <v>0</v>
      </c>
      <c r="H283" s="14">
        <f t="shared" ref="H283:H301" si="327">IFERROR(1/(AB283^$U283),0)</f>
        <v>0</v>
      </c>
      <c r="I283" s="14">
        <f t="shared" ref="I283:I301" si="328">IFERROR(1/(AC283^$U283),0)</f>
        <v>0</v>
      </c>
      <c r="J283" s="14">
        <f t="shared" ref="J283:J301" si="329">IFERROR(1/(AD283^$U283),0)</f>
        <v>0</v>
      </c>
      <c r="K283" s="14">
        <f t="shared" ref="K283:K301" si="330">IFERROR(1/(AE283^$U283),0)</f>
        <v>0</v>
      </c>
      <c r="L283" s="14">
        <f t="shared" ref="L283:L301" si="331">IFERROR(1/(AF283^$U283),0)</f>
        <v>0</v>
      </c>
      <c r="M283" s="14">
        <f t="shared" ref="M283:M301" si="332">IFERROR(1/(AG283^$U283),0)</f>
        <v>0</v>
      </c>
      <c r="N283" s="14">
        <f t="shared" ref="N283:N301" si="333">IFERROR(1/(AH283^$U283),0)</f>
        <v>0</v>
      </c>
      <c r="O283" s="14">
        <f t="shared" ref="O283:O301" si="334">IFERROR(1/(AI283^$U283),0)</f>
        <v>0</v>
      </c>
      <c r="P283" s="14">
        <f t="shared" ref="P283:P301" si="335">IFERROR(1/(AJ283^$U283),0)</f>
        <v>0</v>
      </c>
      <c r="Q283" s="14">
        <f t="shared" ref="Q283:Q301" si="336">IFERROR(1/(AK283^$U283),0)</f>
        <v>0</v>
      </c>
      <c r="R283" s="14">
        <f t="shared" ref="R283:R301" si="337">IFERROR(1/(AL283^$U283),0)</f>
        <v>0</v>
      </c>
      <c r="S283" s="14">
        <f t="shared" ref="S283:S301" si="338">IFERROR(1/(AM283^$U283),0)</f>
        <v>0</v>
      </c>
      <c r="T283" s="14">
        <f t="shared" ref="T283:T301" si="339">IFERROR(1/(AN283^$U283),0)</f>
        <v>0</v>
      </c>
      <c r="U283" s="34">
        <f>B282</f>
        <v>2.0800000000018142</v>
      </c>
      <c r="V283" s="14">
        <v>1</v>
      </c>
    </row>
    <row r="284" spans="1:27" x14ac:dyDescent="0.25">
      <c r="A284" s="14" t="s">
        <v>44</v>
      </c>
      <c r="B284" s="14">
        <f t="shared" si="321"/>
        <v>0.23651441168110154</v>
      </c>
      <c r="C284" s="14">
        <f t="shared" si="322"/>
        <v>1</v>
      </c>
      <c r="D284" s="14">
        <f t="shared" si="323"/>
        <v>0</v>
      </c>
      <c r="E284" s="14">
        <f t="shared" si="324"/>
        <v>0</v>
      </c>
      <c r="F284" s="14">
        <f t="shared" si="325"/>
        <v>0</v>
      </c>
      <c r="G284" s="14">
        <f t="shared" si="326"/>
        <v>0</v>
      </c>
      <c r="H284" s="14">
        <f t="shared" si="327"/>
        <v>0</v>
      </c>
      <c r="I284" s="14">
        <f t="shared" si="328"/>
        <v>0</v>
      </c>
      <c r="J284" s="14">
        <f t="shared" si="329"/>
        <v>0</v>
      </c>
      <c r="K284" s="14">
        <f t="shared" si="330"/>
        <v>0</v>
      </c>
      <c r="L284" s="14">
        <f t="shared" si="331"/>
        <v>0</v>
      </c>
      <c r="M284" s="14">
        <f t="shared" si="332"/>
        <v>0</v>
      </c>
      <c r="N284" s="14">
        <f t="shared" si="333"/>
        <v>0</v>
      </c>
      <c r="O284" s="14">
        <f t="shared" si="334"/>
        <v>0</v>
      </c>
      <c r="P284" s="14">
        <f t="shared" si="335"/>
        <v>0</v>
      </c>
      <c r="Q284" s="14">
        <f t="shared" si="336"/>
        <v>0</v>
      </c>
      <c r="R284" s="14">
        <f t="shared" si="337"/>
        <v>0</v>
      </c>
      <c r="S284" s="14">
        <f t="shared" si="338"/>
        <v>0</v>
      </c>
      <c r="T284" s="14">
        <f t="shared" si="339"/>
        <v>0</v>
      </c>
      <c r="U284" s="35">
        <f>C282</f>
        <v>2.0800000000018142</v>
      </c>
      <c r="V284" s="14">
        <v>2</v>
      </c>
      <c r="W284" s="14">
        <v>1</v>
      </c>
    </row>
    <row r="285" spans="1:27" x14ac:dyDescent="0.25">
      <c r="A285" s="14" t="s">
        <v>43</v>
      </c>
      <c r="B285" s="14">
        <f t="shared" si="321"/>
        <v>0.10176250525607188</v>
      </c>
      <c r="C285" s="14">
        <f t="shared" si="322"/>
        <v>0.23651441168110154</v>
      </c>
      <c r="D285" s="14">
        <f t="shared" si="323"/>
        <v>1</v>
      </c>
      <c r="E285" s="14">
        <f t="shared" si="324"/>
        <v>0</v>
      </c>
      <c r="F285" s="14">
        <f t="shared" si="325"/>
        <v>0</v>
      </c>
      <c r="G285" s="14">
        <f t="shared" si="326"/>
        <v>0</v>
      </c>
      <c r="H285" s="14">
        <f t="shared" si="327"/>
        <v>0</v>
      </c>
      <c r="I285" s="14">
        <f t="shared" si="328"/>
        <v>0</v>
      </c>
      <c r="J285" s="14">
        <f t="shared" si="329"/>
        <v>0</v>
      </c>
      <c r="K285" s="14">
        <f t="shared" si="330"/>
        <v>0</v>
      </c>
      <c r="L285" s="14">
        <f t="shared" si="331"/>
        <v>0</v>
      </c>
      <c r="M285" s="14">
        <f t="shared" si="332"/>
        <v>0</v>
      </c>
      <c r="N285" s="14">
        <f t="shared" si="333"/>
        <v>0</v>
      </c>
      <c r="O285" s="14">
        <f t="shared" si="334"/>
        <v>0</v>
      </c>
      <c r="P285" s="14">
        <f t="shared" si="335"/>
        <v>0</v>
      </c>
      <c r="Q285" s="14">
        <f t="shared" si="336"/>
        <v>0</v>
      </c>
      <c r="R285" s="14">
        <f t="shared" si="337"/>
        <v>0</v>
      </c>
      <c r="S285" s="14">
        <f t="shared" si="338"/>
        <v>0</v>
      </c>
      <c r="T285" s="14">
        <f t="shared" si="339"/>
        <v>0</v>
      </c>
      <c r="U285" s="35">
        <f>D282</f>
        <v>2.0800000000018142</v>
      </c>
      <c r="V285" s="14">
        <v>3</v>
      </c>
      <c r="W285" s="14">
        <v>2</v>
      </c>
      <c r="X285" s="14">
        <v>1</v>
      </c>
    </row>
    <row r="286" spans="1:27" x14ac:dyDescent="0.25">
      <c r="A286" s="14" t="s">
        <v>42</v>
      </c>
      <c r="B286" s="14">
        <f t="shared" si="321"/>
        <v>5.5939066932857585E-2</v>
      </c>
      <c r="C286" s="14">
        <f t="shared" si="322"/>
        <v>0.10176250525607188</v>
      </c>
      <c r="D286" s="14">
        <f t="shared" si="323"/>
        <v>0.23651441168110154</v>
      </c>
      <c r="E286" s="14">
        <f t="shared" si="324"/>
        <v>1</v>
      </c>
      <c r="F286" s="14">
        <f t="shared" si="325"/>
        <v>0</v>
      </c>
      <c r="G286" s="14">
        <f t="shared" si="326"/>
        <v>0</v>
      </c>
      <c r="H286" s="14">
        <f t="shared" si="327"/>
        <v>0</v>
      </c>
      <c r="I286" s="14">
        <f t="shared" si="328"/>
        <v>0</v>
      </c>
      <c r="J286" s="14">
        <f t="shared" si="329"/>
        <v>0</v>
      </c>
      <c r="K286" s="14">
        <f t="shared" si="330"/>
        <v>0</v>
      </c>
      <c r="L286" s="14">
        <f t="shared" si="331"/>
        <v>0</v>
      </c>
      <c r="M286" s="14">
        <f t="shared" si="332"/>
        <v>0</v>
      </c>
      <c r="N286" s="14">
        <f t="shared" si="333"/>
        <v>0</v>
      </c>
      <c r="O286" s="14">
        <f t="shared" si="334"/>
        <v>0</v>
      </c>
      <c r="P286" s="14">
        <f t="shared" si="335"/>
        <v>0</v>
      </c>
      <c r="Q286" s="14">
        <f t="shared" si="336"/>
        <v>0</v>
      </c>
      <c r="R286" s="14">
        <f t="shared" si="337"/>
        <v>0</v>
      </c>
      <c r="S286" s="14">
        <f t="shared" si="338"/>
        <v>0</v>
      </c>
      <c r="T286" s="14">
        <f t="shared" si="339"/>
        <v>0</v>
      </c>
      <c r="U286" s="35">
        <f>E282</f>
        <v>2.0800000000018142</v>
      </c>
      <c r="V286" s="14">
        <v>4</v>
      </c>
      <c r="W286" s="14">
        <v>3</v>
      </c>
      <c r="X286" s="14">
        <v>2</v>
      </c>
      <c r="Y286" s="14">
        <v>1</v>
      </c>
    </row>
    <row r="287" spans="1:27" x14ac:dyDescent="0.25">
      <c r="A287" s="14" t="s">
        <v>41</v>
      </c>
      <c r="B287" s="14">
        <f t="shared" si="321"/>
        <v>3.5167572461532924E-2</v>
      </c>
      <c r="C287" s="14">
        <f t="shared" si="322"/>
        <v>5.5939066932857585E-2</v>
      </c>
      <c r="D287" s="14">
        <f t="shared" si="323"/>
        <v>0.10176250525607188</v>
      </c>
      <c r="E287" s="14">
        <f t="shared" si="324"/>
        <v>0.23651441168110154</v>
      </c>
      <c r="F287" s="14">
        <f t="shared" si="325"/>
        <v>1</v>
      </c>
      <c r="G287" s="14">
        <f t="shared" si="326"/>
        <v>0</v>
      </c>
      <c r="H287" s="14">
        <f t="shared" si="327"/>
        <v>0</v>
      </c>
      <c r="I287" s="14">
        <f t="shared" si="328"/>
        <v>0</v>
      </c>
      <c r="J287" s="14">
        <f t="shared" si="329"/>
        <v>0</v>
      </c>
      <c r="K287" s="14">
        <f t="shared" si="330"/>
        <v>0</v>
      </c>
      <c r="L287" s="14">
        <f t="shared" si="331"/>
        <v>0</v>
      </c>
      <c r="M287" s="14">
        <f t="shared" si="332"/>
        <v>0</v>
      </c>
      <c r="N287" s="14">
        <f t="shared" si="333"/>
        <v>0</v>
      </c>
      <c r="O287" s="14">
        <f t="shared" si="334"/>
        <v>0</v>
      </c>
      <c r="P287" s="14">
        <f t="shared" si="335"/>
        <v>0</v>
      </c>
      <c r="Q287" s="14">
        <f t="shared" si="336"/>
        <v>0</v>
      </c>
      <c r="R287" s="14">
        <f t="shared" si="337"/>
        <v>0</v>
      </c>
      <c r="S287" s="14">
        <f t="shared" si="338"/>
        <v>0</v>
      </c>
      <c r="T287" s="14">
        <f t="shared" si="339"/>
        <v>0</v>
      </c>
      <c r="U287" s="35">
        <f>F282</f>
        <v>2.0800000000018142</v>
      </c>
      <c r="V287" s="14">
        <v>5</v>
      </c>
      <c r="W287" s="14">
        <v>4</v>
      </c>
      <c r="X287" s="14">
        <v>3</v>
      </c>
      <c r="Y287" s="14">
        <v>2</v>
      </c>
      <c r="Z287" s="14">
        <v>1</v>
      </c>
    </row>
    <row r="288" spans="1:27" x14ac:dyDescent="0.25">
      <c r="A288" s="14" t="s">
        <v>40</v>
      </c>
      <c r="B288" s="14">
        <f t="shared" si="321"/>
        <v>3.3228644412446537E-2</v>
      </c>
      <c r="C288" s="14">
        <f t="shared" si="322"/>
        <v>4.6984757723406448E-2</v>
      </c>
      <c r="D288" s="14">
        <f t="shared" si="323"/>
        <v>7.1793647187164245E-2</v>
      </c>
      <c r="E288" s="14">
        <f t="shared" si="324"/>
        <v>0.12401368600356114</v>
      </c>
      <c r="F288" s="14">
        <f t="shared" si="325"/>
        <v>0.26794336563379251</v>
      </c>
      <c r="G288" s="14">
        <f t="shared" si="326"/>
        <v>1</v>
      </c>
      <c r="H288" s="14">
        <f t="shared" si="327"/>
        <v>0</v>
      </c>
      <c r="I288" s="14">
        <f t="shared" si="328"/>
        <v>0</v>
      </c>
      <c r="J288" s="14">
        <f t="shared" si="329"/>
        <v>0</v>
      </c>
      <c r="K288" s="14">
        <f t="shared" si="330"/>
        <v>0</v>
      </c>
      <c r="L288" s="14">
        <f t="shared" si="331"/>
        <v>0</v>
      </c>
      <c r="M288" s="14">
        <f t="shared" si="332"/>
        <v>0</v>
      </c>
      <c r="N288" s="14">
        <f t="shared" si="333"/>
        <v>0</v>
      </c>
      <c r="O288" s="14">
        <f t="shared" si="334"/>
        <v>0</v>
      </c>
      <c r="P288" s="14">
        <f t="shared" si="335"/>
        <v>0</v>
      </c>
      <c r="Q288" s="14">
        <f t="shared" si="336"/>
        <v>0</v>
      </c>
      <c r="R288" s="14">
        <f t="shared" si="337"/>
        <v>0</v>
      </c>
      <c r="S288" s="14">
        <f t="shared" si="338"/>
        <v>0</v>
      </c>
      <c r="T288" s="14">
        <f t="shared" si="339"/>
        <v>0</v>
      </c>
      <c r="U288" s="35">
        <f>G282</f>
        <v>1.9000000000015118</v>
      </c>
      <c r="V288" s="14">
        <v>6</v>
      </c>
      <c r="W288" s="14">
        <v>5</v>
      </c>
      <c r="X288" s="14">
        <v>4</v>
      </c>
      <c r="Y288" s="14">
        <v>3</v>
      </c>
      <c r="Z288" s="14">
        <v>2</v>
      </c>
      <c r="AA288" s="14">
        <v>1</v>
      </c>
    </row>
    <row r="289" spans="1:40" x14ac:dyDescent="0.25">
      <c r="A289" s="14" t="s">
        <v>39</v>
      </c>
      <c r="B289" s="14">
        <f t="shared" si="321"/>
        <v>3.1839716069149218E-2</v>
      </c>
      <c r="C289" s="14">
        <f t="shared" si="322"/>
        <v>4.1837010316855335E-2</v>
      </c>
      <c r="D289" s="14">
        <f t="shared" si="323"/>
        <v>5.7786256867844041E-2</v>
      </c>
      <c r="E289" s="14">
        <f t="shared" si="324"/>
        <v>8.5801272662677466E-2</v>
      </c>
      <c r="F289" s="14">
        <f t="shared" si="325"/>
        <v>0.14282813894250282</v>
      </c>
      <c r="G289" s="14">
        <f t="shared" si="326"/>
        <v>0.29291854270885187</v>
      </c>
      <c r="H289" s="14">
        <f t="shared" si="327"/>
        <v>1</v>
      </c>
      <c r="I289" s="14">
        <f t="shared" si="328"/>
        <v>0</v>
      </c>
      <c r="J289" s="14">
        <f t="shared" si="329"/>
        <v>0</v>
      </c>
      <c r="K289" s="14">
        <f t="shared" si="330"/>
        <v>0</v>
      </c>
      <c r="L289" s="14">
        <f t="shared" si="331"/>
        <v>0</v>
      </c>
      <c r="M289" s="14">
        <f t="shared" si="332"/>
        <v>0</v>
      </c>
      <c r="N289" s="14">
        <f t="shared" si="333"/>
        <v>0</v>
      </c>
      <c r="O289" s="14">
        <f t="shared" si="334"/>
        <v>0</v>
      </c>
      <c r="P289" s="14">
        <f t="shared" si="335"/>
        <v>0</v>
      </c>
      <c r="Q289" s="14">
        <f t="shared" si="336"/>
        <v>0</v>
      </c>
      <c r="R289" s="14">
        <f t="shared" si="337"/>
        <v>0</v>
      </c>
      <c r="S289" s="14">
        <f t="shared" si="338"/>
        <v>0</v>
      </c>
      <c r="T289" s="14">
        <f t="shared" si="339"/>
        <v>0</v>
      </c>
      <c r="U289" s="35">
        <f>H282</f>
        <v>1.7714285714298672</v>
      </c>
      <c r="V289" s="14">
        <v>7</v>
      </c>
      <c r="W289" s="14">
        <v>6</v>
      </c>
      <c r="X289" s="14">
        <v>5</v>
      </c>
      <c r="Y289" s="14">
        <v>4</v>
      </c>
      <c r="Z289" s="14">
        <v>3</v>
      </c>
      <c r="AA289" s="14">
        <v>2</v>
      </c>
      <c r="AB289" s="14">
        <v>1</v>
      </c>
    </row>
    <row r="290" spans="1:40" x14ac:dyDescent="0.25">
      <c r="A290" s="14" t="s">
        <v>38</v>
      </c>
      <c r="B290" s="14">
        <f t="shared" si="321"/>
        <v>3.0713143704466692E-2</v>
      </c>
      <c r="C290" s="14">
        <f t="shared" si="322"/>
        <v>3.841145718606153E-2</v>
      </c>
      <c r="D290" s="14">
        <f t="shared" si="323"/>
        <v>4.9727503382764757E-2</v>
      </c>
      <c r="E290" s="14">
        <f t="shared" si="324"/>
        <v>6.7487795603239267E-2</v>
      </c>
      <c r="F290" s="14">
        <f t="shared" si="325"/>
        <v>9.8073012236939677E-2</v>
      </c>
      <c r="G290" s="14">
        <f t="shared" si="326"/>
        <v>0.15878954283214858</v>
      </c>
      <c r="H290" s="14">
        <f t="shared" si="327"/>
        <v>0.31316610965578584</v>
      </c>
      <c r="I290" s="14">
        <f t="shared" si="328"/>
        <v>1</v>
      </c>
      <c r="J290" s="14">
        <f t="shared" si="329"/>
        <v>0</v>
      </c>
      <c r="K290" s="14">
        <f t="shared" si="330"/>
        <v>0</v>
      </c>
      <c r="L290" s="14">
        <f t="shared" si="331"/>
        <v>0</v>
      </c>
      <c r="M290" s="14">
        <f t="shared" si="332"/>
        <v>0</v>
      </c>
      <c r="N290" s="14">
        <f t="shared" si="333"/>
        <v>0</v>
      </c>
      <c r="O290" s="14">
        <f t="shared" si="334"/>
        <v>0</v>
      </c>
      <c r="P290" s="14">
        <f t="shared" si="335"/>
        <v>0</v>
      </c>
      <c r="Q290" s="14">
        <f t="shared" si="336"/>
        <v>0</v>
      </c>
      <c r="R290" s="14">
        <f t="shared" si="337"/>
        <v>0</v>
      </c>
      <c r="S290" s="14">
        <f t="shared" si="338"/>
        <v>0</v>
      </c>
      <c r="T290" s="14">
        <f t="shared" si="339"/>
        <v>0</v>
      </c>
      <c r="U290" s="35">
        <f>I282</f>
        <v>1.6750000000011338</v>
      </c>
      <c r="V290" s="14">
        <v>8</v>
      </c>
      <c r="W290" s="14">
        <v>7</v>
      </c>
      <c r="X290" s="14">
        <v>6</v>
      </c>
      <c r="Y290" s="14">
        <v>5</v>
      </c>
      <c r="Z290" s="14">
        <v>4</v>
      </c>
      <c r="AA290" s="14">
        <v>3</v>
      </c>
      <c r="AB290" s="14">
        <v>2</v>
      </c>
      <c r="AC290" s="14">
        <v>1</v>
      </c>
    </row>
    <row r="291" spans="1:40" x14ac:dyDescent="0.25">
      <c r="A291" s="14" t="s">
        <v>37</v>
      </c>
      <c r="B291" s="14">
        <f t="shared" si="321"/>
        <v>2.9731168954016778E-2</v>
      </c>
      <c r="C291" s="14">
        <f t="shared" si="322"/>
        <v>3.5896823593582136E-2</v>
      </c>
      <c r="D291" s="14">
        <f t="shared" si="323"/>
        <v>4.4447069887316511E-2</v>
      </c>
      <c r="E291" s="14">
        <f t="shared" si="324"/>
        <v>5.6879791974320054E-2</v>
      </c>
      <c r="F291" s="14">
        <f t="shared" si="325"/>
        <v>7.6146157548511631E-2</v>
      </c>
      <c r="G291" s="14">
        <f t="shared" si="326"/>
        <v>0.10881882041186351</v>
      </c>
      <c r="H291" s="14">
        <f t="shared" si="327"/>
        <v>0.17242728599040461</v>
      </c>
      <c r="I291" s="14">
        <f t="shared" si="328"/>
        <v>0.32987697769299318</v>
      </c>
      <c r="J291" s="14">
        <f t="shared" si="329"/>
        <v>1</v>
      </c>
      <c r="K291" s="14">
        <f t="shared" si="330"/>
        <v>0</v>
      </c>
      <c r="L291" s="14">
        <f t="shared" si="331"/>
        <v>0</v>
      </c>
      <c r="M291" s="14">
        <f t="shared" si="332"/>
        <v>0</v>
      </c>
      <c r="N291" s="14">
        <f t="shared" si="333"/>
        <v>0</v>
      </c>
      <c r="O291" s="14">
        <f t="shared" si="334"/>
        <v>0</v>
      </c>
      <c r="P291" s="14">
        <f t="shared" si="335"/>
        <v>0</v>
      </c>
      <c r="Q291" s="14">
        <f t="shared" si="336"/>
        <v>0</v>
      </c>
      <c r="R291" s="14">
        <f t="shared" si="337"/>
        <v>0</v>
      </c>
      <c r="S291" s="14">
        <f t="shared" si="338"/>
        <v>0</v>
      </c>
      <c r="T291" s="14">
        <f t="shared" si="339"/>
        <v>0</v>
      </c>
      <c r="U291" s="35">
        <f>J282</f>
        <v>1.6000000000010077</v>
      </c>
      <c r="V291" s="14">
        <v>9</v>
      </c>
      <c r="W291" s="14">
        <v>8</v>
      </c>
      <c r="X291" s="14">
        <v>7</v>
      </c>
      <c r="Y291" s="14">
        <v>6</v>
      </c>
      <c r="Z291" s="14">
        <v>5</v>
      </c>
      <c r="AA291" s="14">
        <v>4</v>
      </c>
      <c r="AB291" s="14">
        <v>3</v>
      </c>
      <c r="AC291" s="14">
        <v>2</v>
      </c>
      <c r="AD291" s="14">
        <v>1</v>
      </c>
    </row>
    <row r="292" spans="1:40" x14ac:dyDescent="0.25">
      <c r="A292" s="14" t="s">
        <v>36</v>
      </c>
      <c r="B292" s="14">
        <f t="shared" si="321"/>
        <v>2.8840315031205811E-2</v>
      </c>
      <c r="C292" s="14">
        <f t="shared" si="322"/>
        <v>3.3920835085357294E-2</v>
      </c>
      <c r="D292" s="14">
        <f t="shared" si="323"/>
        <v>4.0666932982483722E-2</v>
      </c>
      <c r="E292" s="14">
        <f t="shared" si="324"/>
        <v>4.9951555684039584E-2</v>
      </c>
      <c r="F292" s="14">
        <f t="shared" si="325"/>
        <v>6.3335481185291989E-2</v>
      </c>
      <c r="G292" s="14">
        <f t="shared" si="326"/>
        <v>8.3866050892518987E-2</v>
      </c>
      <c r="H292" s="14">
        <f t="shared" si="327"/>
        <v>0.1182572058405508</v>
      </c>
      <c r="I292" s="14">
        <f t="shared" si="328"/>
        <v>0.18417609802946008</v>
      </c>
      <c r="J292" s="14">
        <f t="shared" si="329"/>
        <v>0.34388545453471975</v>
      </c>
      <c r="K292" s="14">
        <f t="shared" si="330"/>
        <v>1</v>
      </c>
      <c r="L292" s="14">
        <f t="shared" si="331"/>
        <v>0</v>
      </c>
      <c r="M292" s="14">
        <f t="shared" si="332"/>
        <v>0</v>
      </c>
      <c r="N292" s="14">
        <f t="shared" si="333"/>
        <v>0</v>
      </c>
      <c r="O292" s="14">
        <f t="shared" si="334"/>
        <v>0</v>
      </c>
      <c r="P292" s="14">
        <f t="shared" si="335"/>
        <v>0</v>
      </c>
      <c r="Q292" s="14">
        <f t="shared" si="336"/>
        <v>0</v>
      </c>
      <c r="R292" s="14">
        <f t="shared" si="337"/>
        <v>0</v>
      </c>
      <c r="S292" s="14">
        <f t="shared" si="338"/>
        <v>0</v>
      </c>
      <c r="T292" s="14">
        <f t="shared" si="339"/>
        <v>0</v>
      </c>
      <c r="U292" s="35">
        <f>K282</f>
        <v>1.5400000000009071</v>
      </c>
      <c r="V292" s="14">
        <v>10</v>
      </c>
      <c r="W292" s="14">
        <v>9</v>
      </c>
      <c r="X292" s="14">
        <v>8</v>
      </c>
      <c r="Y292" s="14">
        <v>7</v>
      </c>
      <c r="Z292" s="14">
        <v>6</v>
      </c>
      <c r="AA292" s="14">
        <v>5</v>
      </c>
      <c r="AB292" s="14">
        <v>4</v>
      </c>
      <c r="AC292" s="14">
        <v>3</v>
      </c>
      <c r="AD292" s="14">
        <v>2</v>
      </c>
      <c r="AE292" s="14">
        <v>1</v>
      </c>
    </row>
    <row r="293" spans="1:40" x14ac:dyDescent="0.25">
      <c r="A293" s="14" t="s">
        <v>35</v>
      </c>
      <c r="B293" s="14">
        <f t="shared" si="321"/>
        <v>2.8014197009155566E-2</v>
      </c>
      <c r="C293" s="14">
        <f t="shared" si="322"/>
        <v>3.2291699999377671E-2</v>
      </c>
      <c r="D293" s="14">
        <f t="shared" si="323"/>
        <v>3.7784281464154752E-2</v>
      </c>
      <c r="E293" s="14">
        <f t="shared" si="324"/>
        <v>4.5037567754543817E-2</v>
      </c>
      <c r="F293" s="14">
        <f t="shared" si="325"/>
        <v>5.49585985239976E-2</v>
      </c>
      <c r="G293" s="14">
        <f t="shared" si="326"/>
        <v>6.9158764590117675E-2</v>
      </c>
      <c r="H293" s="14">
        <f t="shared" si="327"/>
        <v>9.0760998743730156E-2</v>
      </c>
      <c r="I293" s="14">
        <f t="shared" si="328"/>
        <v>0.12658530304906798</v>
      </c>
      <c r="J293" s="14">
        <f t="shared" si="329"/>
        <v>0.19438179303668016</v>
      </c>
      <c r="K293" s="14">
        <f t="shared" si="330"/>
        <v>0.35578828402445745</v>
      </c>
      <c r="L293" s="14">
        <f t="shared" si="331"/>
        <v>1</v>
      </c>
      <c r="M293" s="14">
        <f t="shared" si="332"/>
        <v>0</v>
      </c>
      <c r="N293" s="14">
        <f t="shared" si="333"/>
        <v>0</v>
      </c>
      <c r="O293" s="14">
        <f t="shared" si="334"/>
        <v>0</v>
      </c>
      <c r="P293" s="14">
        <f t="shared" si="335"/>
        <v>0</v>
      </c>
      <c r="Q293" s="14">
        <f t="shared" si="336"/>
        <v>0</v>
      </c>
      <c r="R293" s="14">
        <f t="shared" si="337"/>
        <v>0</v>
      </c>
      <c r="S293" s="14">
        <f t="shared" si="338"/>
        <v>0</v>
      </c>
      <c r="T293" s="14">
        <f t="shared" si="339"/>
        <v>0</v>
      </c>
      <c r="U293" s="35">
        <f>L282</f>
        <v>1.4909090909099154</v>
      </c>
      <c r="V293" s="14">
        <v>11</v>
      </c>
      <c r="W293" s="14">
        <v>10</v>
      </c>
      <c r="X293" s="14">
        <v>9</v>
      </c>
      <c r="Y293" s="14">
        <v>8</v>
      </c>
      <c r="Z293" s="14">
        <v>7</v>
      </c>
      <c r="AA293" s="14">
        <v>6</v>
      </c>
      <c r="AB293" s="14">
        <v>5</v>
      </c>
      <c r="AC293" s="14">
        <v>4</v>
      </c>
      <c r="AD293" s="14">
        <v>3</v>
      </c>
      <c r="AE293" s="14">
        <v>2</v>
      </c>
      <c r="AF293" s="14">
        <v>1</v>
      </c>
    </row>
    <row r="294" spans="1:40" x14ac:dyDescent="0.25">
      <c r="A294" s="14" t="s">
        <v>34</v>
      </c>
      <c r="B294" s="14">
        <f t="shared" si="321"/>
        <v>2.723875122461783E-2</v>
      </c>
      <c r="C294" s="14">
        <f t="shared" si="322"/>
        <v>3.090157438024331E-2</v>
      </c>
      <c r="D294" s="14">
        <f t="shared" si="323"/>
        <v>3.5481338923295767E-2</v>
      </c>
      <c r="E294" s="14">
        <f t="shared" si="324"/>
        <v>4.1337895334520369E-2</v>
      </c>
      <c r="F294" s="14">
        <f t="shared" si="325"/>
        <v>4.9036506118469839E-2</v>
      </c>
      <c r="G294" s="14">
        <f t="shared" si="326"/>
        <v>5.9512451695498271E-2</v>
      </c>
      <c r="H294" s="14">
        <f t="shared" si="327"/>
        <v>7.4418461433131106E-2</v>
      </c>
      <c r="I294" s="14">
        <f t="shared" si="328"/>
        <v>9.6937874665588203E-2</v>
      </c>
      <c r="J294" s="14">
        <f t="shared" si="329"/>
        <v>0.13397168281689625</v>
      </c>
      <c r="K294" s="14">
        <f t="shared" si="330"/>
        <v>0.20331722832686946</v>
      </c>
      <c r="L294" s="14">
        <f t="shared" si="331"/>
        <v>0.36602142398621457</v>
      </c>
      <c r="M294" s="14">
        <f t="shared" si="332"/>
        <v>1</v>
      </c>
      <c r="N294" s="14">
        <f t="shared" si="333"/>
        <v>0</v>
      </c>
      <c r="O294" s="14">
        <f t="shared" si="334"/>
        <v>0</v>
      </c>
      <c r="P294" s="14">
        <f t="shared" si="335"/>
        <v>0</v>
      </c>
      <c r="Q294" s="14">
        <f t="shared" si="336"/>
        <v>0</v>
      </c>
      <c r="R294" s="14">
        <f t="shared" si="337"/>
        <v>0</v>
      </c>
      <c r="S294" s="14">
        <f t="shared" si="338"/>
        <v>0</v>
      </c>
      <c r="T294" s="14">
        <f t="shared" si="339"/>
        <v>0</v>
      </c>
      <c r="U294" s="35">
        <f>M282</f>
        <v>1.450000000000756</v>
      </c>
      <c r="V294" s="14">
        <v>12</v>
      </c>
      <c r="W294" s="14">
        <v>11</v>
      </c>
      <c r="X294" s="14">
        <v>10</v>
      </c>
      <c r="Y294" s="14">
        <v>9</v>
      </c>
      <c r="Z294" s="14">
        <v>8</v>
      </c>
      <c r="AA294" s="14">
        <v>7</v>
      </c>
      <c r="AB294" s="14">
        <v>6</v>
      </c>
      <c r="AC294" s="14">
        <v>5</v>
      </c>
      <c r="AD294" s="14">
        <v>4</v>
      </c>
      <c r="AE294" s="14">
        <v>3</v>
      </c>
      <c r="AF294" s="14">
        <v>2</v>
      </c>
      <c r="AG294" s="14">
        <v>1</v>
      </c>
    </row>
    <row r="295" spans="1:40" x14ac:dyDescent="0.25">
      <c r="A295" s="14" t="s">
        <v>33</v>
      </c>
      <c r="B295" s="14">
        <f t="shared" si="321"/>
        <v>2.6505848829560356E-2</v>
      </c>
      <c r="C295" s="14">
        <f t="shared" si="322"/>
        <v>2.968543840559287E-2</v>
      </c>
      <c r="D295" s="14">
        <f t="shared" si="323"/>
        <v>3.35759890719158E-2</v>
      </c>
      <c r="E295" s="14">
        <f t="shared" si="324"/>
        <v>3.8425133462481477E-2</v>
      </c>
      <c r="F295" s="14">
        <f t="shared" si="325"/>
        <v>4.4604618865650945E-2</v>
      </c>
      <c r="G295" s="14">
        <f t="shared" si="326"/>
        <v>5.2696324658789553E-2</v>
      </c>
      <c r="H295" s="14">
        <f t="shared" si="327"/>
        <v>6.3659208662301334E-2</v>
      </c>
      <c r="I295" s="14">
        <f t="shared" si="328"/>
        <v>7.9180217752252161E-2</v>
      </c>
      <c r="J295" s="14">
        <f t="shared" si="329"/>
        <v>0.10249167935971637</v>
      </c>
      <c r="K295" s="14">
        <f t="shared" si="330"/>
        <v>0.1405573468114997</v>
      </c>
      <c r="L295" s="14">
        <f t="shared" si="331"/>
        <v>0.2111980560176891</v>
      </c>
      <c r="M295" s="14">
        <f t="shared" si="332"/>
        <v>0.37490978489697985</v>
      </c>
      <c r="N295" s="14">
        <f t="shared" si="333"/>
        <v>1</v>
      </c>
      <c r="O295" s="14">
        <f t="shared" si="334"/>
        <v>0</v>
      </c>
      <c r="P295" s="14">
        <f t="shared" si="335"/>
        <v>0</v>
      </c>
      <c r="Q295" s="14">
        <f t="shared" si="336"/>
        <v>0</v>
      </c>
      <c r="R295" s="14">
        <f t="shared" si="337"/>
        <v>0</v>
      </c>
      <c r="S295" s="14">
        <f t="shared" si="338"/>
        <v>0</v>
      </c>
      <c r="T295" s="14">
        <f t="shared" si="339"/>
        <v>0</v>
      </c>
      <c r="U295" s="35">
        <f>N282</f>
        <v>1.4153846153853131</v>
      </c>
      <c r="V295" s="14">
        <v>13</v>
      </c>
      <c r="W295" s="14">
        <v>12</v>
      </c>
      <c r="X295" s="14">
        <v>11</v>
      </c>
      <c r="Y295" s="14">
        <v>10</v>
      </c>
      <c r="Z295" s="14">
        <v>9</v>
      </c>
      <c r="AA295" s="14">
        <v>8</v>
      </c>
      <c r="AB295" s="14">
        <v>7</v>
      </c>
      <c r="AC295" s="14">
        <v>6</v>
      </c>
      <c r="AD295" s="14">
        <v>5</v>
      </c>
      <c r="AE295" s="14">
        <v>4</v>
      </c>
      <c r="AF295" s="14">
        <v>3</v>
      </c>
      <c r="AG295" s="14">
        <v>2</v>
      </c>
      <c r="AH295" s="14">
        <v>1</v>
      </c>
    </row>
    <row r="296" spans="1:40" x14ac:dyDescent="0.25">
      <c r="A296" s="14" t="s">
        <v>32</v>
      </c>
      <c r="B296" s="14">
        <f t="shared" si="321"/>
        <v>2.5810356768496197E-2</v>
      </c>
      <c r="C296" s="14">
        <f t="shared" si="322"/>
        <v>2.8601761653708448E-2</v>
      </c>
      <c r="D296" s="14">
        <f t="shared" si="323"/>
        <v>3.1956788654510314E-2</v>
      </c>
      <c r="E296" s="14">
        <f t="shared" si="324"/>
        <v>3.605182706340386E-2</v>
      </c>
      <c r="F296" s="14">
        <f t="shared" si="325"/>
        <v>4.114202978746704E-2</v>
      </c>
      <c r="G296" s="14">
        <f t="shared" si="326"/>
        <v>4.7609379647500942E-2</v>
      </c>
      <c r="H296" s="14">
        <f t="shared" si="327"/>
        <v>5.6049959579508549E-2</v>
      </c>
      <c r="I296" s="14">
        <f t="shared" si="328"/>
        <v>6.7442796998799792E-2</v>
      </c>
      <c r="J296" s="14">
        <f t="shared" si="329"/>
        <v>8.3503503236745838E-2</v>
      </c>
      <c r="K296" s="14">
        <f t="shared" si="330"/>
        <v>0.10750465745059054</v>
      </c>
      <c r="L296" s="14">
        <f t="shared" si="331"/>
        <v>0.14645927135442591</v>
      </c>
      <c r="M296" s="14">
        <f t="shared" si="332"/>
        <v>0.21819573700579245</v>
      </c>
      <c r="N296" s="14">
        <f t="shared" si="333"/>
        <v>0.38269997563943736</v>
      </c>
      <c r="O296" s="14">
        <f t="shared" si="334"/>
        <v>1</v>
      </c>
      <c r="P296" s="14">
        <f t="shared" si="335"/>
        <v>0</v>
      </c>
      <c r="Q296" s="14">
        <f t="shared" si="336"/>
        <v>0</v>
      </c>
      <c r="R296" s="14">
        <f t="shared" si="337"/>
        <v>0</v>
      </c>
      <c r="S296" s="14">
        <f t="shared" si="338"/>
        <v>0</v>
      </c>
      <c r="T296" s="14">
        <f t="shared" si="339"/>
        <v>0</v>
      </c>
      <c r="U296" s="35">
        <f>O282</f>
        <v>1.3857142857149336</v>
      </c>
      <c r="V296" s="14">
        <v>14</v>
      </c>
      <c r="W296" s="14">
        <v>13</v>
      </c>
      <c r="X296" s="14">
        <v>12</v>
      </c>
      <c r="Y296" s="14">
        <v>11</v>
      </c>
      <c r="Z296" s="14">
        <v>10</v>
      </c>
      <c r="AA296" s="14">
        <v>9</v>
      </c>
      <c r="AB296" s="14">
        <v>8</v>
      </c>
      <c r="AC296" s="14">
        <v>7</v>
      </c>
      <c r="AD296" s="14">
        <v>6</v>
      </c>
      <c r="AE296" s="14">
        <v>5</v>
      </c>
      <c r="AF296" s="14">
        <v>4</v>
      </c>
      <c r="AG296" s="14">
        <v>3</v>
      </c>
      <c r="AH296" s="14">
        <v>2</v>
      </c>
      <c r="AI296" s="14">
        <v>1</v>
      </c>
    </row>
    <row r="297" spans="1:40" x14ac:dyDescent="0.25">
      <c r="A297" s="14" t="s">
        <v>31</v>
      </c>
      <c r="B297" s="14">
        <f t="shared" si="321"/>
        <v>2.514872012230145E-2</v>
      </c>
      <c r="C297" s="14">
        <f t="shared" si="322"/>
        <v>2.762268376477826E-2</v>
      </c>
      <c r="D297" s="14">
        <f t="shared" si="323"/>
        <v>3.0551816777445982E-2</v>
      </c>
      <c r="E297" s="14">
        <f t="shared" si="324"/>
        <v>3.4065400982950765E-2</v>
      </c>
      <c r="F297" s="14">
        <f t="shared" si="325"/>
        <v>3.8344753318132072E-2</v>
      </c>
      <c r="G297" s="14">
        <f t="shared" si="326"/>
        <v>4.3651583223955813E-2</v>
      </c>
      <c r="H297" s="14">
        <f t="shared" si="327"/>
        <v>5.0376754769973643E-2</v>
      </c>
      <c r="I297" s="14">
        <f t="shared" si="328"/>
        <v>5.9128602920275421E-2</v>
      </c>
      <c r="J297" s="14">
        <f t="shared" si="329"/>
        <v>7.0903335407843285E-2</v>
      </c>
      <c r="K297" s="14">
        <f t="shared" si="330"/>
        <v>8.7440835664804303E-2</v>
      </c>
      <c r="L297" s="14">
        <f t="shared" si="331"/>
        <v>0.11204714475854161</v>
      </c>
      <c r="M297" s="14">
        <f t="shared" si="332"/>
        <v>0.15177436054925361</v>
      </c>
      <c r="N297" s="14">
        <f t="shared" si="333"/>
        <v>0.22444766599359781</v>
      </c>
      <c r="O297" s="14">
        <f t="shared" si="334"/>
        <v>0.38958228983008669</v>
      </c>
      <c r="P297" s="14">
        <f t="shared" si="335"/>
        <v>1</v>
      </c>
      <c r="Q297" s="14">
        <f t="shared" si="336"/>
        <v>0</v>
      </c>
      <c r="R297" s="14">
        <f t="shared" si="337"/>
        <v>0</v>
      </c>
      <c r="S297" s="14">
        <f t="shared" si="338"/>
        <v>0</v>
      </c>
      <c r="T297" s="14">
        <f t="shared" si="339"/>
        <v>0</v>
      </c>
      <c r="U297" s="35">
        <f>P282</f>
        <v>1.3600000000006047</v>
      </c>
      <c r="V297" s="14">
        <v>15</v>
      </c>
      <c r="W297" s="14">
        <v>14</v>
      </c>
      <c r="X297" s="14">
        <v>13</v>
      </c>
      <c r="Y297" s="14">
        <v>12</v>
      </c>
      <c r="Z297" s="14">
        <v>11</v>
      </c>
      <c r="AA297" s="14">
        <v>10</v>
      </c>
      <c r="AB297" s="14">
        <v>9</v>
      </c>
      <c r="AC297" s="14">
        <v>8</v>
      </c>
      <c r="AD297" s="14">
        <v>7</v>
      </c>
      <c r="AE297" s="14">
        <v>6</v>
      </c>
      <c r="AF297" s="14">
        <v>5</v>
      </c>
      <c r="AG297" s="14">
        <v>4</v>
      </c>
      <c r="AH297" s="14">
        <v>3</v>
      </c>
      <c r="AI297" s="14">
        <v>2</v>
      </c>
      <c r="AJ297" s="14">
        <v>1</v>
      </c>
    </row>
    <row r="298" spans="1:40" x14ac:dyDescent="0.25">
      <c r="A298" s="14" t="s">
        <v>93</v>
      </c>
      <c r="B298" s="14">
        <f t="shared" si="321"/>
        <v>2.4518253059234912E-2</v>
      </c>
      <c r="C298" s="14">
        <f t="shared" si="322"/>
        <v>2.6728706429090855E-2</v>
      </c>
      <c r="D298" s="14">
        <f t="shared" si="323"/>
        <v>2.9312560220064451E-2</v>
      </c>
      <c r="E298" s="14">
        <f t="shared" si="324"/>
        <v>3.2366874679703526E-2</v>
      </c>
      <c r="F298" s="14">
        <f t="shared" si="325"/>
        <v>3.6024261243032867E-2</v>
      </c>
      <c r="G298" s="14">
        <f t="shared" si="326"/>
        <v>4.0470380125373337E-2</v>
      </c>
      <c r="H298" s="14">
        <f t="shared" si="327"/>
        <v>4.597269885302719E-2</v>
      </c>
      <c r="I298" s="14">
        <f t="shared" si="328"/>
        <v>5.2929847610716167E-2</v>
      </c>
      <c r="J298" s="14">
        <f t="shared" si="329"/>
        <v>6.1960817966343354E-2</v>
      </c>
      <c r="K298" s="14">
        <f t="shared" si="330"/>
        <v>7.4076656421441012E-2</v>
      </c>
      <c r="L298" s="14">
        <f t="shared" si="331"/>
        <v>9.1037998827197361E-2</v>
      </c>
      <c r="M298" s="14">
        <f t="shared" si="332"/>
        <v>0.11617899603907694</v>
      </c>
      <c r="N298" s="14">
        <f t="shared" si="333"/>
        <v>0.15658305482789289</v>
      </c>
      <c r="O298" s="14">
        <f t="shared" si="334"/>
        <v>0.23006487696020911</v>
      </c>
      <c r="P298" s="14">
        <f t="shared" si="335"/>
        <v>0.39570576799927099</v>
      </c>
      <c r="Q298" s="14">
        <f t="shared" si="336"/>
        <v>1</v>
      </c>
      <c r="R298" s="14">
        <f t="shared" si="337"/>
        <v>0</v>
      </c>
      <c r="S298" s="14">
        <f t="shared" si="338"/>
        <v>0</v>
      </c>
      <c r="T298" s="14">
        <f t="shared" si="339"/>
        <v>0</v>
      </c>
      <c r="U298" s="14">
        <f>Q282</f>
        <v>1.337500000000567</v>
      </c>
      <c r="V298" s="14">
        <v>16</v>
      </c>
      <c r="W298" s="14">
        <v>15</v>
      </c>
      <c r="X298" s="14">
        <v>14</v>
      </c>
      <c r="Y298" s="14">
        <v>13</v>
      </c>
      <c r="Z298" s="14">
        <v>12</v>
      </c>
      <c r="AA298" s="14">
        <v>11</v>
      </c>
      <c r="AB298" s="14">
        <v>10</v>
      </c>
      <c r="AC298" s="14">
        <v>9</v>
      </c>
      <c r="AD298" s="14">
        <v>8</v>
      </c>
      <c r="AE298" s="14">
        <v>7</v>
      </c>
      <c r="AF298" s="14">
        <v>6</v>
      </c>
      <c r="AG298" s="37">
        <v>5</v>
      </c>
      <c r="AH298" s="14">
        <v>4</v>
      </c>
      <c r="AI298" s="14">
        <v>3</v>
      </c>
      <c r="AJ298" s="14">
        <v>2</v>
      </c>
      <c r="AK298" s="14">
        <v>1</v>
      </c>
    </row>
    <row r="299" spans="1:40" x14ac:dyDescent="0.25">
      <c r="A299" s="14" t="s">
        <v>94</v>
      </c>
      <c r="B299" s="14">
        <f t="shared" si="321"/>
        <v>2.3916773889957655E-2</v>
      </c>
      <c r="C299" s="14">
        <f t="shared" si="322"/>
        <v>2.5905671039567653E-2</v>
      </c>
      <c r="D299" s="14">
        <f t="shared" si="323"/>
        <v>2.8205045950494046E-2</v>
      </c>
      <c r="E299" s="14">
        <f t="shared" si="324"/>
        <v>3.0889278529724229E-2</v>
      </c>
      <c r="F299" s="14">
        <f t="shared" si="325"/>
        <v>3.4057739405728392E-2</v>
      </c>
      <c r="G299" s="14">
        <f t="shared" si="326"/>
        <v>3.7846001758127031E-2</v>
      </c>
      <c r="H299" s="14">
        <f t="shared" si="327"/>
        <v>4.2443578337927709E-2</v>
      </c>
      <c r="I299" s="14">
        <f t="shared" si="328"/>
        <v>4.8123027439915048E-2</v>
      </c>
      <c r="J299" s="14">
        <f t="shared" si="329"/>
        <v>5.5289818468259963E-2</v>
      </c>
      <c r="K299" s="14">
        <f t="shared" si="330"/>
        <v>6.4572282005643009E-2</v>
      </c>
      <c r="L299" s="14">
        <f t="shared" si="331"/>
        <v>7.6994384786470846E-2</v>
      </c>
      <c r="M299" s="14">
        <f t="shared" si="332"/>
        <v>9.4334661108729373E-2</v>
      </c>
      <c r="N299" s="14">
        <f t="shared" si="333"/>
        <v>0.11995109850925335</v>
      </c>
      <c r="O299" s="14">
        <f t="shared" si="334"/>
        <v>0.16095238749259871</v>
      </c>
      <c r="P299" s="14">
        <f t="shared" si="335"/>
        <v>0.23513787119105242</v>
      </c>
      <c r="Q299" s="14">
        <f t="shared" si="336"/>
        <v>0.40118871805248807</v>
      </c>
      <c r="R299" s="14">
        <f t="shared" si="337"/>
        <v>1</v>
      </c>
      <c r="S299" s="14">
        <f t="shared" si="338"/>
        <v>0</v>
      </c>
      <c r="T299" s="14">
        <f t="shared" si="339"/>
        <v>0</v>
      </c>
      <c r="U299" s="14">
        <f>R282</f>
        <v>1.317647058824063</v>
      </c>
      <c r="V299" s="14">
        <v>17</v>
      </c>
      <c r="W299" s="14">
        <v>16</v>
      </c>
      <c r="X299" s="14">
        <v>15</v>
      </c>
      <c r="Y299" s="14">
        <v>14</v>
      </c>
      <c r="Z299" s="14">
        <v>13</v>
      </c>
      <c r="AA299" s="14">
        <v>12</v>
      </c>
      <c r="AB299" s="14">
        <v>11</v>
      </c>
      <c r="AC299" s="14">
        <v>10</v>
      </c>
      <c r="AD299" s="14">
        <v>9</v>
      </c>
      <c r="AE299" s="14">
        <v>8</v>
      </c>
      <c r="AF299" s="14">
        <v>7</v>
      </c>
      <c r="AG299" s="14">
        <v>6</v>
      </c>
      <c r="AH299" s="14">
        <v>5</v>
      </c>
      <c r="AI299" s="14">
        <v>4</v>
      </c>
      <c r="AJ299" s="14">
        <v>3</v>
      </c>
      <c r="AK299" s="14">
        <v>2</v>
      </c>
      <c r="AL299" s="14">
        <v>1</v>
      </c>
    </row>
    <row r="300" spans="1:40" x14ac:dyDescent="0.25">
      <c r="A300" s="14" t="s">
        <v>95</v>
      </c>
      <c r="B300" s="14">
        <f t="shared" si="321"/>
        <v>2.3342412707143208E-2</v>
      </c>
      <c r="C300" s="14">
        <f t="shared" si="322"/>
        <v>2.5142959869861727E-2</v>
      </c>
      <c r="D300" s="14">
        <f t="shared" si="323"/>
        <v>2.7204705102965882E-2</v>
      </c>
      <c r="E300" s="14">
        <f t="shared" si="324"/>
        <v>2.9585666895404632E-2</v>
      </c>
      <c r="F300" s="14">
        <f t="shared" si="325"/>
        <v>3.236186587607752E-2</v>
      </c>
      <c r="G300" s="14">
        <f t="shared" si="326"/>
        <v>3.5634743903828342E-2</v>
      </c>
      <c r="H300" s="14">
        <f t="shared" si="327"/>
        <v>3.9542523385480081E-2</v>
      </c>
      <c r="I300" s="14">
        <f t="shared" si="328"/>
        <v>4.4278154293203628E-2</v>
      </c>
      <c r="J300" s="14">
        <f t="shared" si="329"/>
        <v>5.0118723362669065E-2</v>
      </c>
      <c r="K300" s="14">
        <f t="shared" si="330"/>
        <v>5.747576199680153E-2</v>
      </c>
      <c r="L300" s="14">
        <f t="shared" si="331"/>
        <v>6.6985841408448155E-2</v>
      </c>
      <c r="M300" s="14">
        <f t="shared" si="332"/>
        <v>7.9684260757528436E-2</v>
      </c>
      <c r="N300" s="14">
        <f t="shared" si="333"/>
        <v>9.7365113511223011E-2</v>
      </c>
      <c r="O300" s="14">
        <f t="shared" si="334"/>
        <v>0.12340677254390187</v>
      </c>
      <c r="P300" s="14">
        <f t="shared" si="335"/>
        <v>0.16493848884649662</v>
      </c>
      <c r="Q300" s="14">
        <f t="shared" si="336"/>
        <v>0.23974103110815539</v>
      </c>
      <c r="R300" s="14">
        <f t="shared" si="337"/>
        <v>0.40612619817797596</v>
      </c>
      <c r="S300" s="14">
        <f t="shared" si="338"/>
        <v>1</v>
      </c>
      <c r="T300" s="14">
        <f t="shared" si="339"/>
        <v>0</v>
      </c>
      <c r="U300" s="14">
        <f>S282</f>
        <v>1.3000000000005039</v>
      </c>
      <c r="V300" s="14">
        <v>18</v>
      </c>
      <c r="W300" s="14">
        <v>17</v>
      </c>
      <c r="X300" s="14">
        <v>16</v>
      </c>
      <c r="Y300" s="14">
        <v>15</v>
      </c>
      <c r="Z300" s="14">
        <v>14</v>
      </c>
      <c r="AA300" s="14">
        <v>13</v>
      </c>
      <c r="AB300" s="14">
        <v>12</v>
      </c>
      <c r="AC300" s="14">
        <v>11</v>
      </c>
      <c r="AD300" s="14">
        <v>10</v>
      </c>
      <c r="AE300" s="14">
        <v>9</v>
      </c>
      <c r="AF300" s="14">
        <v>8</v>
      </c>
      <c r="AG300" s="14">
        <v>7</v>
      </c>
      <c r="AH300" s="14">
        <v>6</v>
      </c>
      <c r="AI300" s="14">
        <v>5</v>
      </c>
      <c r="AJ300" s="14">
        <v>4</v>
      </c>
      <c r="AK300" s="14">
        <v>3</v>
      </c>
      <c r="AL300" s="14">
        <v>2</v>
      </c>
      <c r="AM300" s="14">
        <v>1</v>
      </c>
    </row>
    <row r="301" spans="1:40" x14ac:dyDescent="0.25">
      <c r="A301" s="14" t="s">
        <v>96</v>
      </c>
      <c r="B301" s="14">
        <f t="shared" si="321"/>
        <v>2.2793507755371242E-2</v>
      </c>
      <c r="C301" s="14">
        <f t="shared" si="322"/>
        <v>2.4432383439998224E-2</v>
      </c>
      <c r="D301" s="14">
        <f t="shared" si="323"/>
        <v>2.6293266485751501E-2</v>
      </c>
      <c r="E301" s="14">
        <f t="shared" si="324"/>
        <v>2.8422118337129782E-2</v>
      </c>
      <c r="F301" s="14">
        <f t="shared" si="325"/>
        <v>3.0878146631140913E-2</v>
      </c>
      <c r="G301" s="14">
        <f t="shared" si="326"/>
        <v>3.3738852846690918E-2</v>
      </c>
      <c r="H301" s="14">
        <f t="shared" si="327"/>
        <v>3.7107544868379055E-2</v>
      </c>
      <c r="I301" s="14">
        <f t="shared" si="328"/>
        <v>4.1124827000877606E-2</v>
      </c>
      <c r="J301" s="14">
        <f t="shared" si="329"/>
        <v>4.5986732393153408E-2</v>
      </c>
      <c r="K301" s="14">
        <f t="shared" si="330"/>
        <v>5.1974398708662953E-2</v>
      </c>
      <c r="L301" s="14">
        <f t="shared" si="331"/>
        <v>5.9504762304881151E-2</v>
      </c>
      <c r="M301" s="14">
        <f t="shared" si="332"/>
        <v>6.9221711422691831E-2</v>
      </c>
      <c r="N301" s="14">
        <f t="shared" si="333"/>
        <v>8.2170551391847826E-2</v>
      </c>
      <c r="O301" s="14">
        <f t="shared" si="334"/>
        <v>0.10015899846718999</v>
      </c>
      <c r="P301" s="14">
        <f t="shared" si="335"/>
        <v>0.1265829937833661</v>
      </c>
      <c r="Q301" s="14">
        <f t="shared" si="336"/>
        <v>0.16858860678328708</v>
      </c>
      <c r="R301" s="14">
        <f t="shared" si="337"/>
        <v>0.24393597993096702</v>
      </c>
      <c r="S301" s="14">
        <f t="shared" si="338"/>
        <v>0.41059542956940848</v>
      </c>
      <c r="T301" s="14">
        <f t="shared" si="339"/>
        <v>1</v>
      </c>
      <c r="U301" s="14">
        <f>T282</f>
        <v>1.2842105263162669</v>
      </c>
      <c r="V301" s="14">
        <v>19</v>
      </c>
      <c r="W301" s="14">
        <v>18</v>
      </c>
      <c r="X301" s="14">
        <v>17</v>
      </c>
      <c r="Y301" s="14">
        <v>16</v>
      </c>
      <c r="Z301" s="14">
        <v>15</v>
      </c>
      <c r="AA301" s="14">
        <v>14</v>
      </c>
      <c r="AB301" s="14">
        <v>13</v>
      </c>
      <c r="AC301" s="14">
        <v>12</v>
      </c>
      <c r="AD301" s="14">
        <v>11</v>
      </c>
      <c r="AE301" s="14">
        <v>10</v>
      </c>
      <c r="AF301" s="14">
        <v>9</v>
      </c>
      <c r="AG301" s="14">
        <v>8</v>
      </c>
      <c r="AH301" s="14">
        <v>7</v>
      </c>
      <c r="AI301" s="14">
        <v>6</v>
      </c>
      <c r="AJ301" s="14">
        <v>5</v>
      </c>
      <c r="AK301" s="14">
        <v>4</v>
      </c>
      <c r="AL301" s="14">
        <v>3</v>
      </c>
      <c r="AM301" s="14">
        <v>2</v>
      </c>
      <c r="AN301" s="14">
        <v>1</v>
      </c>
    </row>
    <row r="302" spans="1:40" x14ac:dyDescent="0.25">
      <c r="U302" s="14" t="s">
        <v>30</v>
      </c>
    </row>
    <row r="303" spans="1:40" x14ac:dyDescent="0.25">
      <c r="A303" s="14" t="s">
        <v>29</v>
      </c>
      <c r="B303" s="14">
        <f t="shared" ref="B303:B321" si="340">B283/SUM($B283:$T283)</f>
        <v>1</v>
      </c>
      <c r="C303" s="14">
        <f t="shared" ref="C303:P303" si="341">C283/SUM($B283:$T283)</f>
        <v>0</v>
      </c>
      <c r="D303" s="14">
        <f t="shared" si="341"/>
        <v>0</v>
      </c>
      <c r="E303" s="14">
        <f t="shared" si="341"/>
        <v>0</v>
      </c>
      <c r="F303" s="14">
        <f t="shared" si="341"/>
        <v>0</v>
      </c>
      <c r="G303" s="14">
        <f t="shared" si="341"/>
        <v>0</v>
      </c>
      <c r="H303" s="14">
        <f t="shared" si="341"/>
        <v>0</v>
      </c>
      <c r="I303" s="14">
        <f t="shared" si="341"/>
        <v>0</v>
      </c>
      <c r="J303" s="14">
        <f t="shared" si="341"/>
        <v>0</v>
      </c>
      <c r="K303" s="14">
        <f t="shared" si="341"/>
        <v>0</v>
      </c>
      <c r="L303" s="14">
        <f t="shared" si="341"/>
        <v>0</v>
      </c>
      <c r="M303" s="14">
        <f t="shared" si="341"/>
        <v>0</v>
      </c>
      <c r="N303" s="14">
        <f t="shared" si="341"/>
        <v>0</v>
      </c>
      <c r="O303" s="14">
        <f t="shared" si="341"/>
        <v>0</v>
      </c>
      <c r="P303" s="14">
        <f t="shared" si="341"/>
        <v>0</v>
      </c>
      <c r="Q303" s="14">
        <f t="shared" ref="Q303:Q321" si="342">Q283/SUM($B283:$T283)</f>
        <v>0</v>
      </c>
      <c r="R303" s="14">
        <f t="shared" ref="R303:T303" si="343">R283/SUM($B283:$T283)</f>
        <v>0</v>
      </c>
      <c r="S303" s="14">
        <f t="shared" si="343"/>
        <v>0</v>
      </c>
      <c r="T303" s="14">
        <f t="shared" si="343"/>
        <v>0</v>
      </c>
      <c r="U303" s="14">
        <f t="shared" ref="U303:U321" si="344">SUM(B303:T303)</f>
        <v>1</v>
      </c>
    </row>
    <row r="304" spans="1:40" x14ac:dyDescent="0.25">
      <c r="A304" s="14" t="s">
        <v>28</v>
      </c>
      <c r="B304" s="14">
        <f t="shared" si="340"/>
        <v>0.19127509509537272</v>
      </c>
      <c r="C304" s="14">
        <f t="shared" ref="C304:P304" si="345">C284/SUM($B284:$T284)</f>
        <v>0.80872490490462734</v>
      </c>
      <c r="D304" s="14">
        <f t="shared" si="345"/>
        <v>0</v>
      </c>
      <c r="E304" s="14">
        <f t="shared" si="345"/>
        <v>0</v>
      </c>
      <c r="F304" s="14">
        <f t="shared" si="345"/>
        <v>0</v>
      </c>
      <c r="G304" s="14">
        <f t="shared" si="345"/>
        <v>0</v>
      </c>
      <c r="H304" s="14">
        <f t="shared" si="345"/>
        <v>0</v>
      </c>
      <c r="I304" s="14">
        <f t="shared" si="345"/>
        <v>0</v>
      </c>
      <c r="J304" s="14">
        <f t="shared" si="345"/>
        <v>0</v>
      </c>
      <c r="K304" s="14">
        <f t="shared" si="345"/>
        <v>0</v>
      </c>
      <c r="L304" s="14">
        <f t="shared" si="345"/>
        <v>0</v>
      </c>
      <c r="M304" s="14">
        <f t="shared" si="345"/>
        <v>0</v>
      </c>
      <c r="N304" s="14">
        <f t="shared" si="345"/>
        <v>0</v>
      </c>
      <c r="O304" s="14">
        <f t="shared" si="345"/>
        <v>0</v>
      </c>
      <c r="P304" s="14">
        <f t="shared" si="345"/>
        <v>0</v>
      </c>
      <c r="Q304" s="14">
        <f t="shared" si="342"/>
        <v>0</v>
      </c>
      <c r="R304" s="14">
        <f t="shared" ref="R304:T304" si="346">R284/SUM($B284:$T284)</f>
        <v>0</v>
      </c>
      <c r="S304" s="14">
        <f t="shared" si="346"/>
        <v>0</v>
      </c>
      <c r="T304" s="14">
        <f t="shared" si="346"/>
        <v>0</v>
      </c>
      <c r="U304" s="14">
        <f t="shared" si="344"/>
        <v>1</v>
      </c>
    </row>
    <row r="305" spans="1:21" x14ac:dyDescent="0.25">
      <c r="A305" s="14" t="s">
        <v>27</v>
      </c>
      <c r="B305" s="14">
        <f t="shared" si="340"/>
        <v>7.6039946567238906E-2</v>
      </c>
      <c r="C305" s="14">
        <f t="shared" ref="C305:P305" si="347">C285/SUM($B285:$T285)</f>
        <v>0.17673054708467706</v>
      </c>
      <c r="D305" s="14">
        <f t="shared" si="347"/>
        <v>0.74722950634808416</v>
      </c>
      <c r="E305" s="14">
        <f t="shared" si="347"/>
        <v>0</v>
      </c>
      <c r="F305" s="14">
        <f t="shared" si="347"/>
        <v>0</v>
      </c>
      <c r="G305" s="14">
        <f t="shared" si="347"/>
        <v>0</v>
      </c>
      <c r="H305" s="14">
        <f t="shared" si="347"/>
        <v>0</v>
      </c>
      <c r="I305" s="14">
        <f t="shared" si="347"/>
        <v>0</v>
      </c>
      <c r="J305" s="14">
        <f t="shared" si="347"/>
        <v>0</v>
      </c>
      <c r="K305" s="14">
        <f t="shared" si="347"/>
        <v>0</v>
      </c>
      <c r="L305" s="14">
        <f t="shared" si="347"/>
        <v>0</v>
      </c>
      <c r="M305" s="14">
        <f t="shared" si="347"/>
        <v>0</v>
      </c>
      <c r="N305" s="14">
        <f t="shared" si="347"/>
        <v>0</v>
      </c>
      <c r="O305" s="14">
        <f t="shared" si="347"/>
        <v>0</v>
      </c>
      <c r="P305" s="14">
        <f t="shared" si="347"/>
        <v>0</v>
      </c>
      <c r="Q305" s="14">
        <f t="shared" si="342"/>
        <v>0</v>
      </c>
      <c r="R305" s="14">
        <f t="shared" ref="R305:T305" si="348">R285/SUM($B285:$T285)</f>
        <v>0</v>
      </c>
      <c r="S305" s="14">
        <f t="shared" si="348"/>
        <v>0</v>
      </c>
      <c r="T305" s="14">
        <f t="shared" si="348"/>
        <v>0</v>
      </c>
      <c r="U305" s="14">
        <f t="shared" si="344"/>
        <v>1</v>
      </c>
    </row>
    <row r="306" spans="1:21" x14ac:dyDescent="0.25">
      <c r="A306" s="14" t="s">
        <v>26</v>
      </c>
      <c r="B306" s="14">
        <f t="shared" si="340"/>
        <v>4.0122239007462299E-2</v>
      </c>
      <c r="C306" s="14">
        <f t="shared" ref="C306:P306" si="349">C286/SUM($B286:$T286)</f>
        <v>7.2989053656953476E-2</v>
      </c>
      <c r="D306" s="14">
        <f t="shared" si="349"/>
        <v>0.16963972183462606</v>
      </c>
      <c r="E306" s="14">
        <f t="shared" si="349"/>
        <v>0.71724898550095817</v>
      </c>
      <c r="F306" s="14">
        <f t="shared" si="349"/>
        <v>0</v>
      </c>
      <c r="G306" s="14">
        <f t="shared" si="349"/>
        <v>0</v>
      </c>
      <c r="H306" s="14">
        <f t="shared" si="349"/>
        <v>0</v>
      </c>
      <c r="I306" s="14">
        <f t="shared" si="349"/>
        <v>0</v>
      </c>
      <c r="J306" s="14">
        <f t="shared" si="349"/>
        <v>0</v>
      </c>
      <c r="K306" s="14">
        <f t="shared" si="349"/>
        <v>0</v>
      </c>
      <c r="L306" s="14">
        <f t="shared" si="349"/>
        <v>0</v>
      </c>
      <c r="M306" s="14">
        <f t="shared" si="349"/>
        <v>0</v>
      </c>
      <c r="N306" s="14">
        <f t="shared" si="349"/>
        <v>0</v>
      </c>
      <c r="O306" s="14">
        <f t="shared" si="349"/>
        <v>0</v>
      </c>
      <c r="P306" s="14">
        <f t="shared" si="349"/>
        <v>0</v>
      </c>
      <c r="Q306" s="14">
        <f t="shared" si="342"/>
        <v>0</v>
      </c>
      <c r="R306" s="14">
        <f t="shared" ref="R306:T306" si="350">R286/SUM($B286:$T286)</f>
        <v>0</v>
      </c>
      <c r="S306" s="14">
        <f t="shared" si="350"/>
        <v>0</v>
      </c>
      <c r="T306" s="14">
        <f t="shared" si="350"/>
        <v>0</v>
      </c>
      <c r="U306" s="14">
        <f t="shared" si="344"/>
        <v>1</v>
      </c>
    </row>
    <row r="307" spans="1:21" x14ac:dyDescent="0.25">
      <c r="A307" s="14" t="s">
        <v>25</v>
      </c>
      <c r="B307" s="14">
        <f t="shared" si="340"/>
        <v>2.4603313999070064E-2</v>
      </c>
      <c r="C307" s="14">
        <f t="shared" ref="C307:P307" si="351">C287/SUM($B287:$T287)</f>
        <v>3.9135098962815966E-2</v>
      </c>
      <c r="D307" s="14">
        <f t="shared" si="351"/>
        <v>7.1193281051336474E-2</v>
      </c>
      <c r="E307" s="14">
        <f t="shared" si="351"/>
        <v>0.16546602249161385</v>
      </c>
      <c r="F307" s="14">
        <f t="shared" si="351"/>
        <v>0.69960228349516362</v>
      </c>
      <c r="G307" s="14">
        <f t="shared" si="351"/>
        <v>0</v>
      </c>
      <c r="H307" s="14">
        <f t="shared" si="351"/>
        <v>0</v>
      </c>
      <c r="I307" s="14">
        <f t="shared" si="351"/>
        <v>0</v>
      </c>
      <c r="J307" s="14">
        <f t="shared" si="351"/>
        <v>0</v>
      </c>
      <c r="K307" s="14">
        <f t="shared" si="351"/>
        <v>0</v>
      </c>
      <c r="L307" s="14">
        <f t="shared" si="351"/>
        <v>0</v>
      </c>
      <c r="M307" s="14">
        <f t="shared" si="351"/>
        <v>0</v>
      </c>
      <c r="N307" s="14">
        <f t="shared" si="351"/>
        <v>0</v>
      </c>
      <c r="O307" s="14">
        <f t="shared" si="351"/>
        <v>0</v>
      </c>
      <c r="P307" s="14">
        <f t="shared" si="351"/>
        <v>0</v>
      </c>
      <c r="Q307" s="14">
        <f t="shared" si="342"/>
        <v>0</v>
      </c>
      <c r="R307" s="14">
        <f t="shared" ref="R307:T307" si="352">R287/SUM($B287:$T287)</f>
        <v>0</v>
      </c>
      <c r="S307" s="14">
        <f t="shared" si="352"/>
        <v>0</v>
      </c>
      <c r="T307" s="14">
        <f t="shared" si="352"/>
        <v>0</v>
      </c>
      <c r="U307" s="14">
        <f t="shared" si="344"/>
        <v>1</v>
      </c>
    </row>
    <row r="308" spans="1:21" x14ac:dyDescent="0.25">
      <c r="A308" s="14" t="s">
        <v>24</v>
      </c>
      <c r="B308" s="14">
        <f t="shared" si="340"/>
        <v>2.1521643146869659E-2</v>
      </c>
      <c r="C308" s="14">
        <f t="shared" ref="C308:P308" si="353">C288/SUM($B288:$T288)</f>
        <v>3.0431250114028665E-2</v>
      </c>
      <c r="D308" s="14">
        <f t="shared" si="353"/>
        <v>4.6499557303506876E-2</v>
      </c>
      <c r="E308" s="14">
        <f t="shared" si="353"/>
        <v>8.0321612352529825E-2</v>
      </c>
      <c r="F308" s="14">
        <f t="shared" si="353"/>
        <v>0.17354248422429469</v>
      </c>
      <c r="G308" s="14">
        <f t="shared" si="353"/>
        <v>0.64768345285877027</v>
      </c>
      <c r="H308" s="14">
        <f t="shared" si="353"/>
        <v>0</v>
      </c>
      <c r="I308" s="14">
        <f t="shared" si="353"/>
        <v>0</v>
      </c>
      <c r="J308" s="14">
        <f t="shared" si="353"/>
        <v>0</v>
      </c>
      <c r="K308" s="14">
        <f t="shared" si="353"/>
        <v>0</v>
      </c>
      <c r="L308" s="14">
        <f t="shared" si="353"/>
        <v>0</v>
      </c>
      <c r="M308" s="14">
        <f t="shared" si="353"/>
        <v>0</v>
      </c>
      <c r="N308" s="14">
        <f t="shared" si="353"/>
        <v>0</v>
      </c>
      <c r="O308" s="14">
        <f t="shared" si="353"/>
        <v>0</v>
      </c>
      <c r="P308" s="14">
        <f t="shared" si="353"/>
        <v>0</v>
      </c>
      <c r="Q308" s="14">
        <f t="shared" si="342"/>
        <v>0</v>
      </c>
      <c r="R308" s="14">
        <f t="shared" ref="R308:T308" si="354">R288/SUM($B288:$T288)</f>
        <v>0</v>
      </c>
      <c r="S308" s="14">
        <f t="shared" si="354"/>
        <v>0</v>
      </c>
      <c r="T308" s="14">
        <f t="shared" si="354"/>
        <v>0</v>
      </c>
      <c r="U308" s="14">
        <f t="shared" si="344"/>
        <v>1</v>
      </c>
    </row>
    <row r="309" spans="1:21" x14ac:dyDescent="0.25">
      <c r="A309" s="14" t="s">
        <v>23</v>
      </c>
      <c r="B309" s="14">
        <f t="shared" si="340"/>
        <v>1.9261648755933728E-2</v>
      </c>
      <c r="C309" s="14">
        <f t="shared" ref="C309:P309" si="355">C289/SUM($B289:$T289)</f>
        <v>2.5309578639819072E-2</v>
      </c>
      <c r="D309" s="14">
        <f t="shared" si="355"/>
        <v>3.4958181796949574E-2</v>
      </c>
      <c r="E309" s="14">
        <f t="shared" si="355"/>
        <v>5.190605259328724E-2</v>
      </c>
      <c r="F309" s="14">
        <f t="shared" si="355"/>
        <v>8.640483598532607E-2</v>
      </c>
      <c r="G309" s="14">
        <f t="shared" si="355"/>
        <v>0.17720302754912848</v>
      </c>
      <c r="H309" s="14">
        <f t="shared" si="355"/>
        <v>0.60495667467955583</v>
      </c>
      <c r="I309" s="14">
        <f t="shared" si="355"/>
        <v>0</v>
      </c>
      <c r="J309" s="14">
        <f t="shared" si="355"/>
        <v>0</v>
      </c>
      <c r="K309" s="14">
        <f t="shared" si="355"/>
        <v>0</v>
      </c>
      <c r="L309" s="14">
        <f t="shared" si="355"/>
        <v>0</v>
      </c>
      <c r="M309" s="14">
        <f t="shared" si="355"/>
        <v>0</v>
      </c>
      <c r="N309" s="14">
        <f t="shared" si="355"/>
        <v>0</v>
      </c>
      <c r="O309" s="14">
        <f t="shared" si="355"/>
        <v>0</v>
      </c>
      <c r="P309" s="14">
        <f t="shared" si="355"/>
        <v>0</v>
      </c>
      <c r="Q309" s="14">
        <f t="shared" si="342"/>
        <v>0</v>
      </c>
      <c r="R309" s="14">
        <f t="shared" ref="R309:T309" si="356">R289/SUM($B289:$T289)</f>
        <v>0</v>
      </c>
      <c r="S309" s="14">
        <f t="shared" si="356"/>
        <v>0</v>
      </c>
      <c r="T309" s="14">
        <f t="shared" si="356"/>
        <v>0</v>
      </c>
      <c r="U309" s="14">
        <f t="shared" si="344"/>
        <v>1</v>
      </c>
    </row>
    <row r="310" spans="1:21" x14ac:dyDescent="0.25">
      <c r="A310" s="14" t="s">
        <v>22</v>
      </c>
      <c r="B310" s="14">
        <f t="shared" si="340"/>
        <v>1.7486730475295652E-2</v>
      </c>
      <c r="C310" s="14">
        <f t="shared" ref="C310:P310" si="357">C290/SUM($B290:$T290)</f>
        <v>2.1869815914621941E-2</v>
      </c>
      <c r="D310" s="14">
        <f t="shared" si="357"/>
        <v>2.8312681281704683E-2</v>
      </c>
      <c r="E310" s="14">
        <f t="shared" si="357"/>
        <v>3.8424620528638917E-2</v>
      </c>
      <c r="F310" s="14">
        <f t="shared" si="357"/>
        <v>5.5838514884372553E-2</v>
      </c>
      <c r="G310" s="14">
        <f t="shared" si="357"/>
        <v>9.0407871122530931E-2</v>
      </c>
      <c r="H310" s="14">
        <f t="shared" si="357"/>
        <v>0.17830318531512568</v>
      </c>
      <c r="I310" s="14">
        <f t="shared" si="357"/>
        <v>0.56935658047770965</v>
      </c>
      <c r="J310" s="14">
        <f t="shared" si="357"/>
        <v>0</v>
      </c>
      <c r="K310" s="14">
        <f t="shared" si="357"/>
        <v>0</v>
      </c>
      <c r="L310" s="14">
        <f t="shared" si="357"/>
        <v>0</v>
      </c>
      <c r="M310" s="14">
        <f t="shared" si="357"/>
        <v>0</v>
      </c>
      <c r="N310" s="14">
        <f t="shared" si="357"/>
        <v>0</v>
      </c>
      <c r="O310" s="14">
        <f t="shared" si="357"/>
        <v>0</v>
      </c>
      <c r="P310" s="14">
        <f t="shared" si="357"/>
        <v>0</v>
      </c>
      <c r="Q310" s="14">
        <f t="shared" si="342"/>
        <v>0</v>
      </c>
      <c r="R310" s="14">
        <f t="shared" ref="R310:T310" si="358">R290/SUM($B290:$T290)</f>
        <v>0</v>
      </c>
      <c r="S310" s="14">
        <f t="shared" si="358"/>
        <v>0</v>
      </c>
      <c r="T310" s="14">
        <f t="shared" si="358"/>
        <v>0</v>
      </c>
      <c r="U310" s="14">
        <f t="shared" si="344"/>
        <v>1</v>
      </c>
    </row>
    <row r="311" spans="1:21" x14ac:dyDescent="0.25">
      <c r="A311" s="14" t="s">
        <v>21</v>
      </c>
      <c r="B311" s="14">
        <f t="shared" si="340"/>
        <v>1.6034291117941996E-2</v>
      </c>
      <c r="C311" s="14">
        <f t="shared" ref="C311:P311" si="359">C291/SUM($B291:$T291)</f>
        <v>1.9359485010465489E-2</v>
      </c>
      <c r="D311" s="14">
        <f t="shared" si="359"/>
        <v>2.3970710973893989E-2</v>
      </c>
      <c r="E311" s="14">
        <f t="shared" si="359"/>
        <v>3.0675791612997126E-2</v>
      </c>
      <c r="F311" s="14">
        <f t="shared" si="359"/>
        <v>4.1066318634624607E-2</v>
      </c>
      <c r="G311" s="14">
        <f t="shared" si="359"/>
        <v>5.8686984298985508E-2</v>
      </c>
      <c r="H311" s="14">
        <f t="shared" si="359"/>
        <v>9.2991611077345881E-2</v>
      </c>
      <c r="I311" s="14">
        <f t="shared" si="359"/>
        <v>0.17790566868114019</v>
      </c>
      <c r="J311" s="14">
        <f t="shared" si="359"/>
        <v>0.53930913859260521</v>
      </c>
      <c r="K311" s="14">
        <f t="shared" si="359"/>
        <v>0</v>
      </c>
      <c r="L311" s="14">
        <f t="shared" si="359"/>
        <v>0</v>
      </c>
      <c r="M311" s="14">
        <f t="shared" si="359"/>
        <v>0</v>
      </c>
      <c r="N311" s="14">
        <f t="shared" si="359"/>
        <v>0</v>
      </c>
      <c r="O311" s="14">
        <f t="shared" si="359"/>
        <v>0</v>
      </c>
      <c r="P311" s="14">
        <f t="shared" si="359"/>
        <v>0</v>
      </c>
      <c r="Q311" s="14">
        <f t="shared" si="342"/>
        <v>0</v>
      </c>
      <c r="R311" s="14">
        <f t="shared" ref="R311:T311" si="360">R291/SUM($B291:$T291)</f>
        <v>0</v>
      </c>
      <c r="S311" s="14">
        <f t="shared" si="360"/>
        <v>0</v>
      </c>
      <c r="T311" s="14">
        <f t="shared" si="360"/>
        <v>0</v>
      </c>
      <c r="U311" s="14">
        <f t="shared" si="344"/>
        <v>1</v>
      </c>
    </row>
    <row r="312" spans="1:21" x14ac:dyDescent="0.25">
      <c r="A312" s="14" t="s">
        <v>20</v>
      </c>
      <c r="B312" s="14">
        <f t="shared" si="340"/>
        <v>1.4813455277120687E-2</v>
      </c>
      <c r="C312" s="14">
        <f t="shared" ref="C312:P312" si="361">C292/SUM($B292:$T292)</f>
        <v>1.7422998776394354E-2</v>
      </c>
      <c r="D312" s="14">
        <f t="shared" si="361"/>
        <v>2.0888044819963252E-2</v>
      </c>
      <c r="E312" s="14">
        <f t="shared" si="361"/>
        <v>2.5656971338471075E-2</v>
      </c>
      <c r="F312" s="14">
        <f t="shared" si="361"/>
        <v>3.2531451788167749E-2</v>
      </c>
      <c r="G312" s="14">
        <f t="shared" si="361"/>
        <v>4.3076713719001118E-2</v>
      </c>
      <c r="H312" s="14">
        <f t="shared" si="361"/>
        <v>6.0741286217601068E-2</v>
      </c>
      <c r="I312" s="14">
        <f t="shared" si="361"/>
        <v>9.4599673697112627E-2</v>
      </c>
      <c r="J312" s="14">
        <f t="shared" si="361"/>
        <v>0.17663232165426887</v>
      </c>
      <c r="K312" s="14">
        <f t="shared" si="361"/>
        <v>0.51363708271189912</v>
      </c>
      <c r="L312" s="14">
        <f t="shared" si="361"/>
        <v>0</v>
      </c>
      <c r="M312" s="14">
        <f t="shared" si="361"/>
        <v>0</v>
      </c>
      <c r="N312" s="14">
        <f t="shared" si="361"/>
        <v>0</v>
      </c>
      <c r="O312" s="14">
        <f t="shared" si="361"/>
        <v>0</v>
      </c>
      <c r="P312" s="14">
        <f t="shared" si="361"/>
        <v>0</v>
      </c>
      <c r="Q312" s="14">
        <f t="shared" si="342"/>
        <v>0</v>
      </c>
      <c r="R312" s="14">
        <f t="shared" ref="R312:T312" si="362">R292/SUM($B292:$T292)</f>
        <v>0</v>
      </c>
      <c r="S312" s="14">
        <f t="shared" si="362"/>
        <v>0</v>
      </c>
      <c r="T312" s="14">
        <f t="shared" si="362"/>
        <v>0</v>
      </c>
      <c r="U312" s="14">
        <f t="shared" si="344"/>
        <v>0.99999999999999989</v>
      </c>
    </row>
    <row r="313" spans="1:21" x14ac:dyDescent="0.25">
      <c r="A313" s="14" t="s">
        <v>19</v>
      </c>
      <c r="B313" s="14">
        <f t="shared" si="340"/>
        <v>1.3767803829431898E-2</v>
      </c>
      <c r="C313" s="14">
        <f t="shared" ref="C313:P313" si="363">C293/SUM($B293:$T293)</f>
        <v>1.5870017290340287E-2</v>
      </c>
      <c r="D313" s="14">
        <f t="shared" si="363"/>
        <v>1.8569390900781815E-2</v>
      </c>
      <c r="E313" s="14">
        <f t="shared" si="363"/>
        <v>2.2134077146550264E-2</v>
      </c>
      <c r="F313" s="14">
        <f t="shared" si="363"/>
        <v>2.7009848005695614E-2</v>
      </c>
      <c r="G313" s="14">
        <f t="shared" si="363"/>
        <v>3.3988634535961043E-2</v>
      </c>
      <c r="H313" s="14">
        <f t="shared" si="363"/>
        <v>4.4605227330221375E-2</v>
      </c>
      <c r="I313" s="14">
        <f t="shared" si="363"/>
        <v>6.2211371594880098E-2</v>
      </c>
      <c r="J313" s="14">
        <f t="shared" si="363"/>
        <v>9.5530505253018969E-2</v>
      </c>
      <c r="K313" s="14">
        <f t="shared" si="363"/>
        <v>0.17485503145630168</v>
      </c>
      <c r="L313" s="14">
        <f t="shared" si="363"/>
        <v>0.49145809265681689</v>
      </c>
      <c r="M313" s="14">
        <f t="shared" si="363"/>
        <v>0</v>
      </c>
      <c r="N313" s="14">
        <f t="shared" si="363"/>
        <v>0</v>
      </c>
      <c r="O313" s="14">
        <f t="shared" si="363"/>
        <v>0</v>
      </c>
      <c r="P313" s="14">
        <f t="shared" si="363"/>
        <v>0</v>
      </c>
      <c r="Q313" s="14">
        <f t="shared" si="342"/>
        <v>0</v>
      </c>
      <c r="R313" s="14">
        <f t="shared" ref="R313:T313" si="364">R293/SUM($B293:$T293)</f>
        <v>0</v>
      </c>
      <c r="S313" s="14">
        <f t="shared" si="364"/>
        <v>0</v>
      </c>
      <c r="T313" s="14">
        <f t="shared" si="364"/>
        <v>0</v>
      </c>
      <c r="U313" s="14">
        <f t="shared" si="344"/>
        <v>1</v>
      </c>
    </row>
    <row r="314" spans="1:21" x14ac:dyDescent="0.25">
      <c r="A314" s="14" t="s">
        <v>18</v>
      </c>
      <c r="B314" s="14">
        <f t="shared" si="340"/>
        <v>1.2859536532808972E-2</v>
      </c>
      <c r="C314" s="14">
        <f t="shared" ref="C314:P314" si="365">C294/SUM($B294:$T294)</f>
        <v>1.4588771760759308E-2</v>
      </c>
      <c r="D314" s="14">
        <f t="shared" si="365"/>
        <v>1.6750899127296558E-2</v>
      </c>
      <c r="E314" s="14">
        <f t="shared" si="365"/>
        <v>1.9515805657172033E-2</v>
      </c>
      <c r="F314" s="14">
        <f t="shared" si="365"/>
        <v>2.3150354312199969E-2</v>
      </c>
      <c r="G314" s="14">
        <f t="shared" si="365"/>
        <v>2.8096095170604751E-2</v>
      </c>
      <c r="H314" s="14">
        <f t="shared" si="365"/>
        <v>3.5133289174060216E-2</v>
      </c>
      <c r="I314" s="14">
        <f t="shared" si="365"/>
        <v>4.5764805089462346E-2</v>
      </c>
      <c r="J314" s="14">
        <f t="shared" si="365"/>
        <v>6.3248631897218896E-2</v>
      </c>
      <c r="K314" s="14">
        <f t="shared" si="365"/>
        <v>9.5986974727969535E-2</v>
      </c>
      <c r="L314" s="14">
        <f t="shared" si="365"/>
        <v>0.17280035471257282</v>
      </c>
      <c r="M314" s="14">
        <f t="shared" si="365"/>
        <v>0.47210448183787457</v>
      </c>
      <c r="N314" s="14">
        <f t="shared" si="365"/>
        <v>0</v>
      </c>
      <c r="O314" s="14">
        <f t="shared" si="365"/>
        <v>0</v>
      </c>
      <c r="P314" s="14">
        <f t="shared" si="365"/>
        <v>0</v>
      </c>
      <c r="Q314" s="14">
        <f t="shared" si="342"/>
        <v>0</v>
      </c>
      <c r="R314" s="14">
        <f t="shared" ref="R314:T314" si="366">R294/SUM($B294:$T294)</f>
        <v>0</v>
      </c>
      <c r="S314" s="14">
        <f t="shared" si="366"/>
        <v>0</v>
      </c>
      <c r="T314" s="14">
        <f t="shared" si="366"/>
        <v>0</v>
      </c>
      <c r="U314" s="14">
        <f t="shared" si="344"/>
        <v>1</v>
      </c>
    </row>
    <row r="315" spans="1:21" x14ac:dyDescent="0.25">
      <c r="A315" s="14" t="s">
        <v>17</v>
      </c>
      <c r="B315" s="14">
        <f t="shared" si="340"/>
        <v>1.2061876545459748E-2</v>
      </c>
      <c r="C315" s="14">
        <f t="shared" ref="C315:P315" si="367">C295/SUM($B295:$T295)</f>
        <v>1.3508795569934205E-2</v>
      </c>
      <c r="D315" s="14">
        <f t="shared" si="367"/>
        <v>1.5279247900391479E-2</v>
      </c>
      <c r="E315" s="14">
        <f t="shared" si="367"/>
        <v>1.7485922410844498E-2</v>
      </c>
      <c r="F315" s="14">
        <f t="shared" si="367"/>
        <v>2.0297988175151393E-2</v>
      </c>
      <c r="G315" s="14">
        <f t="shared" si="367"/>
        <v>2.3980237966381272E-2</v>
      </c>
      <c r="H315" s="14">
        <f t="shared" si="367"/>
        <v>2.8969059651845774E-2</v>
      </c>
      <c r="I315" s="14">
        <f t="shared" si="367"/>
        <v>3.6032123231049422E-2</v>
      </c>
      <c r="J315" s="14">
        <f t="shared" si="367"/>
        <v>4.6640346865444979E-2</v>
      </c>
      <c r="K315" s="14">
        <f t="shared" si="367"/>
        <v>6.3962688978551771E-2</v>
      </c>
      <c r="L315" s="14">
        <f t="shared" si="367"/>
        <v>9.6108783186201835E-2</v>
      </c>
      <c r="M315" s="14">
        <f t="shared" si="367"/>
        <v>0.17060821444318361</v>
      </c>
      <c r="N315" s="14">
        <f t="shared" si="367"/>
        <v>0.45506471507555996</v>
      </c>
      <c r="O315" s="14">
        <f t="shared" si="367"/>
        <v>0</v>
      </c>
      <c r="P315" s="14">
        <f t="shared" si="367"/>
        <v>0</v>
      </c>
      <c r="Q315" s="14">
        <f t="shared" si="342"/>
        <v>0</v>
      </c>
      <c r="R315" s="14">
        <f t="shared" ref="R315:T315" si="368">R295/SUM($B295:$T295)</f>
        <v>0</v>
      </c>
      <c r="S315" s="14">
        <f t="shared" si="368"/>
        <v>0</v>
      </c>
      <c r="T315" s="14">
        <f t="shared" si="368"/>
        <v>0</v>
      </c>
      <c r="U315" s="14">
        <f t="shared" si="344"/>
        <v>1</v>
      </c>
    </row>
    <row r="316" spans="1:21" x14ac:dyDescent="0.25">
      <c r="A316" s="14" t="s">
        <v>16</v>
      </c>
      <c r="B316" s="14">
        <f t="shared" si="340"/>
        <v>1.1355054253326911E-2</v>
      </c>
      <c r="C316" s="14">
        <f t="shared" ref="C316:P316" si="369">C296/SUM($B296:$T296)</f>
        <v>1.2583109882270226E-2</v>
      </c>
      <c r="D316" s="14">
        <f t="shared" si="369"/>
        <v>1.4059126426992381E-2</v>
      </c>
      <c r="E316" s="14">
        <f t="shared" si="369"/>
        <v>1.5860704906496402E-2</v>
      </c>
      <c r="F316" s="14">
        <f t="shared" si="369"/>
        <v>1.8100097744441178E-2</v>
      </c>
      <c r="G316" s="14">
        <f t="shared" si="369"/>
        <v>2.0945355142260941E-2</v>
      </c>
      <c r="H316" s="14">
        <f t="shared" si="369"/>
        <v>2.4658718886789797E-2</v>
      </c>
      <c r="I316" s="14">
        <f t="shared" si="369"/>
        <v>2.9670904040049201E-2</v>
      </c>
      <c r="J316" s="14">
        <f t="shared" si="369"/>
        <v>3.6736679701903752E-2</v>
      </c>
      <c r="K316" s="14">
        <f t="shared" si="369"/>
        <v>4.7295790166169964E-2</v>
      </c>
      <c r="L316" s="14">
        <f t="shared" si="369"/>
        <v>6.4433552277050901E-2</v>
      </c>
      <c r="M316" s="14">
        <f t="shared" si="369"/>
        <v>9.599342053921478E-2</v>
      </c>
      <c r="N316" s="14">
        <f t="shared" si="369"/>
        <v>0.16836570780907836</v>
      </c>
      <c r="O316" s="14">
        <f t="shared" si="369"/>
        <v>0.43994177822395508</v>
      </c>
      <c r="P316" s="14">
        <f t="shared" si="369"/>
        <v>0</v>
      </c>
      <c r="Q316" s="14">
        <f t="shared" si="342"/>
        <v>0</v>
      </c>
      <c r="R316" s="14">
        <f t="shared" ref="R316:T316" si="370">R296/SUM($B296:$T296)</f>
        <v>0</v>
      </c>
      <c r="S316" s="14">
        <f t="shared" si="370"/>
        <v>0</v>
      </c>
      <c r="T316" s="14">
        <f t="shared" si="370"/>
        <v>0</v>
      </c>
      <c r="U316" s="14">
        <f t="shared" si="344"/>
        <v>0.99999999999999989</v>
      </c>
    </row>
    <row r="317" spans="1:21" x14ac:dyDescent="0.25">
      <c r="A317" s="14" t="s">
        <v>15</v>
      </c>
      <c r="B317" s="14">
        <f t="shared" si="340"/>
        <v>1.0724007852611664E-2</v>
      </c>
      <c r="C317" s="14">
        <f t="shared" ref="C317:P317" si="371">C297/SUM($B297:$T297)</f>
        <v>1.177896434343801E-2</v>
      </c>
      <c r="D317" s="14">
        <f t="shared" si="371"/>
        <v>1.3028015797207105E-2</v>
      </c>
      <c r="E317" s="14">
        <f t="shared" si="371"/>
        <v>1.4526291034571249E-2</v>
      </c>
      <c r="F317" s="14">
        <f t="shared" si="371"/>
        <v>1.635110787707451E-2</v>
      </c>
      <c r="G317" s="14">
        <f t="shared" si="371"/>
        <v>1.8614065407547842E-2</v>
      </c>
      <c r="H317" s="14">
        <f t="shared" si="371"/>
        <v>2.148183729092493E-2</v>
      </c>
      <c r="I317" s="14">
        <f t="shared" si="371"/>
        <v>2.5213831914598531E-2</v>
      </c>
      <c r="J317" s="14">
        <f t="shared" si="371"/>
        <v>3.0234855769689404E-2</v>
      </c>
      <c r="K317" s="14">
        <f t="shared" si="371"/>
        <v>3.7286836218624775E-2</v>
      </c>
      <c r="L317" s="14">
        <f t="shared" si="371"/>
        <v>4.7779547205973431E-2</v>
      </c>
      <c r="M317" s="14">
        <f t="shared" si="371"/>
        <v>6.4720169712014733E-2</v>
      </c>
      <c r="N317" s="14">
        <f t="shared" si="371"/>
        <v>9.570978248237913E-2</v>
      </c>
      <c r="O317" s="14">
        <f t="shared" si="371"/>
        <v>0.16612708380620164</v>
      </c>
      <c r="P317" s="14">
        <f t="shared" si="371"/>
        <v>0.42642360328714302</v>
      </c>
      <c r="Q317" s="14">
        <f t="shared" si="342"/>
        <v>0</v>
      </c>
      <c r="R317" s="14">
        <f t="shared" ref="R317:T317" si="372">R297/SUM($B297:$T297)</f>
        <v>0</v>
      </c>
      <c r="S317" s="14">
        <f t="shared" si="372"/>
        <v>0</v>
      </c>
      <c r="T317" s="14">
        <f t="shared" si="372"/>
        <v>0</v>
      </c>
      <c r="U317" s="14">
        <f t="shared" si="344"/>
        <v>1</v>
      </c>
    </row>
    <row r="318" spans="1:21" x14ac:dyDescent="0.25">
      <c r="A318" s="14" t="s">
        <v>97</v>
      </c>
      <c r="B318" s="14">
        <f t="shared" si="340"/>
        <v>1.0156978566780153E-2</v>
      </c>
      <c r="C318" s="14">
        <f t="shared" ref="C318:P318" si="373">C298/SUM($B298:$T298)</f>
        <v>1.1072685221991353E-2</v>
      </c>
      <c r="D318" s="14">
        <f t="shared" si="373"/>
        <v>1.2143077452270071E-2</v>
      </c>
      <c r="E318" s="14">
        <f t="shared" si="373"/>
        <v>1.3408363622039659E-2</v>
      </c>
      <c r="F318" s="14">
        <f t="shared" si="373"/>
        <v>1.4923479598876101E-2</v>
      </c>
      <c r="G318" s="14">
        <f t="shared" si="373"/>
        <v>1.6765337339889965E-2</v>
      </c>
      <c r="H318" s="14">
        <f t="shared" si="373"/>
        <v>1.9044738455840319E-2</v>
      </c>
      <c r="I318" s="14">
        <f t="shared" si="373"/>
        <v>2.1926820252085276E-2</v>
      </c>
      <c r="J318" s="14">
        <f t="shared" si="373"/>
        <v>2.5668007363488496E-2</v>
      </c>
      <c r="K318" s="14">
        <f t="shared" si="373"/>
        <v>3.0687137854135196E-2</v>
      </c>
      <c r="L318" s="14">
        <f t="shared" si="373"/>
        <v>3.7713576110681296E-2</v>
      </c>
      <c r="M318" s="14">
        <f t="shared" si="373"/>
        <v>4.8128533865281972E-2</v>
      </c>
      <c r="N318" s="14">
        <f t="shared" si="373"/>
        <v>6.4866396801008391E-2</v>
      </c>
      <c r="O318" s="14">
        <f t="shared" si="373"/>
        <v>9.5307117460948304E-2</v>
      </c>
      <c r="P318" s="14">
        <f t="shared" si="373"/>
        <v>0.16392583087423657</v>
      </c>
      <c r="Q318" s="14">
        <f t="shared" si="342"/>
        <v>0.41426191916044691</v>
      </c>
      <c r="R318" s="14">
        <f t="shared" ref="R318:T318" si="374">R298/SUM($B298:$T298)</f>
        <v>0</v>
      </c>
      <c r="S318" s="14">
        <f t="shared" si="374"/>
        <v>0</v>
      </c>
      <c r="T318" s="14">
        <f t="shared" si="374"/>
        <v>0</v>
      </c>
      <c r="U318" s="14">
        <f t="shared" si="344"/>
        <v>1</v>
      </c>
    </row>
    <row r="319" spans="1:21" x14ac:dyDescent="0.25">
      <c r="A319" s="14" t="s">
        <v>98</v>
      </c>
      <c r="B319" s="14">
        <f t="shared" si="340"/>
        <v>9.6446058043241304E-3</v>
      </c>
      <c r="C319" s="14">
        <f t="shared" ref="C319:P319" si="375">C299/SUM($B299:$T299)</f>
        <v>1.044664244528542E-2</v>
      </c>
      <c r="D319" s="14">
        <f t="shared" si="375"/>
        <v>1.137388140795963E-2</v>
      </c>
      <c r="E319" s="14">
        <f t="shared" si="375"/>
        <v>1.2456316908370894E-2</v>
      </c>
      <c r="F319" s="14">
        <f t="shared" si="375"/>
        <v>1.3734020845201389E-2</v>
      </c>
      <c r="G319" s="14">
        <f t="shared" si="375"/>
        <v>1.5261664048266815E-2</v>
      </c>
      <c r="H319" s="14">
        <f t="shared" si="375"/>
        <v>1.7115668855578595E-2</v>
      </c>
      <c r="I319" s="14">
        <f t="shared" si="375"/>
        <v>1.9405946299619253E-2</v>
      </c>
      <c r="J319" s="14">
        <f t="shared" si="375"/>
        <v>2.2296004744306746E-2</v>
      </c>
      <c r="K319" s="14">
        <f t="shared" si="375"/>
        <v>2.603922287744561E-2</v>
      </c>
      <c r="L319" s="14">
        <f t="shared" si="375"/>
        <v>3.1048522423158514E-2</v>
      </c>
      <c r="M319" s="14">
        <f t="shared" si="375"/>
        <v>3.8041109735967492E-2</v>
      </c>
      <c r="N319" s="14">
        <f t="shared" si="375"/>
        <v>4.8371116699947564E-2</v>
      </c>
      <c r="O319" s="14">
        <f t="shared" si="375"/>
        <v>6.4905172318526799E-2</v>
      </c>
      <c r="P319" s="14">
        <f t="shared" si="375"/>
        <v>9.4820985795992713E-2</v>
      </c>
      <c r="Q319" s="14">
        <f t="shared" si="342"/>
        <v>0.16178214739836028</v>
      </c>
      <c r="R319" s="14">
        <f t="shared" ref="R319:T319" si="376">R299/SUM($B299:$T299)</f>
        <v>0.40325697139168826</v>
      </c>
      <c r="S319" s="14">
        <f t="shared" si="376"/>
        <v>0</v>
      </c>
      <c r="T319" s="14">
        <f t="shared" si="376"/>
        <v>0</v>
      </c>
      <c r="U319" s="14">
        <f t="shared" si="344"/>
        <v>1</v>
      </c>
    </row>
    <row r="320" spans="1:21" x14ac:dyDescent="0.25">
      <c r="A320" s="14" t="s">
        <v>99</v>
      </c>
      <c r="B320" s="14">
        <f t="shared" si="340"/>
        <v>9.1793186429447414E-3</v>
      </c>
      <c r="C320" s="14">
        <f t="shared" ref="C320:P320" si="377">C300/SUM($B300:$T300)</f>
        <v>9.8873772462092415E-3</v>
      </c>
      <c r="D320" s="14">
        <f t="shared" si="377"/>
        <v>1.0698151037790943E-2</v>
      </c>
      <c r="E320" s="14">
        <f t="shared" si="377"/>
        <v>1.1634455576815049E-2</v>
      </c>
      <c r="F320" s="14">
        <f t="shared" si="377"/>
        <v>1.2726185698269735E-2</v>
      </c>
      <c r="G320" s="14">
        <f t="shared" si="377"/>
        <v>1.4013233043080997E-2</v>
      </c>
      <c r="H320" s="14">
        <f t="shared" si="377"/>
        <v>1.5549953068490607E-2</v>
      </c>
      <c r="I320" s="14">
        <f t="shared" si="377"/>
        <v>1.7412222647164858E-2</v>
      </c>
      <c r="J320" s="14">
        <f t="shared" si="377"/>
        <v>1.9709005127081517E-2</v>
      </c>
      <c r="K320" s="14">
        <f t="shared" si="377"/>
        <v>2.2602133731156392E-2</v>
      </c>
      <c r="L320" s="14">
        <f t="shared" si="377"/>
        <v>2.6341937766602076E-2</v>
      </c>
      <c r="M320" s="14">
        <f t="shared" si="377"/>
        <v>3.1335544851240439E-2</v>
      </c>
      <c r="N320" s="14">
        <f t="shared" si="377"/>
        <v>3.8288475696109069E-2</v>
      </c>
      <c r="O320" s="14">
        <f t="shared" si="377"/>
        <v>4.8529263109602414E-2</v>
      </c>
      <c r="P320" s="14">
        <f t="shared" si="377"/>
        <v>6.4861459036085867E-2</v>
      </c>
      <c r="Q320" s="14">
        <f t="shared" si="342"/>
        <v>9.4277285897547497E-2</v>
      </c>
      <c r="R320" s="14">
        <f t="shared" ref="R320:T320" si="378">R300/SUM($B300:$T300)</f>
        <v>0.15970764586741026</v>
      </c>
      <c r="S320" s="14">
        <f t="shared" si="378"/>
        <v>0.39324635195639823</v>
      </c>
      <c r="T320" s="14">
        <f t="shared" si="378"/>
        <v>0</v>
      </c>
      <c r="U320" s="14">
        <f t="shared" si="344"/>
        <v>0.99999999999999989</v>
      </c>
    </row>
    <row r="321" spans="1:21" x14ac:dyDescent="0.25">
      <c r="A321" s="14" t="s">
        <v>100</v>
      </c>
      <c r="B321" s="14">
        <f t="shared" si="340"/>
        <v>8.7549118863861613E-3</v>
      </c>
      <c r="C321" s="14">
        <f t="shared" ref="C321:P321" si="379">C301/SUM($B301:$T301)</f>
        <v>9.3843986843656826E-3</v>
      </c>
      <c r="D321" s="14">
        <f t="shared" si="379"/>
        <v>1.0099157784688919E-2</v>
      </c>
      <c r="E321" s="14">
        <f t="shared" si="379"/>
        <v>1.0916842828080054E-2</v>
      </c>
      <c r="F321" s="14">
        <f t="shared" si="379"/>
        <v>1.1860195274544631E-2</v>
      </c>
      <c r="G321" s="14">
        <f t="shared" si="379"/>
        <v>1.2958983189014516E-2</v>
      </c>
      <c r="H321" s="14">
        <f t="shared" si="379"/>
        <v>1.4252886792565918E-2</v>
      </c>
      <c r="I321" s="14">
        <f t="shared" si="379"/>
        <v>1.5795911739416864E-2</v>
      </c>
      <c r="J321" s="14">
        <f t="shared" si="379"/>
        <v>1.7663353721851089E-2</v>
      </c>
      <c r="K321" s="14">
        <f t="shared" si="379"/>
        <v>1.9963196798220742E-2</v>
      </c>
      <c r="L321" s="14">
        <f t="shared" si="379"/>
        <v>2.2855584861738727E-2</v>
      </c>
      <c r="M321" s="14">
        <f t="shared" si="379"/>
        <v>2.6587833282821851E-2</v>
      </c>
      <c r="N321" s="14">
        <f t="shared" si="379"/>
        <v>3.1561440424713455E-2</v>
      </c>
      <c r="O321" s="14">
        <f t="shared" si="379"/>
        <v>3.8470744196987379E-2</v>
      </c>
      <c r="P321" s="14">
        <f t="shared" si="379"/>
        <v>4.862011449848859E-2</v>
      </c>
      <c r="Q321" s="14">
        <f t="shared" si="342"/>
        <v>6.4754333263535163E-2</v>
      </c>
      <c r="R321" s="14">
        <f t="shared" ref="R321:T321" si="380">R301/SUM($B301:$T301)</f>
        <v>9.3695013208821301E-2</v>
      </c>
      <c r="S321" s="14">
        <f t="shared" si="380"/>
        <v>0.15770836351355164</v>
      </c>
      <c r="T321" s="14">
        <f t="shared" si="380"/>
        <v>0.38409673405020717</v>
      </c>
      <c r="U321" s="14">
        <f t="shared" si="344"/>
        <v>0.99999999999999978</v>
      </c>
    </row>
    <row r="322" spans="1:21" x14ac:dyDescent="0.25">
      <c r="U322" s="14" t="s">
        <v>73</v>
      </c>
    </row>
    <row r="323" spans="1:21" x14ac:dyDescent="0.25">
      <c r="A323" s="14" t="s">
        <v>14</v>
      </c>
      <c r="B323" s="14">
        <f t="shared" ref="B323" si="381">IFERROR(B303*B$14,0)</f>
        <v>10800</v>
      </c>
      <c r="C323" s="14">
        <f t="shared" ref="C323:S323" si="382">IFERROR(C303*C$14,0)</f>
        <v>0</v>
      </c>
      <c r="D323" s="14">
        <f t="shared" si="382"/>
        <v>0</v>
      </c>
      <c r="E323" s="14">
        <f t="shared" si="382"/>
        <v>0</v>
      </c>
      <c r="F323" s="14">
        <f t="shared" si="382"/>
        <v>0</v>
      </c>
      <c r="G323" s="14">
        <f t="shared" si="382"/>
        <v>0</v>
      </c>
      <c r="H323" s="14">
        <f t="shared" si="382"/>
        <v>0</v>
      </c>
      <c r="I323" s="14">
        <f t="shared" si="382"/>
        <v>0</v>
      </c>
      <c r="J323" s="14">
        <f t="shared" si="382"/>
        <v>0</v>
      </c>
      <c r="K323" s="14">
        <f t="shared" si="382"/>
        <v>0</v>
      </c>
      <c r="L323" s="14">
        <f t="shared" si="382"/>
        <v>0</v>
      </c>
      <c r="M323" s="14">
        <f t="shared" si="382"/>
        <v>0</v>
      </c>
      <c r="N323" s="14">
        <f t="shared" si="382"/>
        <v>0</v>
      </c>
      <c r="O323" s="14">
        <f t="shared" si="382"/>
        <v>0</v>
      </c>
      <c r="P323" s="14">
        <f t="shared" si="382"/>
        <v>0</v>
      </c>
      <c r="Q323" s="14">
        <f t="shared" si="382"/>
        <v>0</v>
      </c>
      <c r="R323" s="14">
        <f t="shared" si="382"/>
        <v>0</v>
      </c>
      <c r="S323" s="14">
        <f t="shared" si="382"/>
        <v>0</v>
      </c>
      <c r="T323" s="14">
        <f t="shared" ref="T323" si="383">IFERROR(T303*T$14,0)</f>
        <v>0</v>
      </c>
      <c r="U323" s="14">
        <f t="shared" ref="U323:U341" si="384">SUM(B323:T323)</f>
        <v>10800</v>
      </c>
    </row>
    <row r="324" spans="1:21" x14ac:dyDescent="0.25">
      <c r="A324" s="14" t="s">
        <v>13</v>
      </c>
      <c r="B324" s="14">
        <f t="shared" ref="B324" si="385">IFERROR(B304*B$14,0)</f>
        <v>2065.7710270300254</v>
      </c>
      <c r="C324" s="14">
        <f t="shared" ref="C324:S324" si="386">IFERROR(C304*C$14,0)</f>
        <v>8734.2289729699751</v>
      </c>
      <c r="D324" s="14">
        <f t="shared" si="386"/>
        <v>0</v>
      </c>
      <c r="E324" s="14">
        <f t="shared" si="386"/>
        <v>0</v>
      </c>
      <c r="F324" s="14">
        <f t="shared" si="386"/>
        <v>0</v>
      </c>
      <c r="G324" s="14">
        <f t="shared" si="386"/>
        <v>0</v>
      </c>
      <c r="H324" s="14">
        <f t="shared" si="386"/>
        <v>0</v>
      </c>
      <c r="I324" s="14">
        <f t="shared" si="386"/>
        <v>0</v>
      </c>
      <c r="J324" s="14">
        <f t="shared" si="386"/>
        <v>0</v>
      </c>
      <c r="K324" s="14">
        <f t="shared" si="386"/>
        <v>0</v>
      </c>
      <c r="L324" s="14">
        <f t="shared" si="386"/>
        <v>0</v>
      </c>
      <c r="M324" s="14">
        <f t="shared" si="386"/>
        <v>0</v>
      </c>
      <c r="N324" s="14">
        <f t="shared" si="386"/>
        <v>0</v>
      </c>
      <c r="O324" s="14">
        <f t="shared" si="386"/>
        <v>0</v>
      </c>
      <c r="P324" s="14">
        <f t="shared" si="386"/>
        <v>0</v>
      </c>
      <c r="Q324" s="14">
        <f t="shared" si="386"/>
        <v>0</v>
      </c>
      <c r="R324" s="14">
        <f t="shared" si="386"/>
        <v>0</v>
      </c>
      <c r="S324" s="14">
        <f t="shared" si="386"/>
        <v>0</v>
      </c>
      <c r="T324" s="14">
        <f t="shared" ref="T324" si="387">IFERROR(T304*T$14,0)</f>
        <v>0</v>
      </c>
      <c r="U324" s="14">
        <f t="shared" si="384"/>
        <v>10800</v>
      </c>
    </row>
    <row r="325" spans="1:21" x14ac:dyDescent="0.25">
      <c r="A325" s="14" t="s">
        <v>12</v>
      </c>
      <c r="B325" s="14">
        <f t="shared" ref="B325" si="388">IFERROR(B305*B$14,0)</f>
        <v>821.23142292618013</v>
      </c>
      <c r="C325" s="14">
        <f t="shared" ref="C325:S325" si="389">IFERROR(C305*C$14,0)</f>
        <v>1908.6899085145121</v>
      </c>
      <c r="D325" s="14">
        <f t="shared" si="389"/>
        <v>8070.0786685593093</v>
      </c>
      <c r="E325" s="14">
        <f t="shared" si="389"/>
        <v>0</v>
      </c>
      <c r="F325" s="14">
        <f t="shared" si="389"/>
        <v>0</v>
      </c>
      <c r="G325" s="14">
        <f t="shared" si="389"/>
        <v>0</v>
      </c>
      <c r="H325" s="14">
        <f t="shared" si="389"/>
        <v>0</v>
      </c>
      <c r="I325" s="14">
        <f t="shared" si="389"/>
        <v>0</v>
      </c>
      <c r="J325" s="14">
        <f t="shared" si="389"/>
        <v>0</v>
      </c>
      <c r="K325" s="14">
        <f t="shared" si="389"/>
        <v>0</v>
      </c>
      <c r="L325" s="14">
        <f t="shared" si="389"/>
        <v>0</v>
      </c>
      <c r="M325" s="14">
        <f t="shared" si="389"/>
        <v>0</v>
      </c>
      <c r="N325" s="14">
        <f t="shared" si="389"/>
        <v>0</v>
      </c>
      <c r="O325" s="14">
        <f t="shared" si="389"/>
        <v>0</v>
      </c>
      <c r="P325" s="14">
        <f t="shared" si="389"/>
        <v>0</v>
      </c>
      <c r="Q325" s="14">
        <f t="shared" si="389"/>
        <v>0</v>
      </c>
      <c r="R325" s="14">
        <f t="shared" si="389"/>
        <v>0</v>
      </c>
      <c r="S325" s="14">
        <f t="shared" si="389"/>
        <v>0</v>
      </c>
      <c r="T325" s="14">
        <f t="shared" ref="T325" si="390">IFERROR(T305*T$14,0)</f>
        <v>0</v>
      </c>
      <c r="U325" s="14">
        <f t="shared" si="384"/>
        <v>10800.000000000002</v>
      </c>
    </row>
    <row r="326" spans="1:21" x14ac:dyDescent="0.25">
      <c r="A326" s="14" t="s">
        <v>11</v>
      </c>
      <c r="B326" s="14">
        <f t="shared" ref="B326" si="391">IFERROR(B306*B$14,0)</f>
        <v>433.32018128059281</v>
      </c>
      <c r="C326" s="14">
        <f t="shared" ref="C326:S326" si="392">IFERROR(C306*C$14,0)</f>
        <v>788.28177949509757</v>
      </c>
      <c r="D326" s="14">
        <f t="shared" si="392"/>
        <v>1832.1089958139614</v>
      </c>
      <c r="E326" s="14">
        <f t="shared" si="392"/>
        <v>7746.2890434103483</v>
      </c>
      <c r="F326" s="14">
        <f t="shared" si="392"/>
        <v>0</v>
      </c>
      <c r="G326" s="14">
        <f t="shared" si="392"/>
        <v>0</v>
      </c>
      <c r="H326" s="14">
        <f t="shared" si="392"/>
        <v>0</v>
      </c>
      <c r="I326" s="14">
        <f t="shared" si="392"/>
        <v>0</v>
      </c>
      <c r="J326" s="14">
        <f t="shared" si="392"/>
        <v>0</v>
      </c>
      <c r="K326" s="14">
        <f t="shared" si="392"/>
        <v>0</v>
      </c>
      <c r="L326" s="14">
        <f t="shared" si="392"/>
        <v>0</v>
      </c>
      <c r="M326" s="14">
        <f t="shared" si="392"/>
        <v>0</v>
      </c>
      <c r="N326" s="14">
        <f t="shared" si="392"/>
        <v>0</v>
      </c>
      <c r="O326" s="14">
        <f t="shared" si="392"/>
        <v>0</v>
      </c>
      <c r="P326" s="14">
        <f t="shared" si="392"/>
        <v>0</v>
      </c>
      <c r="Q326" s="14">
        <f t="shared" si="392"/>
        <v>0</v>
      </c>
      <c r="R326" s="14">
        <f t="shared" si="392"/>
        <v>0</v>
      </c>
      <c r="S326" s="14">
        <f t="shared" si="392"/>
        <v>0</v>
      </c>
      <c r="T326" s="14">
        <f t="shared" ref="T326" si="393">IFERROR(T306*T$14,0)</f>
        <v>0</v>
      </c>
      <c r="U326" s="14">
        <f t="shared" si="384"/>
        <v>10800</v>
      </c>
    </row>
    <row r="327" spans="1:21" x14ac:dyDescent="0.25">
      <c r="A327" s="14" t="s">
        <v>10</v>
      </c>
      <c r="B327" s="14">
        <f t="shared" ref="B327" si="394">IFERROR(B307*B$14,0)</f>
        <v>265.71579118995669</v>
      </c>
      <c r="C327" s="14">
        <f t="shared" ref="C327:S327" si="395">IFERROR(C307*C$14,0)</f>
        <v>422.65906879841242</v>
      </c>
      <c r="D327" s="14">
        <f t="shared" si="395"/>
        <v>768.88743535443393</v>
      </c>
      <c r="E327" s="14">
        <f t="shared" si="395"/>
        <v>1787.0330429094297</v>
      </c>
      <c r="F327" s="14">
        <f t="shared" si="395"/>
        <v>7555.7046617477672</v>
      </c>
      <c r="G327" s="14">
        <f t="shared" si="395"/>
        <v>0</v>
      </c>
      <c r="H327" s="14">
        <f t="shared" si="395"/>
        <v>0</v>
      </c>
      <c r="I327" s="14">
        <f t="shared" si="395"/>
        <v>0</v>
      </c>
      <c r="J327" s="14">
        <f t="shared" si="395"/>
        <v>0</v>
      </c>
      <c r="K327" s="14">
        <f t="shared" si="395"/>
        <v>0</v>
      </c>
      <c r="L327" s="14">
        <f t="shared" si="395"/>
        <v>0</v>
      </c>
      <c r="M327" s="14">
        <f t="shared" si="395"/>
        <v>0</v>
      </c>
      <c r="N327" s="14">
        <f t="shared" si="395"/>
        <v>0</v>
      </c>
      <c r="O327" s="14">
        <f t="shared" si="395"/>
        <v>0</v>
      </c>
      <c r="P327" s="14">
        <f t="shared" si="395"/>
        <v>0</v>
      </c>
      <c r="Q327" s="14">
        <f t="shared" si="395"/>
        <v>0</v>
      </c>
      <c r="R327" s="14">
        <f t="shared" si="395"/>
        <v>0</v>
      </c>
      <c r="S327" s="14">
        <f t="shared" si="395"/>
        <v>0</v>
      </c>
      <c r="T327" s="14">
        <f t="shared" ref="T327" si="396">IFERROR(T307*T$14,0)</f>
        <v>0</v>
      </c>
      <c r="U327" s="14">
        <f t="shared" si="384"/>
        <v>10800</v>
      </c>
    </row>
    <row r="328" spans="1:21" x14ac:dyDescent="0.25">
      <c r="A328" s="14" t="s">
        <v>9</v>
      </c>
      <c r="B328" s="14">
        <f t="shared" ref="B328" si="397">IFERROR(B308*B$14,0)</f>
        <v>232.43374598619232</v>
      </c>
      <c r="C328" s="14">
        <f t="shared" ref="C328:S328" si="398">IFERROR(C308*C$14,0)</f>
        <v>328.65750123150957</v>
      </c>
      <c r="D328" s="14">
        <f t="shared" si="398"/>
        <v>502.19521887787425</v>
      </c>
      <c r="E328" s="14">
        <f t="shared" si="398"/>
        <v>867.47341340732214</v>
      </c>
      <c r="F328" s="14">
        <f t="shared" si="398"/>
        <v>1874.2588296223826</v>
      </c>
      <c r="G328" s="14">
        <f t="shared" si="398"/>
        <v>0</v>
      </c>
      <c r="H328" s="14">
        <f t="shared" si="398"/>
        <v>0</v>
      </c>
      <c r="I328" s="14">
        <f t="shared" si="398"/>
        <v>0</v>
      </c>
      <c r="J328" s="14">
        <f t="shared" si="398"/>
        <v>0</v>
      </c>
      <c r="K328" s="14">
        <f t="shared" si="398"/>
        <v>0</v>
      </c>
      <c r="L328" s="14">
        <f t="shared" si="398"/>
        <v>0</v>
      </c>
      <c r="M328" s="14">
        <f t="shared" si="398"/>
        <v>0</v>
      </c>
      <c r="N328" s="14">
        <f t="shared" si="398"/>
        <v>0</v>
      </c>
      <c r="O328" s="14">
        <f t="shared" si="398"/>
        <v>0</v>
      </c>
      <c r="P328" s="14">
        <f t="shared" si="398"/>
        <v>0</v>
      </c>
      <c r="Q328" s="14">
        <f t="shared" si="398"/>
        <v>0</v>
      </c>
      <c r="R328" s="14">
        <f t="shared" si="398"/>
        <v>0</v>
      </c>
      <c r="S328" s="14">
        <f t="shared" si="398"/>
        <v>0</v>
      </c>
      <c r="T328" s="14">
        <f t="shared" ref="T328" si="399">IFERROR(T308*T$14,0)</f>
        <v>0</v>
      </c>
      <c r="U328" s="14">
        <f t="shared" si="384"/>
        <v>3805.018709125281</v>
      </c>
    </row>
    <row r="329" spans="1:21" x14ac:dyDescent="0.25">
      <c r="A329" s="14" t="s">
        <v>8</v>
      </c>
      <c r="B329" s="14">
        <f t="shared" ref="B329" si="400">IFERROR(B309*B$14,0)</f>
        <v>208.02580656408426</v>
      </c>
      <c r="C329" s="14">
        <f t="shared" ref="C329:S329" si="401">IFERROR(C309*C$14,0)</f>
        <v>273.34344931004597</v>
      </c>
      <c r="D329" s="14">
        <f t="shared" si="401"/>
        <v>377.54836340705538</v>
      </c>
      <c r="E329" s="14">
        <f t="shared" si="401"/>
        <v>560.58536800750221</v>
      </c>
      <c r="F329" s="14">
        <f t="shared" si="401"/>
        <v>933.17222864152154</v>
      </c>
      <c r="G329" s="14">
        <f t="shared" si="401"/>
        <v>0</v>
      </c>
      <c r="H329" s="14">
        <f t="shared" si="401"/>
        <v>0</v>
      </c>
      <c r="I329" s="14">
        <f t="shared" si="401"/>
        <v>0</v>
      </c>
      <c r="J329" s="14">
        <f t="shared" si="401"/>
        <v>0</v>
      </c>
      <c r="K329" s="14">
        <f t="shared" si="401"/>
        <v>0</v>
      </c>
      <c r="L329" s="14">
        <f t="shared" si="401"/>
        <v>0</v>
      </c>
      <c r="M329" s="14">
        <f t="shared" si="401"/>
        <v>0</v>
      </c>
      <c r="N329" s="14">
        <f t="shared" si="401"/>
        <v>0</v>
      </c>
      <c r="O329" s="14">
        <f t="shared" si="401"/>
        <v>0</v>
      </c>
      <c r="P329" s="14">
        <f t="shared" si="401"/>
        <v>0</v>
      </c>
      <c r="Q329" s="14">
        <f t="shared" si="401"/>
        <v>0</v>
      </c>
      <c r="R329" s="14">
        <f t="shared" si="401"/>
        <v>0</v>
      </c>
      <c r="S329" s="14">
        <f t="shared" si="401"/>
        <v>0</v>
      </c>
      <c r="T329" s="14">
        <f t="shared" ref="T329" si="402">IFERROR(T309*T$14,0)</f>
        <v>0</v>
      </c>
      <c r="U329" s="14">
        <f t="shared" si="384"/>
        <v>2352.6752159302096</v>
      </c>
    </row>
    <row r="330" spans="1:21" x14ac:dyDescent="0.25">
      <c r="A330" s="14" t="s">
        <v>7</v>
      </c>
      <c r="B330" s="14">
        <f t="shared" ref="B330" si="403">IFERROR(B310*B$14,0)</f>
        <v>188.85668913319304</v>
      </c>
      <c r="C330" s="14">
        <f t="shared" ref="C330:S330" si="404">IFERROR(C310*C$14,0)</f>
        <v>236.19401187791698</v>
      </c>
      <c r="D330" s="14">
        <f t="shared" si="404"/>
        <v>305.77695784241058</v>
      </c>
      <c r="E330" s="14">
        <f t="shared" si="404"/>
        <v>414.98590170930032</v>
      </c>
      <c r="F330" s="14">
        <f t="shared" si="404"/>
        <v>603.05596075122355</v>
      </c>
      <c r="G330" s="14">
        <f t="shared" si="404"/>
        <v>0</v>
      </c>
      <c r="H330" s="14">
        <f t="shared" si="404"/>
        <v>0</v>
      </c>
      <c r="I330" s="14">
        <f t="shared" si="404"/>
        <v>0</v>
      </c>
      <c r="J330" s="14">
        <f t="shared" si="404"/>
        <v>0</v>
      </c>
      <c r="K330" s="14">
        <f t="shared" si="404"/>
        <v>0</v>
      </c>
      <c r="L330" s="14">
        <f t="shared" si="404"/>
        <v>0</v>
      </c>
      <c r="M330" s="14">
        <f t="shared" si="404"/>
        <v>0</v>
      </c>
      <c r="N330" s="14">
        <f t="shared" si="404"/>
        <v>0</v>
      </c>
      <c r="O330" s="14">
        <f t="shared" si="404"/>
        <v>0</v>
      </c>
      <c r="P330" s="14">
        <f t="shared" si="404"/>
        <v>0</v>
      </c>
      <c r="Q330" s="14">
        <f t="shared" si="404"/>
        <v>0</v>
      </c>
      <c r="R330" s="14">
        <f t="shared" si="404"/>
        <v>0</v>
      </c>
      <c r="S330" s="14">
        <f t="shared" si="404"/>
        <v>0</v>
      </c>
      <c r="T330" s="14">
        <f t="shared" ref="T330" si="405">IFERROR(T310*T$14,0)</f>
        <v>0</v>
      </c>
      <c r="U330" s="14">
        <f t="shared" si="384"/>
        <v>1748.8695213140445</v>
      </c>
    </row>
    <row r="331" spans="1:21" x14ac:dyDescent="0.25">
      <c r="A331" s="14" t="s">
        <v>6</v>
      </c>
      <c r="B331" s="14">
        <f t="shared" ref="B331" si="406">IFERROR(B311*B$14,0)</f>
        <v>173.17034407377355</v>
      </c>
      <c r="C331" s="14">
        <f t="shared" ref="C331:S331" si="407">IFERROR(C311*C$14,0)</f>
        <v>209.08243811302728</v>
      </c>
      <c r="D331" s="14">
        <f t="shared" si="407"/>
        <v>258.88367851805509</v>
      </c>
      <c r="E331" s="14">
        <f t="shared" si="407"/>
        <v>331.29854942036894</v>
      </c>
      <c r="F331" s="14">
        <f t="shared" si="407"/>
        <v>443.51624125394574</v>
      </c>
      <c r="G331" s="14">
        <f t="shared" si="407"/>
        <v>0</v>
      </c>
      <c r="H331" s="14">
        <f t="shared" si="407"/>
        <v>0</v>
      </c>
      <c r="I331" s="14">
        <f t="shared" si="407"/>
        <v>0</v>
      </c>
      <c r="J331" s="14">
        <f t="shared" si="407"/>
        <v>0</v>
      </c>
      <c r="K331" s="14">
        <f t="shared" si="407"/>
        <v>0</v>
      </c>
      <c r="L331" s="14">
        <f t="shared" si="407"/>
        <v>0</v>
      </c>
      <c r="M331" s="14">
        <f t="shared" si="407"/>
        <v>0</v>
      </c>
      <c r="N331" s="14">
        <f t="shared" si="407"/>
        <v>0</v>
      </c>
      <c r="O331" s="14">
        <f t="shared" si="407"/>
        <v>0</v>
      </c>
      <c r="P331" s="14">
        <f t="shared" si="407"/>
        <v>0</v>
      </c>
      <c r="Q331" s="14">
        <f t="shared" si="407"/>
        <v>0</v>
      </c>
      <c r="R331" s="14">
        <f t="shared" si="407"/>
        <v>0</v>
      </c>
      <c r="S331" s="14">
        <f t="shared" si="407"/>
        <v>0</v>
      </c>
      <c r="T331" s="14">
        <f t="shared" ref="T331" si="408">IFERROR(T311*T$14,0)</f>
        <v>0</v>
      </c>
      <c r="U331" s="14">
        <f t="shared" si="384"/>
        <v>1415.9512513791706</v>
      </c>
    </row>
    <row r="332" spans="1:21" x14ac:dyDescent="0.25">
      <c r="A332" s="14" t="s">
        <v>5</v>
      </c>
      <c r="B332" s="14">
        <f t="shared" ref="B332" si="409">IFERROR(B312*B$14,0)</f>
        <v>159.98531699290342</v>
      </c>
      <c r="C332" s="14">
        <f t="shared" ref="C332:S332" si="410">IFERROR(C312*C$14,0)</f>
        <v>188.16838678505903</v>
      </c>
      <c r="D332" s="14">
        <f t="shared" si="410"/>
        <v>225.59088405560311</v>
      </c>
      <c r="E332" s="14">
        <f t="shared" si="410"/>
        <v>277.0952904554876</v>
      </c>
      <c r="F332" s="14">
        <f t="shared" si="410"/>
        <v>351.33967931221167</v>
      </c>
      <c r="G332" s="14">
        <f t="shared" si="410"/>
        <v>0</v>
      </c>
      <c r="H332" s="14">
        <f t="shared" si="410"/>
        <v>0</v>
      </c>
      <c r="I332" s="14">
        <f t="shared" si="410"/>
        <v>0</v>
      </c>
      <c r="J332" s="14">
        <f t="shared" si="410"/>
        <v>0</v>
      </c>
      <c r="K332" s="14">
        <f t="shared" si="410"/>
        <v>0</v>
      </c>
      <c r="L332" s="14">
        <f t="shared" si="410"/>
        <v>0</v>
      </c>
      <c r="M332" s="14">
        <f t="shared" si="410"/>
        <v>0</v>
      </c>
      <c r="N332" s="14">
        <f t="shared" si="410"/>
        <v>0</v>
      </c>
      <c r="O332" s="14">
        <f t="shared" si="410"/>
        <v>0</v>
      </c>
      <c r="P332" s="14">
        <f t="shared" si="410"/>
        <v>0</v>
      </c>
      <c r="Q332" s="14">
        <f t="shared" si="410"/>
        <v>0</v>
      </c>
      <c r="R332" s="14">
        <f t="shared" si="410"/>
        <v>0</v>
      </c>
      <c r="S332" s="14">
        <f t="shared" si="410"/>
        <v>0</v>
      </c>
      <c r="T332" s="14">
        <f t="shared" ref="T332" si="411">IFERROR(T312*T$14,0)</f>
        <v>0</v>
      </c>
      <c r="U332" s="14">
        <f t="shared" si="384"/>
        <v>1202.1795576012648</v>
      </c>
    </row>
    <row r="333" spans="1:21" x14ac:dyDescent="0.25">
      <c r="A333" s="14" t="s">
        <v>4</v>
      </c>
      <c r="B333" s="14">
        <f t="shared" ref="B333" si="412">IFERROR(B313*B$14,0)</f>
        <v>148.69228135786452</v>
      </c>
      <c r="C333" s="14">
        <f t="shared" ref="C333:S333" si="413">IFERROR(C313*C$14,0)</f>
        <v>171.39618673567509</v>
      </c>
      <c r="D333" s="14">
        <f t="shared" si="413"/>
        <v>200.5494217284436</v>
      </c>
      <c r="E333" s="14">
        <f t="shared" si="413"/>
        <v>239.04803318274284</v>
      </c>
      <c r="F333" s="14">
        <f t="shared" si="413"/>
        <v>291.70635846151265</v>
      </c>
      <c r="G333" s="14">
        <f t="shared" si="413"/>
        <v>0</v>
      </c>
      <c r="H333" s="14">
        <f t="shared" si="413"/>
        <v>0</v>
      </c>
      <c r="I333" s="14">
        <f t="shared" si="413"/>
        <v>0</v>
      </c>
      <c r="J333" s="14">
        <f t="shared" si="413"/>
        <v>0</v>
      </c>
      <c r="K333" s="14">
        <f t="shared" si="413"/>
        <v>0</v>
      </c>
      <c r="L333" s="14">
        <f t="shared" si="413"/>
        <v>0</v>
      </c>
      <c r="M333" s="14">
        <f t="shared" si="413"/>
        <v>0</v>
      </c>
      <c r="N333" s="14">
        <f t="shared" si="413"/>
        <v>0</v>
      </c>
      <c r="O333" s="14">
        <f t="shared" si="413"/>
        <v>0</v>
      </c>
      <c r="P333" s="14">
        <f t="shared" si="413"/>
        <v>0</v>
      </c>
      <c r="Q333" s="14">
        <f t="shared" si="413"/>
        <v>0</v>
      </c>
      <c r="R333" s="14">
        <f t="shared" si="413"/>
        <v>0</v>
      </c>
      <c r="S333" s="14">
        <f t="shared" si="413"/>
        <v>0</v>
      </c>
      <c r="T333" s="14">
        <f t="shared" ref="T333" si="414">IFERROR(T313*T$14,0)</f>
        <v>0</v>
      </c>
      <c r="U333" s="14">
        <f t="shared" si="384"/>
        <v>1051.3922814662387</v>
      </c>
    </row>
    <row r="334" spans="1:21" x14ac:dyDescent="0.25">
      <c r="A334" s="14" t="s">
        <v>3</v>
      </c>
      <c r="B334" s="14">
        <f t="shared" ref="B334" si="415">IFERROR(B314*B$14,0)</f>
        <v>138.8829945543369</v>
      </c>
      <c r="C334" s="14">
        <f t="shared" ref="C334:S334" si="416">IFERROR(C314*C$14,0)</f>
        <v>157.55873501620053</v>
      </c>
      <c r="D334" s="14">
        <f t="shared" si="416"/>
        <v>180.90971057480283</v>
      </c>
      <c r="E334" s="14">
        <f t="shared" si="416"/>
        <v>210.77070109745796</v>
      </c>
      <c r="F334" s="14">
        <f t="shared" si="416"/>
        <v>250.02382657175966</v>
      </c>
      <c r="G334" s="14">
        <f t="shared" si="416"/>
        <v>0</v>
      </c>
      <c r="H334" s="14">
        <f t="shared" si="416"/>
        <v>0</v>
      </c>
      <c r="I334" s="14">
        <f t="shared" si="416"/>
        <v>0</v>
      </c>
      <c r="J334" s="14">
        <f t="shared" si="416"/>
        <v>0</v>
      </c>
      <c r="K334" s="14">
        <f t="shared" si="416"/>
        <v>0</v>
      </c>
      <c r="L334" s="14">
        <f t="shared" si="416"/>
        <v>0</v>
      </c>
      <c r="M334" s="14">
        <f t="shared" si="416"/>
        <v>0</v>
      </c>
      <c r="N334" s="14">
        <f t="shared" si="416"/>
        <v>0</v>
      </c>
      <c r="O334" s="14">
        <f t="shared" si="416"/>
        <v>0</v>
      </c>
      <c r="P334" s="14">
        <f t="shared" si="416"/>
        <v>0</v>
      </c>
      <c r="Q334" s="14">
        <f t="shared" si="416"/>
        <v>0</v>
      </c>
      <c r="R334" s="14">
        <f t="shared" si="416"/>
        <v>0</v>
      </c>
      <c r="S334" s="14">
        <f t="shared" si="416"/>
        <v>0</v>
      </c>
      <c r="T334" s="14">
        <f t="shared" ref="T334" si="417">IFERROR(T314*T$14,0)</f>
        <v>0</v>
      </c>
      <c r="U334" s="14">
        <f t="shared" si="384"/>
        <v>938.14596781455782</v>
      </c>
    </row>
    <row r="335" spans="1:21" x14ac:dyDescent="0.25">
      <c r="A335" s="14" t="s">
        <v>2</v>
      </c>
      <c r="B335" s="14">
        <f t="shared" ref="B335" si="418">IFERROR(B315*B$14,0)</f>
        <v>130.26826669096528</v>
      </c>
      <c r="C335" s="14">
        <f t="shared" ref="C335:S335" si="419">IFERROR(C315*C$14,0)</f>
        <v>145.8949921552894</v>
      </c>
      <c r="D335" s="14">
        <f t="shared" si="419"/>
        <v>165.01587732422797</v>
      </c>
      <c r="E335" s="14">
        <f t="shared" si="419"/>
        <v>188.8479620371206</v>
      </c>
      <c r="F335" s="14">
        <f t="shared" si="419"/>
        <v>219.21827229163503</v>
      </c>
      <c r="G335" s="14">
        <f t="shared" si="419"/>
        <v>0</v>
      </c>
      <c r="H335" s="14">
        <f t="shared" si="419"/>
        <v>0</v>
      </c>
      <c r="I335" s="14">
        <f t="shared" si="419"/>
        <v>0</v>
      </c>
      <c r="J335" s="14">
        <f t="shared" si="419"/>
        <v>0</v>
      </c>
      <c r="K335" s="14">
        <f t="shared" si="419"/>
        <v>0</v>
      </c>
      <c r="L335" s="14">
        <f t="shared" si="419"/>
        <v>0</v>
      </c>
      <c r="M335" s="14">
        <f t="shared" si="419"/>
        <v>0</v>
      </c>
      <c r="N335" s="14">
        <f t="shared" si="419"/>
        <v>0</v>
      </c>
      <c r="O335" s="14">
        <f t="shared" si="419"/>
        <v>0</v>
      </c>
      <c r="P335" s="14">
        <f t="shared" si="419"/>
        <v>0</v>
      </c>
      <c r="Q335" s="14">
        <f t="shared" si="419"/>
        <v>0</v>
      </c>
      <c r="R335" s="14">
        <f t="shared" si="419"/>
        <v>0</v>
      </c>
      <c r="S335" s="14">
        <f t="shared" si="419"/>
        <v>0</v>
      </c>
      <c r="T335" s="14">
        <f t="shared" ref="T335" si="420">IFERROR(T315*T$14,0)</f>
        <v>0</v>
      </c>
      <c r="U335" s="14">
        <f t="shared" si="384"/>
        <v>849.24537049923822</v>
      </c>
    </row>
    <row r="336" spans="1:21" x14ac:dyDescent="0.25">
      <c r="A336" s="14" t="s">
        <v>1</v>
      </c>
      <c r="B336" s="14">
        <f t="shared" ref="B336" si="421">IFERROR(B316*B$14,0)</f>
        <v>122.63458593593064</v>
      </c>
      <c r="C336" s="14">
        <f t="shared" ref="C336:S336" si="422">IFERROR(C316*C$14,0)</f>
        <v>135.89758672851843</v>
      </c>
      <c r="D336" s="14">
        <f t="shared" si="422"/>
        <v>151.83856541151772</v>
      </c>
      <c r="E336" s="14">
        <f t="shared" si="422"/>
        <v>171.29561299016115</v>
      </c>
      <c r="F336" s="14">
        <f t="shared" si="422"/>
        <v>195.48105563996472</v>
      </c>
      <c r="G336" s="14">
        <f t="shared" si="422"/>
        <v>0</v>
      </c>
      <c r="H336" s="14">
        <f t="shared" si="422"/>
        <v>0</v>
      </c>
      <c r="I336" s="14">
        <f t="shared" si="422"/>
        <v>0</v>
      </c>
      <c r="J336" s="14">
        <f t="shared" si="422"/>
        <v>0</v>
      </c>
      <c r="K336" s="14">
        <f t="shared" si="422"/>
        <v>0</v>
      </c>
      <c r="L336" s="14">
        <f t="shared" si="422"/>
        <v>0</v>
      </c>
      <c r="M336" s="14">
        <f t="shared" si="422"/>
        <v>0</v>
      </c>
      <c r="N336" s="14">
        <f t="shared" si="422"/>
        <v>0</v>
      </c>
      <c r="O336" s="14">
        <f t="shared" si="422"/>
        <v>0</v>
      </c>
      <c r="P336" s="14">
        <f t="shared" si="422"/>
        <v>0</v>
      </c>
      <c r="Q336" s="14">
        <f t="shared" si="422"/>
        <v>0</v>
      </c>
      <c r="R336" s="14">
        <f t="shared" si="422"/>
        <v>0</v>
      </c>
      <c r="S336" s="14">
        <f t="shared" si="422"/>
        <v>0</v>
      </c>
      <c r="T336" s="14">
        <f t="shared" ref="T336" si="423">IFERROR(T316*T$14,0)</f>
        <v>0</v>
      </c>
      <c r="U336" s="14">
        <f t="shared" si="384"/>
        <v>777.14740670609262</v>
      </c>
    </row>
    <row r="337" spans="1:27" x14ac:dyDescent="0.25">
      <c r="A337" s="14" t="s">
        <v>0</v>
      </c>
      <c r="B337" s="14">
        <f t="shared" ref="B337" si="424">IFERROR(B317*B$14,0)</f>
        <v>115.81928480820598</v>
      </c>
      <c r="C337" s="14">
        <f t="shared" ref="C337:S337" si="425">IFERROR(C317*C$14,0)</f>
        <v>127.21281490913051</v>
      </c>
      <c r="D337" s="14">
        <f t="shared" si="425"/>
        <v>140.70257060983673</v>
      </c>
      <c r="E337" s="14">
        <f t="shared" si="425"/>
        <v>156.88394317336949</v>
      </c>
      <c r="F337" s="14">
        <f t="shared" si="425"/>
        <v>176.59196507240472</v>
      </c>
      <c r="G337" s="14">
        <f t="shared" si="425"/>
        <v>0</v>
      </c>
      <c r="H337" s="14">
        <f t="shared" si="425"/>
        <v>0</v>
      </c>
      <c r="I337" s="14">
        <f t="shared" si="425"/>
        <v>0</v>
      </c>
      <c r="J337" s="14">
        <f t="shared" si="425"/>
        <v>0</v>
      </c>
      <c r="K337" s="14">
        <f t="shared" si="425"/>
        <v>0</v>
      </c>
      <c r="L337" s="14">
        <f t="shared" si="425"/>
        <v>0</v>
      </c>
      <c r="M337" s="14">
        <f t="shared" si="425"/>
        <v>0</v>
      </c>
      <c r="N337" s="14">
        <f t="shared" si="425"/>
        <v>0</v>
      </c>
      <c r="O337" s="14">
        <f t="shared" si="425"/>
        <v>0</v>
      </c>
      <c r="P337" s="14">
        <f t="shared" si="425"/>
        <v>0</v>
      </c>
      <c r="Q337" s="14">
        <f t="shared" si="425"/>
        <v>0</v>
      </c>
      <c r="R337" s="14">
        <f t="shared" si="425"/>
        <v>0</v>
      </c>
      <c r="S337" s="14">
        <f t="shared" si="425"/>
        <v>0</v>
      </c>
      <c r="T337" s="14">
        <f t="shared" ref="T337" si="426">IFERROR(T317*T$14,0)</f>
        <v>0</v>
      </c>
      <c r="U337" s="14">
        <f t="shared" si="384"/>
        <v>717.2105785729475</v>
      </c>
    </row>
    <row r="338" spans="1:27" x14ac:dyDescent="0.25">
      <c r="A338" s="14" t="s">
        <v>101</v>
      </c>
      <c r="B338" s="14">
        <f t="shared" ref="B338:R338" si="427">IFERROR(B318*B$14,0)</f>
        <v>109.69536852122565</v>
      </c>
      <c r="C338" s="14">
        <f t="shared" si="427"/>
        <v>119.5850003975066</v>
      </c>
      <c r="D338" s="14">
        <f t="shared" si="427"/>
        <v>131.14523648451677</v>
      </c>
      <c r="E338" s="14">
        <f t="shared" si="427"/>
        <v>144.81032711802831</v>
      </c>
      <c r="F338" s="14">
        <f t="shared" si="427"/>
        <v>161.1735796678619</v>
      </c>
      <c r="G338" s="14">
        <f t="shared" si="427"/>
        <v>0</v>
      </c>
      <c r="H338" s="14">
        <f t="shared" si="427"/>
        <v>0</v>
      </c>
      <c r="I338" s="14">
        <f t="shared" si="427"/>
        <v>0</v>
      </c>
      <c r="J338" s="14">
        <f t="shared" si="427"/>
        <v>0</v>
      </c>
      <c r="K338" s="14">
        <f t="shared" si="427"/>
        <v>0</v>
      </c>
      <c r="L338" s="14">
        <f t="shared" si="427"/>
        <v>0</v>
      </c>
      <c r="M338" s="14">
        <f t="shared" si="427"/>
        <v>0</v>
      </c>
      <c r="N338" s="14">
        <f t="shared" si="427"/>
        <v>0</v>
      </c>
      <c r="O338" s="14">
        <f t="shared" si="427"/>
        <v>0</v>
      </c>
      <c r="P338" s="14">
        <f t="shared" si="427"/>
        <v>0</v>
      </c>
      <c r="Q338" s="14">
        <f t="shared" si="427"/>
        <v>0</v>
      </c>
      <c r="R338" s="14">
        <f t="shared" si="427"/>
        <v>0</v>
      </c>
      <c r="S338" s="14">
        <f t="shared" ref="S338:T338" si="428">IFERROR(S318*S$14,0)</f>
        <v>0</v>
      </c>
      <c r="T338" s="14">
        <f t="shared" si="428"/>
        <v>0</v>
      </c>
      <c r="U338" s="14">
        <f t="shared" si="384"/>
        <v>666.40951218913926</v>
      </c>
    </row>
    <row r="339" spans="1:27" x14ac:dyDescent="0.25">
      <c r="A339" s="14" t="s">
        <v>102</v>
      </c>
      <c r="B339" s="14">
        <f t="shared" ref="B339:R339" si="429">IFERROR(B319*B$14,0)</f>
        <v>104.16174268670061</v>
      </c>
      <c r="C339" s="14">
        <f t="shared" si="429"/>
        <v>112.82373840908254</v>
      </c>
      <c r="D339" s="14">
        <f t="shared" si="429"/>
        <v>122.83791920596401</v>
      </c>
      <c r="E339" s="14">
        <f t="shared" si="429"/>
        <v>134.52822261040566</v>
      </c>
      <c r="F339" s="14">
        <f t="shared" si="429"/>
        <v>148.32742512817501</v>
      </c>
      <c r="G339" s="14">
        <f t="shared" si="429"/>
        <v>0</v>
      </c>
      <c r="H339" s="14">
        <f t="shared" si="429"/>
        <v>0</v>
      </c>
      <c r="I339" s="14">
        <f t="shared" si="429"/>
        <v>0</v>
      </c>
      <c r="J339" s="14">
        <f t="shared" si="429"/>
        <v>0</v>
      </c>
      <c r="K339" s="14">
        <f t="shared" si="429"/>
        <v>0</v>
      </c>
      <c r="L339" s="14">
        <f t="shared" si="429"/>
        <v>0</v>
      </c>
      <c r="M339" s="14">
        <f t="shared" si="429"/>
        <v>0</v>
      </c>
      <c r="N339" s="14">
        <f t="shared" si="429"/>
        <v>0</v>
      </c>
      <c r="O339" s="14">
        <f t="shared" si="429"/>
        <v>0</v>
      </c>
      <c r="P339" s="14">
        <f t="shared" si="429"/>
        <v>0</v>
      </c>
      <c r="Q339" s="14">
        <f t="shared" si="429"/>
        <v>0</v>
      </c>
      <c r="R339" s="14">
        <f t="shared" si="429"/>
        <v>0</v>
      </c>
      <c r="S339" s="14">
        <f t="shared" ref="S339:T339" si="430">IFERROR(S319*S$14,0)</f>
        <v>0</v>
      </c>
      <c r="T339" s="14">
        <f t="shared" si="430"/>
        <v>0</v>
      </c>
      <c r="U339" s="14">
        <f t="shared" si="384"/>
        <v>622.67904804032787</v>
      </c>
    </row>
    <row r="340" spans="1:27" x14ac:dyDescent="0.25">
      <c r="A340" s="14" t="s">
        <v>103</v>
      </c>
      <c r="B340" s="14">
        <f t="shared" ref="B340:R340" si="431">IFERROR(B320*B$14,0)</f>
        <v>99.136641343803205</v>
      </c>
      <c r="C340" s="14">
        <f t="shared" si="431"/>
        <v>106.78367425905981</v>
      </c>
      <c r="D340" s="14">
        <f t="shared" si="431"/>
        <v>115.5400312081422</v>
      </c>
      <c r="E340" s="14">
        <f t="shared" si="431"/>
        <v>125.65212022960253</v>
      </c>
      <c r="F340" s="14">
        <f t="shared" si="431"/>
        <v>137.44280554131313</v>
      </c>
      <c r="G340" s="14">
        <f t="shared" si="431"/>
        <v>0</v>
      </c>
      <c r="H340" s="14">
        <f t="shared" si="431"/>
        <v>0</v>
      </c>
      <c r="I340" s="14">
        <f t="shared" si="431"/>
        <v>0</v>
      </c>
      <c r="J340" s="14">
        <f t="shared" si="431"/>
        <v>0</v>
      </c>
      <c r="K340" s="14">
        <f t="shared" si="431"/>
        <v>0</v>
      </c>
      <c r="L340" s="14">
        <f t="shared" si="431"/>
        <v>0</v>
      </c>
      <c r="M340" s="14">
        <f t="shared" si="431"/>
        <v>0</v>
      </c>
      <c r="N340" s="14">
        <f t="shared" si="431"/>
        <v>0</v>
      </c>
      <c r="O340" s="14">
        <f t="shared" si="431"/>
        <v>0</v>
      </c>
      <c r="P340" s="14">
        <f t="shared" si="431"/>
        <v>0</v>
      </c>
      <c r="Q340" s="14">
        <f t="shared" si="431"/>
        <v>0</v>
      </c>
      <c r="R340" s="14">
        <f t="shared" si="431"/>
        <v>0</v>
      </c>
      <c r="S340" s="14">
        <f t="shared" ref="S340:T340" si="432">IFERROR(S320*S$14,0)</f>
        <v>0</v>
      </c>
      <c r="T340" s="14">
        <f t="shared" si="432"/>
        <v>0</v>
      </c>
      <c r="U340" s="14">
        <f t="shared" si="384"/>
        <v>584.55527258192092</v>
      </c>
    </row>
    <row r="341" spans="1:27" x14ac:dyDescent="0.25">
      <c r="A341" s="14" t="s">
        <v>104</v>
      </c>
      <c r="B341" s="14">
        <f t="shared" ref="B341:R341" si="433">IFERROR(B321*B$14,0)</f>
        <v>94.553048372970537</v>
      </c>
      <c r="C341" s="14">
        <f t="shared" si="433"/>
        <v>101.35150579114938</v>
      </c>
      <c r="D341" s="14">
        <f t="shared" si="433"/>
        <v>109.07090407464032</v>
      </c>
      <c r="E341" s="14">
        <f t="shared" si="433"/>
        <v>117.90190254326458</v>
      </c>
      <c r="F341" s="14">
        <f t="shared" si="433"/>
        <v>128.09010896508201</v>
      </c>
      <c r="G341" s="14">
        <f t="shared" si="433"/>
        <v>0</v>
      </c>
      <c r="H341" s="14">
        <f t="shared" si="433"/>
        <v>0</v>
      </c>
      <c r="I341" s="14">
        <f t="shared" si="433"/>
        <v>0</v>
      </c>
      <c r="J341" s="14">
        <f t="shared" si="433"/>
        <v>0</v>
      </c>
      <c r="K341" s="14">
        <f t="shared" si="433"/>
        <v>0</v>
      </c>
      <c r="L341" s="14">
        <f t="shared" si="433"/>
        <v>0</v>
      </c>
      <c r="M341" s="14">
        <f t="shared" si="433"/>
        <v>0</v>
      </c>
      <c r="N341" s="14">
        <f t="shared" si="433"/>
        <v>0</v>
      </c>
      <c r="O341" s="14">
        <f t="shared" si="433"/>
        <v>0</v>
      </c>
      <c r="P341" s="14">
        <f t="shared" si="433"/>
        <v>0</v>
      </c>
      <c r="Q341" s="14">
        <f t="shared" si="433"/>
        <v>0</v>
      </c>
      <c r="R341" s="14">
        <f t="shared" si="433"/>
        <v>0</v>
      </c>
      <c r="S341" s="14">
        <f t="shared" ref="S341:T341" si="434">IFERROR(S321*S$14,0)</f>
        <v>0</v>
      </c>
      <c r="T341" s="14">
        <f t="shared" si="434"/>
        <v>0</v>
      </c>
      <c r="U341" s="14">
        <f t="shared" si="384"/>
        <v>550.96746974710686</v>
      </c>
    </row>
    <row r="343" spans="1:27" s="31" customFormat="1" x14ac:dyDescent="0.25">
      <c r="A343" s="31" t="s">
        <v>118</v>
      </c>
    </row>
    <row r="344" spans="1:27" x14ac:dyDescent="0.25">
      <c r="A344" s="14" t="s">
        <v>48</v>
      </c>
      <c r="B344" s="28">
        <v>1</v>
      </c>
      <c r="C344" s="28">
        <v>2</v>
      </c>
      <c r="D344" s="28">
        <v>3</v>
      </c>
      <c r="E344" s="28">
        <v>4</v>
      </c>
      <c r="F344" s="28">
        <v>5</v>
      </c>
      <c r="G344" s="29">
        <v>6</v>
      </c>
      <c r="H344" s="29">
        <v>7</v>
      </c>
      <c r="I344" s="29">
        <v>8</v>
      </c>
      <c r="J344" s="29">
        <v>9</v>
      </c>
      <c r="K344" s="29">
        <v>10</v>
      </c>
      <c r="L344" s="29">
        <v>11</v>
      </c>
      <c r="M344" s="29">
        <v>12</v>
      </c>
      <c r="N344" s="29">
        <v>13</v>
      </c>
      <c r="O344" s="29">
        <v>14</v>
      </c>
      <c r="P344" s="30">
        <v>15</v>
      </c>
      <c r="Q344" s="30">
        <v>16</v>
      </c>
      <c r="R344" s="30">
        <v>17</v>
      </c>
      <c r="S344" s="30">
        <v>18</v>
      </c>
      <c r="T344" s="30">
        <v>19</v>
      </c>
    </row>
    <row r="346" spans="1:27" x14ac:dyDescent="0.25">
      <c r="A346" s="14" t="s">
        <v>47</v>
      </c>
      <c r="B346" s="14">
        <f>'Target FITS'!$R$8*B22+1</f>
        <v>1</v>
      </c>
      <c r="C346" s="14">
        <f>'Target FITS'!$R$8*C22+1</f>
        <v>1</v>
      </c>
      <c r="D346" s="14">
        <f>'Target FITS'!$R$8*D22+1</f>
        <v>1</v>
      </c>
      <c r="E346" s="14">
        <f>'Target FITS'!$R$8*E22+1</f>
        <v>1</v>
      </c>
      <c r="F346" s="14">
        <f>'Target FITS'!$R$8*F22+1</f>
        <v>1</v>
      </c>
      <c r="G346" s="14">
        <f>'Target FITS'!$R$8*G22+1</f>
        <v>1.1133858267718439</v>
      </c>
      <c r="H346" s="14">
        <f>'Target FITS'!$R$8*H22+1</f>
        <v>1.1943757030374469</v>
      </c>
      <c r="I346" s="14">
        <f>'Target FITS'!$R$8*I22+1</f>
        <v>1.2551181102366491</v>
      </c>
      <c r="J346" s="14">
        <f>'Target FITS'!$R$8*J22+1</f>
        <v>1.3023622047249175</v>
      </c>
      <c r="K346" s="14">
        <f>'Target FITS'!$R$8*K22+1</f>
        <v>1.3401574803155321</v>
      </c>
      <c r="L346" s="14">
        <f>'Target FITS'!$R$8*L22+1</f>
        <v>1.371080887616944</v>
      </c>
      <c r="M346" s="14">
        <f>'Target FITS'!$R$8*M22+1</f>
        <v>1.396850393701454</v>
      </c>
      <c r="N346" s="14">
        <f>'Target FITS'!$R$8*N22+1</f>
        <v>1.4186553603883472</v>
      </c>
      <c r="O346" s="14">
        <f>'Target FITS'!$R$8*O22+1</f>
        <v>1.4373453318342555</v>
      </c>
      <c r="P346" s="14">
        <f>'Target FITS'!$R$8*P22+1</f>
        <v>1.4081889763786384</v>
      </c>
      <c r="Q346" s="14">
        <f>'Target FITS'!$R$8*Q22+1</f>
        <v>1.3826771653549736</v>
      </c>
      <c r="R346" s="14">
        <f>'Target FITS'!$R$8*R22+1</f>
        <v>1.3601667438635046</v>
      </c>
      <c r="S346" s="14">
        <f>'Target FITS'!$R$8*S22+1</f>
        <v>1.3401574803155321</v>
      </c>
      <c r="T346" s="14">
        <f>'Target FITS'!$R$8*T22+1</f>
        <v>1.3222544550357673</v>
      </c>
      <c r="U346" s="33" t="s">
        <v>46</v>
      </c>
    </row>
    <row r="347" spans="1:27" x14ac:dyDescent="0.25">
      <c r="A347" s="14" t="s">
        <v>45</v>
      </c>
      <c r="B347" s="14">
        <f>IFERROR(1/(V347^$U347),0)</f>
        <v>1</v>
      </c>
      <c r="C347" s="14">
        <f t="shared" ref="C347:N362" si="435">IFERROR(1/(W347^$U347),0)</f>
        <v>0</v>
      </c>
      <c r="D347" s="14">
        <f t="shared" si="435"/>
        <v>0</v>
      </c>
      <c r="E347" s="14">
        <f t="shared" si="435"/>
        <v>0</v>
      </c>
      <c r="F347" s="14">
        <f t="shared" si="435"/>
        <v>0</v>
      </c>
      <c r="G347" s="14">
        <f t="shared" si="435"/>
        <v>0</v>
      </c>
      <c r="H347" s="14">
        <f t="shared" si="435"/>
        <v>0</v>
      </c>
      <c r="I347" s="14">
        <f t="shared" si="435"/>
        <v>0</v>
      </c>
      <c r="J347" s="14">
        <f t="shared" si="435"/>
        <v>0</v>
      </c>
      <c r="K347" s="14">
        <f t="shared" si="435"/>
        <v>0</v>
      </c>
      <c r="L347" s="14">
        <f t="shared" si="435"/>
        <v>0</v>
      </c>
      <c r="M347" s="14">
        <f t="shared" si="435"/>
        <v>0</v>
      </c>
      <c r="N347" s="14">
        <f t="shared" si="435"/>
        <v>0</v>
      </c>
      <c r="O347" s="14">
        <f>IFERROR(1/(AI347^$U347),0)</f>
        <v>0</v>
      </c>
      <c r="P347" s="14">
        <f t="shared" ref="P347:P365" si="436">IFERROR(1/(AJ347^$U347),0)</f>
        <v>0</v>
      </c>
      <c r="Q347" s="14">
        <f t="shared" ref="Q347:Q365" si="437">IFERROR(1/(AK347^$U347),0)</f>
        <v>0</v>
      </c>
      <c r="R347" s="14">
        <f t="shared" ref="R347:R365" si="438">IFERROR(1/(AL347^$U347),0)</f>
        <v>0</v>
      </c>
      <c r="S347" s="14">
        <f t="shared" ref="S347:S365" si="439">IFERROR(1/(AM347^$U347),0)</f>
        <v>0</v>
      </c>
      <c r="T347" s="14">
        <f t="shared" ref="T347:T365" si="440">IFERROR(1/(AN347^$U347),0)</f>
        <v>0</v>
      </c>
      <c r="U347" s="34">
        <f>B346</f>
        <v>1</v>
      </c>
      <c r="V347" s="14">
        <v>1</v>
      </c>
    </row>
    <row r="348" spans="1:27" x14ac:dyDescent="0.25">
      <c r="A348" s="14" t="s">
        <v>44</v>
      </c>
      <c r="B348" s="14">
        <f>IFERROR(1/(V348^$U348),0)</f>
        <v>0.5</v>
      </c>
      <c r="C348" s="14">
        <f t="shared" si="435"/>
        <v>1</v>
      </c>
      <c r="D348" s="14">
        <f t="shared" si="435"/>
        <v>0</v>
      </c>
      <c r="E348" s="14">
        <f t="shared" si="435"/>
        <v>0</v>
      </c>
      <c r="F348" s="14">
        <f t="shared" si="435"/>
        <v>0</v>
      </c>
      <c r="G348" s="14">
        <f t="shared" si="435"/>
        <v>0</v>
      </c>
      <c r="H348" s="14">
        <f t="shared" si="435"/>
        <v>0</v>
      </c>
      <c r="I348" s="14">
        <f t="shared" si="435"/>
        <v>0</v>
      </c>
      <c r="J348" s="14">
        <f t="shared" si="435"/>
        <v>0</v>
      </c>
      <c r="K348" s="14">
        <f t="shared" si="435"/>
        <v>0</v>
      </c>
      <c r="L348" s="14">
        <f t="shared" si="435"/>
        <v>0</v>
      </c>
      <c r="M348" s="14">
        <f t="shared" si="435"/>
        <v>0</v>
      </c>
      <c r="N348" s="14">
        <f t="shared" si="435"/>
        <v>0</v>
      </c>
      <c r="O348" s="14">
        <f>IFERROR(1/(AI348^$U348),0)</f>
        <v>0</v>
      </c>
      <c r="P348" s="14">
        <f t="shared" si="436"/>
        <v>0</v>
      </c>
      <c r="Q348" s="14">
        <f t="shared" si="437"/>
        <v>0</v>
      </c>
      <c r="R348" s="14">
        <f t="shared" si="438"/>
        <v>0</v>
      </c>
      <c r="S348" s="14">
        <f t="shared" si="439"/>
        <v>0</v>
      </c>
      <c r="T348" s="14">
        <f t="shared" si="440"/>
        <v>0</v>
      </c>
      <c r="U348" s="35">
        <f>C346</f>
        <v>1</v>
      </c>
      <c r="V348" s="14">
        <v>2</v>
      </c>
      <c r="W348" s="14">
        <v>1</v>
      </c>
    </row>
    <row r="349" spans="1:27" x14ac:dyDescent="0.25">
      <c r="A349" s="14" t="s">
        <v>43</v>
      </c>
      <c r="B349" s="14">
        <f>IFERROR(1/(V349^$U349),0)</f>
        <v>0.33333333333333331</v>
      </c>
      <c r="C349" s="14">
        <f t="shared" si="435"/>
        <v>0.5</v>
      </c>
      <c r="D349" s="14">
        <f t="shared" si="435"/>
        <v>1</v>
      </c>
      <c r="E349" s="14">
        <f t="shared" si="435"/>
        <v>0</v>
      </c>
      <c r="F349" s="14">
        <f t="shared" si="435"/>
        <v>0</v>
      </c>
      <c r="G349" s="14">
        <f t="shared" si="435"/>
        <v>0</v>
      </c>
      <c r="H349" s="14">
        <f t="shared" si="435"/>
        <v>0</v>
      </c>
      <c r="I349" s="14">
        <f t="shared" si="435"/>
        <v>0</v>
      </c>
      <c r="J349" s="14">
        <f t="shared" si="435"/>
        <v>0</v>
      </c>
      <c r="K349" s="14">
        <f t="shared" si="435"/>
        <v>0</v>
      </c>
      <c r="L349" s="14">
        <f t="shared" si="435"/>
        <v>0</v>
      </c>
      <c r="M349" s="14">
        <f t="shared" si="435"/>
        <v>0</v>
      </c>
      <c r="N349" s="14">
        <f t="shared" si="435"/>
        <v>0</v>
      </c>
      <c r="O349" s="14">
        <f>IFERROR(1/(AI349^$U349),0)</f>
        <v>0</v>
      </c>
      <c r="P349" s="14">
        <f t="shared" si="436"/>
        <v>0</v>
      </c>
      <c r="Q349" s="14">
        <f t="shared" si="437"/>
        <v>0</v>
      </c>
      <c r="R349" s="14">
        <f t="shared" si="438"/>
        <v>0</v>
      </c>
      <c r="S349" s="14">
        <f t="shared" si="439"/>
        <v>0</v>
      </c>
      <c r="T349" s="14">
        <f t="shared" si="440"/>
        <v>0</v>
      </c>
      <c r="U349" s="35">
        <f>D346</f>
        <v>1</v>
      </c>
      <c r="V349" s="14">
        <v>3</v>
      </c>
      <c r="W349" s="14">
        <v>2</v>
      </c>
      <c r="X349" s="14">
        <v>1</v>
      </c>
    </row>
    <row r="350" spans="1:27" x14ac:dyDescent="0.25">
      <c r="A350" s="14" t="s">
        <v>42</v>
      </c>
      <c r="B350" s="14">
        <f>IFERROR(1/(V350^$U350),0)</f>
        <v>0.25</v>
      </c>
      <c r="C350" s="14">
        <f t="shared" si="435"/>
        <v>0.33333333333333331</v>
      </c>
      <c r="D350" s="14">
        <f t="shared" si="435"/>
        <v>0.5</v>
      </c>
      <c r="E350" s="14">
        <f t="shared" si="435"/>
        <v>1</v>
      </c>
      <c r="F350" s="14">
        <f t="shared" si="435"/>
        <v>0</v>
      </c>
      <c r="G350" s="14">
        <f t="shared" si="435"/>
        <v>0</v>
      </c>
      <c r="H350" s="14">
        <f t="shared" si="435"/>
        <v>0</v>
      </c>
      <c r="I350" s="14">
        <f t="shared" si="435"/>
        <v>0</v>
      </c>
      <c r="J350" s="14">
        <f t="shared" si="435"/>
        <v>0</v>
      </c>
      <c r="K350" s="14">
        <f t="shared" si="435"/>
        <v>0</v>
      </c>
      <c r="L350" s="14">
        <f t="shared" si="435"/>
        <v>0</v>
      </c>
      <c r="M350" s="14">
        <f t="shared" si="435"/>
        <v>0</v>
      </c>
      <c r="N350" s="14">
        <f t="shared" si="435"/>
        <v>0</v>
      </c>
      <c r="O350" s="14">
        <f>IFERROR(1/(AI350^$U350),0)</f>
        <v>0</v>
      </c>
      <c r="P350" s="14">
        <f t="shared" si="436"/>
        <v>0</v>
      </c>
      <c r="Q350" s="14">
        <f t="shared" si="437"/>
        <v>0</v>
      </c>
      <c r="R350" s="14">
        <f t="shared" si="438"/>
        <v>0</v>
      </c>
      <c r="S350" s="14">
        <f t="shared" si="439"/>
        <v>0</v>
      </c>
      <c r="T350" s="14">
        <f t="shared" si="440"/>
        <v>0</v>
      </c>
      <c r="U350" s="35">
        <f>E346</f>
        <v>1</v>
      </c>
      <c r="V350" s="14">
        <v>4</v>
      </c>
      <c r="W350" s="14">
        <v>3</v>
      </c>
      <c r="X350" s="14">
        <v>2</v>
      </c>
      <c r="Y350" s="14">
        <v>1</v>
      </c>
    </row>
    <row r="351" spans="1:27" x14ac:dyDescent="0.25">
      <c r="A351" s="14" t="s">
        <v>41</v>
      </c>
      <c r="B351" s="14">
        <f t="shared" ref="B351:B365" si="441">IFERROR(1/(V351^$U351),0)</f>
        <v>0.2</v>
      </c>
      <c r="C351" s="14">
        <f t="shared" si="435"/>
        <v>0.25</v>
      </c>
      <c r="D351" s="14">
        <f t="shared" si="435"/>
        <v>0.33333333333333331</v>
      </c>
      <c r="E351" s="14">
        <f t="shared" si="435"/>
        <v>0.5</v>
      </c>
      <c r="F351" s="14">
        <f t="shared" si="435"/>
        <v>1</v>
      </c>
      <c r="G351" s="14">
        <f t="shared" si="435"/>
        <v>0</v>
      </c>
      <c r="H351" s="14">
        <f t="shared" si="435"/>
        <v>0</v>
      </c>
      <c r="I351" s="14">
        <f t="shared" si="435"/>
        <v>0</v>
      </c>
      <c r="J351" s="14">
        <f t="shared" si="435"/>
        <v>0</v>
      </c>
      <c r="K351" s="14">
        <f t="shared" si="435"/>
        <v>0</v>
      </c>
      <c r="L351" s="14">
        <f t="shared" si="435"/>
        <v>0</v>
      </c>
      <c r="M351" s="14">
        <f t="shared" si="435"/>
        <v>0</v>
      </c>
      <c r="N351" s="14">
        <f t="shared" si="435"/>
        <v>0</v>
      </c>
      <c r="O351" s="14">
        <f t="shared" ref="O351" si="442">IFERROR(1/(AI351^$U351),0)</f>
        <v>0</v>
      </c>
      <c r="P351" s="14">
        <f t="shared" si="436"/>
        <v>0</v>
      </c>
      <c r="Q351" s="14">
        <f t="shared" si="437"/>
        <v>0</v>
      </c>
      <c r="R351" s="14">
        <f t="shared" si="438"/>
        <v>0</v>
      </c>
      <c r="S351" s="14">
        <f t="shared" si="439"/>
        <v>0</v>
      </c>
      <c r="T351" s="14">
        <f t="shared" si="440"/>
        <v>0</v>
      </c>
      <c r="U351" s="35">
        <f>F346</f>
        <v>1</v>
      </c>
      <c r="V351" s="14">
        <v>5</v>
      </c>
      <c r="W351" s="14">
        <v>4</v>
      </c>
      <c r="X351" s="14">
        <v>3</v>
      </c>
      <c r="Y351" s="14">
        <v>2</v>
      </c>
      <c r="Z351" s="14">
        <v>1</v>
      </c>
    </row>
    <row r="352" spans="1:27" x14ac:dyDescent="0.25">
      <c r="A352" s="14" t="s">
        <v>40</v>
      </c>
      <c r="B352" s="14">
        <f>IFERROR(1/(V352^$U352),0)</f>
        <v>0.13602459037321646</v>
      </c>
      <c r="C352" s="14">
        <f t="shared" si="435"/>
        <v>0.1666390203689842</v>
      </c>
      <c r="D352" s="14">
        <f t="shared" si="435"/>
        <v>0.21363624640081108</v>
      </c>
      <c r="E352" s="14">
        <f t="shared" si="435"/>
        <v>0.29429301705671529</v>
      </c>
      <c r="F352" s="14">
        <f t="shared" si="435"/>
        <v>0.46220801204740175</v>
      </c>
      <c r="G352" s="14">
        <f t="shared" si="435"/>
        <v>1</v>
      </c>
      <c r="H352" s="14">
        <f t="shared" si="435"/>
        <v>0</v>
      </c>
      <c r="I352" s="14">
        <f t="shared" si="435"/>
        <v>0</v>
      </c>
      <c r="J352" s="14">
        <f t="shared" si="435"/>
        <v>0</v>
      </c>
      <c r="K352" s="14">
        <f t="shared" si="435"/>
        <v>0</v>
      </c>
      <c r="L352" s="14">
        <f t="shared" si="435"/>
        <v>0</v>
      </c>
      <c r="M352" s="14">
        <f t="shared" si="435"/>
        <v>0</v>
      </c>
      <c r="N352" s="14">
        <f t="shared" si="435"/>
        <v>0</v>
      </c>
      <c r="O352" s="14">
        <f>IFERROR(1/(AI352^$U352),0)</f>
        <v>0</v>
      </c>
      <c r="P352" s="14">
        <f t="shared" si="436"/>
        <v>0</v>
      </c>
      <c r="Q352" s="14">
        <f t="shared" si="437"/>
        <v>0</v>
      </c>
      <c r="R352" s="14">
        <f t="shared" si="438"/>
        <v>0</v>
      </c>
      <c r="S352" s="14">
        <f t="shared" si="439"/>
        <v>0</v>
      </c>
      <c r="T352" s="14">
        <f t="shared" si="440"/>
        <v>0</v>
      </c>
      <c r="U352" s="35">
        <f>G346</f>
        <v>1.1133858267718439</v>
      </c>
      <c r="V352" s="14">
        <v>6</v>
      </c>
      <c r="W352" s="14">
        <v>5</v>
      </c>
      <c r="X352" s="14">
        <v>4</v>
      </c>
      <c r="Y352" s="14">
        <v>3</v>
      </c>
      <c r="Z352" s="14">
        <v>2</v>
      </c>
      <c r="AA352" s="14">
        <v>1</v>
      </c>
    </row>
    <row r="353" spans="1:40" x14ac:dyDescent="0.25">
      <c r="A353" s="14" t="s">
        <v>39</v>
      </c>
      <c r="B353" s="14">
        <f>IFERROR(1/(V353^$U353),0)</f>
        <v>9.7866810392216827E-2</v>
      </c>
      <c r="C353" s="14">
        <f t="shared" si="435"/>
        <v>0.11765084568012255</v>
      </c>
      <c r="D353" s="14">
        <f t="shared" si="435"/>
        <v>0.1462740242245594</v>
      </c>
      <c r="E353" s="14">
        <f t="shared" si="435"/>
        <v>0.19094758700514794</v>
      </c>
      <c r="F353" s="14">
        <f t="shared" si="435"/>
        <v>0.26923899821261432</v>
      </c>
      <c r="G353" s="14">
        <f t="shared" si="435"/>
        <v>0.43697549931906698</v>
      </c>
      <c r="H353" s="14">
        <f t="shared" si="435"/>
        <v>1</v>
      </c>
      <c r="I353" s="14">
        <f t="shared" si="435"/>
        <v>0</v>
      </c>
      <c r="J353" s="14">
        <f t="shared" si="435"/>
        <v>0</v>
      </c>
      <c r="K353" s="14">
        <f t="shared" si="435"/>
        <v>0</v>
      </c>
      <c r="L353" s="14">
        <f t="shared" si="435"/>
        <v>0</v>
      </c>
      <c r="M353" s="14">
        <f t="shared" si="435"/>
        <v>0</v>
      </c>
      <c r="N353" s="14">
        <f t="shared" si="435"/>
        <v>0</v>
      </c>
      <c r="O353" s="14">
        <f>IFERROR(1/(AI353^$U353),0)</f>
        <v>0</v>
      </c>
      <c r="P353" s="14">
        <f t="shared" si="436"/>
        <v>0</v>
      </c>
      <c r="Q353" s="14">
        <f t="shared" si="437"/>
        <v>0</v>
      </c>
      <c r="R353" s="14">
        <f t="shared" si="438"/>
        <v>0</v>
      </c>
      <c r="S353" s="14">
        <f t="shared" si="439"/>
        <v>0</v>
      </c>
      <c r="T353" s="14">
        <f t="shared" si="440"/>
        <v>0</v>
      </c>
      <c r="U353" s="35">
        <f>H346</f>
        <v>1.1943757030374469</v>
      </c>
      <c r="V353" s="14">
        <v>7</v>
      </c>
      <c r="W353" s="14">
        <v>6</v>
      </c>
      <c r="X353" s="14">
        <v>5</v>
      </c>
      <c r="Y353" s="14">
        <v>4</v>
      </c>
      <c r="Z353" s="14">
        <v>3</v>
      </c>
      <c r="AA353" s="14">
        <v>2</v>
      </c>
      <c r="AB353" s="14">
        <v>1</v>
      </c>
    </row>
    <row r="354" spans="1:40" x14ac:dyDescent="0.25">
      <c r="A354" s="14" t="s">
        <v>38</v>
      </c>
      <c r="B354" s="14">
        <f t="shared" si="441"/>
        <v>7.3538607530947001E-2</v>
      </c>
      <c r="C354" s="14">
        <f t="shared" si="435"/>
        <v>8.6956518817094278E-2</v>
      </c>
      <c r="D354" s="14">
        <f t="shared" si="435"/>
        <v>0.10551841843134097</v>
      </c>
      <c r="E354" s="14">
        <f t="shared" si="435"/>
        <v>0.13265086583602287</v>
      </c>
      <c r="F354" s="14">
        <f t="shared" si="435"/>
        <v>0.17552686712522603</v>
      </c>
      <c r="G354" s="14">
        <f t="shared" si="435"/>
        <v>0.25185841876959286</v>
      </c>
      <c r="H354" s="14">
        <f t="shared" si="435"/>
        <v>0.41895926666589678</v>
      </c>
      <c r="I354" s="14">
        <f t="shared" si="435"/>
        <v>1</v>
      </c>
      <c r="J354" s="14">
        <f t="shared" si="435"/>
        <v>0</v>
      </c>
      <c r="K354" s="14">
        <f t="shared" si="435"/>
        <v>0</v>
      </c>
      <c r="L354" s="14">
        <f t="shared" si="435"/>
        <v>0</v>
      </c>
      <c r="M354" s="14">
        <f t="shared" si="435"/>
        <v>0</v>
      </c>
      <c r="N354" s="14">
        <f t="shared" si="435"/>
        <v>0</v>
      </c>
      <c r="O354" s="14">
        <f t="shared" ref="O354:O365" si="443">IFERROR(1/(AI354^$U354),0)</f>
        <v>0</v>
      </c>
      <c r="P354" s="14">
        <f t="shared" si="436"/>
        <v>0</v>
      </c>
      <c r="Q354" s="14">
        <f t="shared" si="437"/>
        <v>0</v>
      </c>
      <c r="R354" s="14">
        <f t="shared" si="438"/>
        <v>0</v>
      </c>
      <c r="S354" s="14">
        <f t="shared" si="439"/>
        <v>0</v>
      </c>
      <c r="T354" s="14">
        <f t="shared" si="440"/>
        <v>0</v>
      </c>
      <c r="U354" s="35">
        <f>I346</f>
        <v>1.2551181102366491</v>
      </c>
      <c r="V354" s="14">
        <v>8</v>
      </c>
      <c r="W354" s="14">
        <v>7</v>
      </c>
      <c r="X354" s="14">
        <v>6</v>
      </c>
      <c r="Y354" s="14">
        <v>5</v>
      </c>
      <c r="Z354" s="14">
        <v>4</v>
      </c>
      <c r="AA354" s="14">
        <v>3</v>
      </c>
      <c r="AB354" s="14">
        <v>2</v>
      </c>
      <c r="AC354" s="14">
        <v>1</v>
      </c>
    </row>
    <row r="355" spans="1:40" x14ac:dyDescent="0.25">
      <c r="A355" s="14" t="s">
        <v>37</v>
      </c>
      <c r="B355" s="14">
        <f t="shared" si="441"/>
        <v>5.7178218714793207E-2</v>
      </c>
      <c r="C355" s="14">
        <f t="shared" si="435"/>
        <v>6.6657609300889986E-2</v>
      </c>
      <c r="D355" s="14">
        <f t="shared" si="435"/>
        <v>7.9318821584056357E-2</v>
      </c>
      <c r="E355" s="14">
        <f t="shared" si="435"/>
        <v>9.6953886281108112E-2</v>
      </c>
      <c r="F355" s="14">
        <f t="shared" si="435"/>
        <v>0.12293849270309107</v>
      </c>
      <c r="G355" s="14">
        <f t="shared" si="435"/>
        <v>0.16439924636158779</v>
      </c>
      <c r="H355" s="14">
        <f t="shared" si="435"/>
        <v>0.23911967446195892</v>
      </c>
      <c r="I355" s="14">
        <f t="shared" si="435"/>
        <v>0.40546176929716543</v>
      </c>
      <c r="J355" s="14">
        <f t="shared" si="435"/>
        <v>1</v>
      </c>
      <c r="K355" s="14">
        <f t="shared" si="435"/>
        <v>0</v>
      </c>
      <c r="L355" s="14">
        <f t="shared" si="435"/>
        <v>0</v>
      </c>
      <c r="M355" s="14">
        <f t="shared" si="435"/>
        <v>0</v>
      </c>
      <c r="N355" s="14">
        <f t="shared" si="435"/>
        <v>0</v>
      </c>
      <c r="O355" s="14">
        <f t="shared" si="443"/>
        <v>0</v>
      </c>
      <c r="P355" s="14">
        <f t="shared" si="436"/>
        <v>0</v>
      </c>
      <c r="Q355" s="14">
        <f t="shared" si="437"/>
        <v>0</v>
      </c>
      <c r="R355" s="14">
        <f t="shared" si="438"/>
        <v>0</v>
      </c>
      <c r="S355" s="14">
        <f t="shared" si="439"/>
        <v>0</v>
      </c>
      <c r="T355" s="14">
        <f t="shared" si="440"/>
        <v>0</v>
      </c>
      <c r="U355" s="35">
        <f>J346</f>
        <v>1.3023622047249175</v>
      </c>
      <c r="V355" s="14">
        <v>9</v>
      </c>
      <c r="W355" s="14">
        <v>8</v>
      </c>
      <c r="X355" s="14">
        <v>7</v>
      </c>
      <c r="Y355" s="14">
        <v>6</v>
      </c>
      <c r="Z355" s="14">
        <v>5</v>
      </c>
      <c r="AA355" s="14">
        <v>4</v>
      </c>
      <c r="AB355" s="14">
        <v>3</v>
      </c>
      <c r="AC355" s="14">
        <v>2</v>
      </c>
      <c r="AD355" s="14">
        <v>1</v>
      </c>
    </row>
    <row r="356" spans="1:40" x14ac:dyDescent="0.25">
      <c r="A356" s="14" t="s">
        <v>36</v>
      </c>
      <c r="B356" s="14">
        <f t="shared" si="441"/>
        <v>4.5692247407836839E-2</v>
      </c>
      <c r="C356" s="14">
        <f t="shared" si="435"/>
        <v>5.2621686504325978E-2</v>
      </c>
      <c r="D356" s="14">
        <f t="shared" si="435"/>
        <v>6.1619362165593508E-2</v>
      </c>
      <c r="E356" s="14">
        <f t="shared" si="435"/>
        <v>7.3694578643779915E-2</v>
      </c>
      <c r="F356" s="14">
        <f t="shared" si="435"/>
        <v>9.0605545824815212E-2</v>
      </c>
      <c r="G356" s="14">
        <f t="shared" si="435"/>
        <v>0.11568315384067948</v>
      </c>
      <c r="H356" s="14">
        <f t="shared" si="435"/>
        <v>0.15600725631508972</v>
      </c>
      <c r="I356" s="14">
        <f t="shared" si="435"/>
        <v>0.22939417277761437</v>
      </c>
      <c r="J356" s="14">
        <f t="shared" si="435"/>
        <v>0.39497753900075094</v>
      </c>
      <c r="K356" s="14">
        <f t="shared" si="435"/>
        <v>1</v>
      </c>
      <c r="L356" s="14">
        <f t="shared" si="435"/>
        <v>0</v>
      </c>
      <c r="M356" s="14">
        <f t="shared" si="435"/>
        <v>0</v>
      </c>
      <c r="N356" s="14">
        <f t="shared" si="435"/>
        <v>0</v>
      </c>
      <c r="O356" s="14">
        <f t="shared" si="443"/>
        <v>0</v>
      </c>
      <c r="P356" s="14">
        <f t="shared" si="436"/>
        <v>0</v>
      </c>
      <c r="Q356" s="14">
        <f t="shared" si="437"/>
        <v>0</v>
      </c>
      <c r="R356" s="14">
        <f t="shared" si="438"/>
        <v>0</v>
      </c>
      <c r="S356" s="14">
        <f t="shared" si="439"/>
        <v>0</v>
      </c>
      <c r="T356" s="14">
        <f t="shared" si="440"/>
        <v>0</v>
      </c>
      <c r="U356" s="14">
        <f>K346</f>
        <v>1.3401574803155321</v>
      </c>
      <c r="V356" s="14">
        <v>10</v>
      </c>
      <c r="W356" s="14">
        <v>9</v>
      </c>
      <c r="X356" s="14">
        <v>8</v>
      </c>
      <c r="Y356" s="14">
        <v>7</v>
      </c>
      <c r="Z356" s="14">
        <v>6</v>
      </c>
      <c r="AA356" s="14">
        <v>5</v>
      </c>
      <c r="AB356" s="14">
        <v>4</v>
      </c>
      <c r="AC356" s="14">
        <v>3</v>
      </c>
      <c r="AD356" s="14">
        <v>2</v>
      </c>
      <c r="AE356" s="14">
        <v>1</v>
      </c>
    </row>
    <row r="357" spans="1:40" x14ac:dyDescent="0.25">
      <c r="A357" s="14" t="s">
        <v>35</v>
      </c>
      <c r="B357" s="14">
        <f t="shared" si="441"/>
        <v>3.7339318992856356E-2</v>
      </c>
      <c r="C357" s="14">
        <f t="shared" si="435"/>
        <v>4.2551915254640332E-2</v>
      </c>
      <c r="D357" s="14">
        <f t="shared" si="435"/>
        <v>4.9165032791203024E-2</v>
      </c>
      <c r="E357" s="14">
        <f t="shared" si="435"/>
        <v>5.7781735114967848E-2</v>
      </c>
      <c r="F357" s="14">
        <f t="shared" si="435"/>
        <v>6.9390853480120349E-2</v>
      </c>
      <c r="G357" s="14">
        <f t="shared" si="435"/>
        <v>8.572188113845397E-2</v>
      </c>
      <c r="H357" s="14">
        <f t="shared" si="435"/>
        <v>0.11006660883982479</v>
      </c>
      <c r="I357" s="14">
        <f t="shared" si="435"/>
        <v>0.14946071402254874</v>
      </c>
      <c r="J357" s="14">
        <f t="shared" si="435"/>
        <v>0.22173189394221804</v>
      </c>
      <c r="K357" s="14">
        <f t="shared" si="435"/>
        <v>0.38660149252498849</v>
      </c>
      <c r="L357" s="14">
        <f t="shared" si="435"/>
        <v>1</v>
      </c>
      <c r="M357" s="14">
        <f t="shared" si="435"/>
        <v>0</v>
      </c>
      <c r="N357" s="14">
        <f t="shared" si="435"/>
        <v>0</v>
      </c>
      <c r="O357" s="14">
        <f t="shared" si="443"/>
        <v>0</v>
      </c>
      <c r="P357" s="14">
        <f t="shared" si="436"/>
        <v>0</v>
      </c>
      <c r="Q357" s="14">
        <f t="shared" si="437"/>
        <v>0</v>
      </c>
      <c r="R357" s="14">
        <f t="shared" si="438"/>
        <v>0</v>
      </c>
      <c r="S357" s="14">
        <f t="shared" si="439"/>
        <v>0</v>
      </c>
      <c r="T357" s="14">
        <f t="shared" si="440"/>
        <v>0</v>
      </c>
      <c r="U357" s="14">
        <f>L346</f>
        <v>1.371080887616944</v>
      </c>
      <c r="V357" s="14">
        <v>11</v>
      </c>
      <c r="W357" s="14">
        <v>10</v>
      </c>
      <c r="X357" s="14">
        <v>9</v>
      </c>
      <c r="Y357" s="14">
        <v>8</v>
      </c>
      <c r="Z357" s="14">
        <v>7</v>
      </c>
      <c r="AA357" s="14">
        <v>6</v>
      </c>
      <c r="AB357" s="14">
        <v>5</v>
      </c>
      <c r="AC357" s="14">
        <v>4</v>
      </c>
      <c r="AD357" s="14">
        <v>3</v>
      </c>
      <c r="AE357" s="14">
        <v>2</v>
      </c>
      <c r="AF357" s="14">
        <v>1</v>
      </c>
    </row>
    <row r="358" spans="1:40" x14ac:dyDescent="0.25">
      <c r="A358" s="14" t="s">
        <v>34</v>
      </c>
      <c r="B358" s="14">
        <f t="shared" si="441"/>
        <v>3.1084597737620526E-2</v>
      </c>
      <c r="C358" s="14">
        <f t="shared" si="435"/>
        <v>3.5101867111569575E-2</v>
      </c>
      <c r="D358" s="14">
        <f t="shared" si="435"/>
        <v>4.0100483247602028E-2</v>
      </c>
      <c r="E358" s="14">
        <f t="shared" si="435"/>
        <v>4.6458584651912188E-2</v>
      </c>
      <c r="F358" s="14">
        <f t="shared" si="435"/>
        <v>5.4766929899579667E-2</v>
      </c>
      <c r="G358" s="14">
        <f t="shared" si="435"/>
        <v>6.5997041889542404E-2</v>
      </c>
      <c r="H358" s="14">
        <f t="shared" si="435"/>
        <v>8.1853851555092796E-2</v>
      </c>
      <c r="I358" s="14">
        <f t="shared" si="435"/>
        <v>0.10559502911193094</v>
      </c>
      <c r="J358" s="14">
        <f t="shared" si="435"/>
        <v>0.14421560761273416</v>
      </c>
      <c r="K358" s="14">
        <f t="shared" si="435"/>
        <v>0.21554253559776129</v>
      </c>
      <c r="L358" s="14">
        <f t="shared" si="435"/>
        <v>0.37975730093407573</v>
      </c>
      <c r="M358" s="14">
        <f t="shared" si="435"/>
        <v>1</v>
      </c>
      <c r="N358" s="14">
        <f t="shared" si="435"/>
        <v>0</v>
      </c>
      <c r="O358" s="14">
        <f t="shared" si="443"/>
        <v>0</v>
      </c>
      <c r="P358" s="14">
        <f t="shared" si="436"/>
        <v>0</v>
      </c>
      <c r="Q358" s="14">
        <f t="shared" si="437"/>
        <v>0</v>
      </c>
      <c r="R358" s="14">
        <f t="shared" si="438"/>
        <v>0</v>
      </c>
      <c r="S358" s="14">
        <f t="shared" si="439"/>
        <v>0</v>
      </c>
      <c r="T358" s="14">
        <f t="shared" si="440"/>
        <v>0</v>
      </c>
      <c r="U358" s="14">
        <f>M346</f>
        <v>1.396850393701454</v>
      </c>
      <c r="V358" s="14">
        <v>12</v>
      </c>
      <c r="W358" s="14">
        <v>11</v>
      </c>
      <c r="X358" s="14">
        <v>10</v>
      </c>
      <c r="Y358" s="14">
        <v>9</v>
      </c>
      <c r="Z358" s="14">
        <v>8</v>
      </c>
      <c r="AA358" s="14">
        <v>7</v>
      </c>
      <c r="AB358" s="14">
        <v>6</v>
      </c>
      <c r="AC358" s="14">
        <v>5</v>
      </c>
      <c r="AD358" s="14">
        <v>4</v>
      </c>
      <c r="AE358" s="14">
        <v>3</v>
      </c>
      <c r="AF358" s="14">
        <v>2</v>
      </c>
      <c r="AG358" s="14">
        <v>1</v>
      </c>
    </row>
    <row r="359" spans="1:40" x14ac:dyDescent="0.25">
      <c r="A359" s="14" t="s">
        <v>33</v>
      </c>
      <c r="B359" s="14">
        <f t="shared" si="441"/>
        <v>2.6284413578289319E-2</v>
      </c>
      <c r="C359" s="14">
        <f t="shared" si="435"/>
        <v>2.9445147926139219E-2</v>
      </c>
      <c r="D359" s="14">
        <f t="shared" si="435"/>
        <v>3.3313685767907726E-2</v>
      </c>
      <c r="E359" s="14">
        <f t="shared" si="435"/>
        <v>3.8136834278107941E-2</v>
      </c>
      <c r="F359" s="14">
        <f t="shared" si="435"/>
        <v>4.4285214123166598E-2</v>
      </c>
      <c r="G359" s="14">
        <f t="shared" si="435"/>
        <v>5.2339135986881676E-2</v>
      </c>
      <c r="H359" s="14">
        <f t="shared" si="435"/>
        <v>6.3255331414313901E-2</v>
      </c>
      <c r="I359" s="14">
        <f t="shared" si="435"/>
        <v>7.8717547964599413E-2</v>
      </c>
      <c r="J359" s="14">
        <f t="shared" si="435"/>
        <v>0.10195357445767673</v>
      </c>
      <c r="K359" s="14">
        <f t="shared" si="435"/>
        <v>0.13992147221701035</v>
      </c>
      <c r="L359" s="14">
        <f t="shared" si="435"/>
        <v>0.21044052395669088</v>
      </c>
      <c r="M359" s="14">
        <f t="shared" si="435"/>
        <v>0.37406078679408561</v>
      </c>
      <c r="N359" s="14">
        <f t="shared" si="435"/>
        <v>1</v>
      </c>
      <c r="O359" s="14">
        <f t="shared" si="443"/>
        <v>0</v>
      </c>
      <c r="P359" s="14">
        <f t="shared" si="436"/>
        <v>0</v>
      </c>
      <c r="Q359" s="14">
        <f t="shared" si="437"/>
        <v>0</v>
      </c>
      <c r="R359" s="14">
        <f t="shared" si="438"/>
        <v>0</v>
      </c>
      <c r="S359" s="14">
        <f t="shared" si="439"/>
        <v>0</v>
      </c>
      <c r="T359" s="14">
        <f t="shared" si="440"/>
        <v>0</v>
      </c>
      <c r="U359" s="14">
        <f>N346</f>
        <v>1.4186553603883472</v>
      </c>
      <c r="V359" s="14">
        <v>13</v>
      </c>
      <c r="W359" s="14">
        <v>12</v>
      </c>
      <c r="X359" s="14">
        <v>11</v>
      </c>
      <c r="Y359" s="14">
        <v>10</v>
      </c>
      <c r="Z359" s="14">
        <v>9</v>
      </c>
      <c r="AA359" s="14">
        <v>8</v>
      </c>
      <c r="AB359" s="14">
        <v>7</v>
      </c>
      <c r="AC359" s="14">
        <v>6</v>
      </c>
      <c r="AD359" s="14">
        <v>5</v>
      </c>
      <c r="AE359" s="14">
        <v>4</v>
      </c>
      <c r="AF359" s="14">
        <v>3</v>
      </c>
      <c r="AG359" s="14">
        <v>2</v>
      </c>
      <c r="AH359" s="14">
        <v>1</v>
      </c>
    </row>
    <row r="360" spans="1:40" x14ac:dyDescent="0.25">
      <c r="A360" s="14" t="s">
        <v>32</v>
      </c>
      <c r="B360" s="14">
        <f t="shared" si="441"/>
        <v>2.2522584150370607E-2</v>
      </c>
      <c r="C360" s="14">
        <f t="shared" si="435"/>
        <v>2.5054095160822777E-2</v>
      </c>
      <c r="D360" s="14">
        <f t="shared" si="435"/>
        <v>2.8108901509284724E-2</v>
      </c>
      <c r="E360" s="14">
        <f t="shared" si="435"/>
        <v>3.1853641312230702E-2</v>
      </c>
      <c r="F360" s="14">
        <f t="shared" si="435"/>
        <v>3.6530420229246865E-2</v>
      </c>
      <c r="G360" s="14">
        <f t="shared" si="435"/>
        <v>4.2503430476048924E-2</v>
      </c>
      <c r="H360" s="14">
        <f t="shared" si="435"/>
        <v>5.0344012082650318E-2</v>
      </c>
      <c r="I360" s="14">
        <f t="shared" si="435"/>
        <v>6.0996129422414849E-2</v>
      </c>
      <c r="J360" s="14">
        <f t="shared" si="435"/>
        <v>7.6125109931225662E-2</v>
      </c>
      <c r="K360" s="14">
        <f t="shared" si="435"/>
        <v>9.893244155652002E-2</v>
      </c>
      <c r="L360" s="14">
        <f t="shared" si="435"/>
        <v>0.13634269745136801</v>
      </c>
      <c r="M360" s="14">
        <f t="shared" si="435"/>
        <v>0.20616360123952271</v>
      </c>
      <c r="N360" s="14">
        <f t="shared" si="435"/>
        <v>0.3692461204283235</v>
      </c>
      <c r="O360" s="14">
        <f t="shared" si="443"/>
        <v>1</v>
      </c>
      <c r="P360" s="14">
        <f t="shared" si="436"/>
        <v>0</v>
      </c>
      <c r="Q360" s="14">
        <f t="shared" si="437"/>
        <v>0</v>
      </c>
      <c r="R360" s="14">
        <f t="shared" si="438"/>
        <v>0</v>
      </c>
      <c r="S360" s="14">
        <f t="shared" si="439"/>
        <v>0</v>
      </c>
      <c r="T360" s="14">
        <f t="shared" si="440"/>
        <v>0</v>
      </c>
      <c r="U360" s="14">
        <f>O346</f>
        <v>1.4373453318342555</v>
      </c>
      <c r="V360" s="14">
        <v>14</v>
      </c>
      <c r="W360" s="14">
        <v>13</v>
      </c>
      <c r="X360" s="14">
        <v>12</v>
      </c>
      <c r="Y360" s="14">
        <v>11</v>
      </c>
      <c r="Z360" s="14">
        <v>10</v>
      </c>
      <c r="AA360" s="14">
        <v>9</v>
      </c>
      <c r="AB360" s="14">
        <v>8</v>
      </c>
      <c r="AC360" s="14">
        <v>7</v>
      </c>
      <c r="AD360" s="14">
        <v>6</v>
      </c>
      <c r="AE360" s="14">
        <v>5</v>
      </c>
      <c r="AF360" s="14">
        <v>4</v>
      </c>
      <c r="AG360" s="14">
        <v>3</v>
      </c>
      <c r="AH360" s="14">
        <v>2</v>
      </c>
      <c r="AI360" s="14">
        <v>1</v>
      </c>
    </row>
    <row r="361" spans="1:40" x14ac:dyDescent="0.25">
      <c r="A361" s="14" t="s">
        <v>31</v>
      </c>
      <c r="B361" s="14">
        <f t="shared" si="441"/>
        <v>2.2071977958802877E-2</v>
      </c>
      <c r="C361" s="14">
        <f t="shared" si="435"/>
        <v>2.432400783546269E-2</v>
      </c>
      <c r="D361" s="14">
        <f t="shared" si="435"/>
        <v>2.6999595079473346E-2</v>
      </c>
      <c r="E361" s="14">
        <f t="shared" si="435"/>
        <v>3.0221002431435495E-2</v>
      </c>
      <c r="F361" s="14">
        <f t="shared" si="435"/>
        <v>3.4160349130533847E-2</v>
      </c>
      <c r="G361" s="14">
        <f t="shared" si="435"/>
        <v>3.9067086455074833E-2</v>
      </c>
      <c r="H361" s="14">
        <f t="shared" si="435"/>
        <v>4.5315441689375076E-2</v>
      </c>
      <c r="I361" s="14">
        <f t="shared" si="435"/>
        <v>5.3490743645702367E-2</v>
      </c>
      <c r="J361" s="14">
        <f t="shared" si="435"/>
        <v>6.4556838838725816E-2</v>
      </c>
      <c r="K361" s="14">
        <f t="shared" si="435"/>
        <v>8.0207686032173653E-2</v>
      </c>
      <c r="L361" s="14">
        <f t="shared" si="435"/>
        <v>0.10368552835696215</v>
      </c>
      <c r="M361" s="14">
        <f t="shared" si="435"/>
        <v>0.14196646129445381</v>
      </c>
      <c r="N361" s="14">
        <f t="shared" si="435"/>
        <v>0.21287423913986181</v>
      </c>
      <c r="O361" s="14">
        <f t="shared" si="443"/>
        <v>0.37678436975869078</v>
      </c>
      <c r="P361" s="14">
        <f t="shared" si="436"/>
        <v>1</v>
      </c>
      <c r="Q361" s="14">
        <f t="shared" si="437"/>
        <v>0</v>
      </c>
      <c r="R361" s="14">
        <f t="shared" si="438"/>
        <v>0</v>
      </c>
      <c r="S361" s="14">
        <f t="shared" si="439"/>
        <v>0</v>
      </c>
      <c r="T361" s="14">
        <f t="shared" si="440"/>
        <v>0</v>
      </c>
      <c r="U361" s="14">
        <f>P346</f>
        <v>1.4081889763786384</v>
      </c>
      <c r="V361" s="14">
        <v>15</v>
      </c>
      <c r="W361" s="14">
        <v>14</v>
      </c>
      <c r="X361" s="14">
        <v>13</v>
      </c>
      <c r="Y361" s="14">
        <v>12</v>
      </c>
      <c r="Z361" s="14">
        <v>11</v>
      </c>
      <c r="AA361" s="14">
        <v>10</v>
      </c>
      <c r="AB361" s="14">
        <v>9</v>
      </c>
      <c r="AC361" s="14">
        <v>8</v>
      </c>
      <c r="AD361" s="14">
        <v>7</v>
      </c>
      <c r="AE361" s="14">
        <v>6</v>
      </c>
      <c r="AF361" s="14">
        <v>5</v>
      </c>
      <c r="AG361" s="14">
        <v>4</v>
      </c>
      <c r="AH361" s="14">
        <v>3</v>
      </c>
      <c r="AI361" s="14">
        <v>2</v>
      </c>
      <c r="AJ361" s="14">
        <v>1</v>
      </c>
    </row>
    <row r="362" spans="1:40" x14ac:dyDescent="0.25">
      <c r="A362" s="14" t="s">
        <v>93</v>
      </c>
      <c r="B362" s="14">
        <f t="shared" si="441"/>
        <v>2.1631707190362618E-2</v>
      </c>
      <c r="C362" s="14">
        <f t="shared" si="435"/>
        <v>2.3650780187233041E-2</v>
      </c>
      <c r="D362" s="14">
        <f t="shared" si="435"/>
        <v>2.6018061534752245E-2</v>
      </c>
      <c r="E362" s="14">
        <f t="shared" si="435"/>
        <v>2.882544119804923E-2</v>
      </c>
      <c r="F362" s="14">
        <f t="shared" si="435"/>
        <v>3.219887764770455E-2</v>
      </c>
      <c r="G362" s="14">
        <f t="shared" si="435"/>
        <v>3.6315339957675108E-2</v>
      </c>
      <c r="H362" s="14">
        <f t="shared" si="435"/>
        <v>4.1430753764523008E-2</v>
      </c>
      <c r="I362" s="14">
        <f t="shared" si="435"/>
        <v>4.7928150683999159E-2</v>
      </c>
      <c r="J362" s="14">
        <f t="shared" si="435"/>
        <v>5.6405064050959831E-2</v>
      </c>
      <c r="K362" s="14">
        <f t="shared" si="435"/>
        <v>6.7842561589560521E-2</v>
      </c>
      <c r="L362" s="14">
        <f t="shared" si="435"/>
        <v>8.3959150339134606E-2</v>
      </c>
      <c r="M362" s="14">
        <f t="shared" si="435"/>
        <v>0.10803143271135841</v>
      </c>
      <c r="N362" s="14">
        <f t="shared" si="435"/>
        <v>0.14707721506189397</v>
      </c>
      <c r="O362" s="14">
        <f t="shared" si="443"/>
        <v>0.21892498871531124</v>
      </c>
      <c r="P362" s="14">
        <f t="shared" si="436"/>
        <v>0.38350647329855331</v>
      </c>
      <c r="Q362" s="14">
        <f t="shared" si="437"/>
        <v>1</v>
      </c>
      <c r="R362" s="14">
        <f t="shared" si="438"/>
        <v>0</v>
      </c>
      <c r="S362" s="14">
        <f t="shared" si="439"/>
        <v>0</v>
      </c>
      <c r="T362" s="14">
        <f t="shared" si="440"/>
        <v>0</v>
      </c>
      <c r="U362" s="14">
        <f>Q346</f>
        <v>1.3826771653549736</v>
      </c>
      <c r="V362" s="14">
        <v>16</v>
      </c>
      <c r="W362" s="14">
        <v>15</v>
      </c>
      <c r="X362" s="14">
        <v>14</v>
      </c>
      <c r="Y362" s="14">
        <v>13</v>
      </c>
      <c r="Z362" s="14">
        <v>12</v>
      </c>
      <c r="AA362" s="14">
        <v>11</v>
      </c>
      <c r="AB362" s="14">
        <v>10</v>
      </c>
      <c r="AC362" s="14">
        <v>9</v>
      </c>
      <c r="AD362" s="14">
        <v>8</v>
      </c>
      <c r="AE362" s="14">
        <v>7</v>
      </c>
      <c r="AF362" s="14">
        <v>6</v>
      </c>
      <c r="AG362" s="37">
        <v>5</v>
      </c>
      <c r="AH362" s="14">
        <v>4</v>
      </c>
      <c r="AI362" s="14">
        <v>3</v>
      </c>
      <c r="AJ362" s="14">
        <v>2</v>
      </c>
      <c r="AK362" s="14">
        <v>1</v>
      </c>
    </row>
    <row r="363" spans="1:40" x14ac:dyDescent="0.25">
      <c r="A363" s="14" t="s">
        <v>94</v>
      </c>
      <c r="B363" s="14">
        <f t="shared" si="441"/>
        <v>2.1202364534964237E-2</v>
      </c>
      <c r="C363" s="14">
        <f t="shared" ref="C363:C365" si="444">IFERROR(1/(W363^$U363),0)</f>
        <v>2.3024809409951594E-2</v>
      </c>
      <c r="D363" s="14">
        <f t="shared" ref="D363:D365" si="445">IFERROR(1/(X363^$U363),0)</f>
        <v>2.5137366762334024E-2</v>
      </c>
      <c r="E363" s="14">
        <f t="shared" ref="E363:E365" si="446">IFERROR(1/(Y363^$U363),0)</f>
        <v>2.7610531170380401E-2</v>
      </c>
      <c r="F363" s="14">
        <f t="shared" ref="F363:F365" si="447">IFERROR(1/(Z363^$U363),0)</f>
        <v>3.0538752878094693E-2</v>
      </c>
      <c r="G363" s="14">
        <f t="shared" ref="G363:G365" si="448">IFERROR(1/(AA363^$U363),0)</f>
        <v>3.4051289148540102E-2</v>
      </c>
      <c r="H363" s="14">
        <f t="shared" ref="H363:H365" si="449">IFERROR(1/(AB363^$U363),0)</f>
        <v>3.8329424834371108E-2</v>
      </c>
      <c r="I363" s="14">
        <f t="shared" ref="I363:I365" si="450">IFERROR(1/(AC363^$U363),0)</f>
        <v>4.3634826767670554E-2</v>
      </c>
      <c r="J363" s="14">
        <f t="shared" ref="J363:J365" si="451">IFERROR(1/(AD363^$U363),0)</f>
        <v>5.0358301431860659E-2</v>
      </c>
      <c r="K363" s="14">
        <f t="shared" ref="K363:K365" si="452">IFERROR(1/(AE363^$U363),0)</f>
        <v>5.9108104570394879E-2</v>
      </c>
      <c r="L363" s="14">
        <f t="shared" ref="L363:L365" si="453">IFERROR(1/(AF363^$U363),0)</f>
        <v>7.088033323557584E-2</v>
      </c>
      <c r="M363" s="14">
        <f t="shared" ref="M363:M365" si="454">IFERROR(1/(AG363^$U363),0)</f>
        <v>8.741471531480928E-2</v>
      </c>
      <c r="N363" s="14">
        <f t="shared" ref="N363:N365" si="455">IFERROR(1/(AH363^$U363),0)</f>
        <v>0.11201707938480435</v>
      </c>
      <c r="O363" s="14">
        <f t="shared" si="443"/>
        <v>0.15173928103807396</v>
      </c>
      <c r="P363" s="14">
        <f t="shared" si="436"/>
        <v>0.22440655389685182</v>
      </c>
      <c r="Q363" s="14">
        <f t="shared" si="437"/>
        <v>0.38953726527519028</v>
      </c>
      <c r="R363" s="14">
        <f t="shared" si="438"/>
        <v>1</v>
      </c>
      <c r="S363" s="14">
        <f t="shared" si="439"/>
        <v>0</v>
      </c>
      <c r="T363" s="14">
        <f t="shared" si="440"/>
        <v>0</v>
      </c>
      <c r="U363" s="14">
        <f>R346</f>
        <v>1.3601667438635046</v>
      </c>
      <c r="V363" s="14">
        <v>17</v>
      </c>
      <c r="W363" s="14">
        <v>16</v>
      </c>
      <c r="X363" s="14">
        <v>15</v>
      </c>
      <c r="Y363" s="14">
        <v>14</v>
      </c>
      <c r="Z363" s="14">
        <v>13</v>
      </c>
      <c r="AA363" s="14">
        <v>12</v>
      </c>
      <c r="AB363" s="14">
        <v>11</v>
      </c>
      <c r="AC363" s="14">
        <v>10</v>
      </c>
      <c r="AD363" s="14">
        <v>9</v>
      </c>
      <c r="AE363" s="14">
        <v>8</v>
      </c>
      <c r="AF363" s="14">
        <v>7</v>
      </c>
      <c r="AG363" s="14">
        <v>6</v>
      </c>
      <c r="AH363" s="14">
        <v>5</v>
      </c>
      <c r="AI363" s="14">
        <v>4</v>
      </c>
      <c r="AJ363" s="14">
        <v>3</v>
      </c>
      <c r="AK363" s="14">
        <v>2</v>
      </c>
      <c r="AL363" s="14">
        <v>1</v>
      </c>
    </row>
    <row r="364" spans="1:40" x14ac:dyDescent="0.25">
      <c r="A364" s="14" t="s">
        <v>95</v>
      </c>
      <c r="B364" s="14">
        <f t="shared" si="441"/>
        <v>2.0784384233547719E-2</v>
      </c>
      <c r="C364" s="14">
        <f t="shared" si="444"/>
        <v>2.2439060725261289E-2</v>
      </c>
      <c r="D364" s="14">
        <f t="shared" si="445"/>
        <v>2.4338264022962103E-2</v>
      </c>
      <c r="E364" s="14">
        <f t="shared" si="446"/>
        <v>2.6537041379588174E-2</v>
      </c>
      <c r="F364" s="14">
        <f t="shared" si="447"/>
        <v>2.9107703310417489E-2</v>
      </c>
      <c r="G364" s="14">
        <f t="shared" si="448"/>
        <v>3.2147002482295142E-2</v>
      </c>
      <c r="H364" s="14">
        <f t="shared" si="449"/>
        <v>3.5787155509705265E-2</v>
      </c>
      <c r="I364" s="14">
        <f t="shared" si="450"/>
        <v>4.0213308261800071E-2</v>
      </c>
      <c r="J364" s="14">
        <f t="shared" si="451"/>
        <v>4.5692247407836839E-2</v>
      </c>
      <c r="K364" s="14">
        <f t="shared" si="452"/>
        <v>5.2621686504325978E-2</v>
      </c>
      <c r="L364" s="14">
        <f t="shared" si="453"/>
        <v>6.1619362165593508E-2</v>
      </c>
      <c r="M364" s="14">
        <f t="shared" si="454"/>
        <v>7.3694578643779915E-2</v>
      </c>
      <c r="N364" s="14">
        <f t="shared" si="455"/>
        <v>9.0605545824815212E-2</v>
      </c>
      <c r="O364" s="14">
        <f t="shared" si="443"/>
        <v>0.11568315384067948</v>
      </c>
      <c r="P364" s="14">
        <f t="shared" si="436"/>
        <v>0.15600725631508972</v>
      </c>
      <c r="Q364" s="14">
        <f t="shared" si="437"/>
        <v>0.22939417277761437</v>
      </c>
      <c r="R364" s="14">
        <f t="shared" si="438"/>
        <v>0.39497753900075094</v>
      </c>
      <c r="S364" s="14">
        <f t="shared" si="439"/>
        <v>1</v>
      </c>
      <c r="T364" s="14">
        <f t="shared" si="440"/>
        <v>0</v>
      </c>
      <c r="U364" s="14">
        <f>S346</f>
        <v>1.3401574803155321</v>
      </c>
      <c r="V364" s="14">
        <v>18</v>
      </c>
      <c r="W364" s="14">
        <v>17</v>
      </c>
      <c r="X364" s="14">
        <v>16</v>
      </c>
      <c r="Y364" s="14">
        <v>15</v>
      </c>
      <c r="Z364" s="14">
        <v>14</v>
      </c>
      <c r="AA364" s="14">
        <v>13</v>
      </c>
      <c r="AB364" s="14">
        <v>12</v>
      </c>
      <c r="AC364" s="14">
        <v>11</v>
      </c>
      <c r="AD364" s="14">
        <v>10</v>
      </c>
      <c r="AE364" s="14">
        <v>9</v>
      </c>
      <c r="AF364" s="14">
        <v>8</v>
      </c>
      <c r="AG364" s="14">
        <v>7</v>
      </c>
      <c r="AH364" s="14">
        <v>6</v>
      </c>
      <c r="AI364" s="14">
        <v>5</v>
      </c>
      <c r="AJ364" s="14">
        <v>4</v>
      </c>
      <c r="AK364" s="14">
        <v>3</v>
      </c>
      <c r="AL364" s="14">
        <v>2</v>
      </c>
      <c r="AM364" s="14">
        <v>1</v>
      </c>
    </row>
    <row r="365" spans="1:40" x14ac:dyDescent="0.25">
      <c r="A365" s="14" t="s">
        <v>96</v>
      </c>
      <c r="B365" s="14">
        <f t="shared" si="441"/>
        <v>2.0378037366077559E-2</v>
      </c>
      <c r="C365" s="14">
        <f t="shared" si="444"/>
        <v>2.1888214590002127E-2</v>
      </c>
      <c r="D365" s="14">
        <f t="shared" si="445"/>
        <v>2.3606599499218096E-2</v>
      </c>
      <c r="E365" s="14">
        <f t="shared" si="446"/>
        <v>2.5576845998021985E-2</v>
      </c>
      <c r="F365" s="14">
        <f t="shared" si="447"/>
        <v>2.7855316229622753E-2</v>
      </c>
      <c r="G365" s="14">
        <f t="shared" si="448"/>
        <v>3.0515964344381336E-2</v>
      </c>
      <c r="H365" s="14">
        <f t="shared" si="449"/>
        <v>3.3657622859060154E-2</v>
      </c>
      <c r="I365" s="14">
        <f t="shared" si="450"/>
        <v>3.7415175754368195E-2</v>
      </c>
      <c r="J365" s="14">
        <f t="shared" si="451"/>
        <v>4.1977240217327662E-2</v>
      </c>
      <c r="K365" s="14">
        <f t="shared" si="452"/>
        <v>4.761519255667801E-2</v>
      </c>
      <c r="L365" s="14">
        <f t="shared" si="453"/>
        <v>5.4732916515137321E-2</v>
      </c>
      <c r="M365" s="14">
        <f t="shared" si="454"/>
        <v>6.3956581336227045E-2</v>
      </c>
      <c r="N365" s="14">
        <f t="shared" si="455"/>
        <v>7.630717078234607E-2</v>
      </c>
      <c r="O365" s="14">
        <f t="shared" si="443"/>
        <v>9.3559101522077429E-2</v>
      </c>
      <c r="P365" s="14">
        <f t="shared" si="436"/>
        <v>0.11906491268809304</v>
      </c>
      <c r="Q365" s="14">
        <f t="shared" si="437"/>
        <v>0.15992762737570387</v>
      </c>
      <c r="R365" s="14">
        <f t="shared" si="438"/>
        <v>0.23395067111495391</v>
      </c>
      <c r="S365" s="14">
        <f t="shared" si="439"/>
        <v>0.39990952398724378</v>
      </c>
      <c r="T365" s="14">
        <f t="shared" si="440"/>
        <v>1</v>
      </c>
      <c r="U365" s="14">
        <f>T346</f>
        <v>1.3222544550357673</v>
      </c>
      <c r="V365" s="14">
        <v>19</v>
      </c>
      <c r="W365" s="14">
        <v>18</v>
      </c>
      <c r="X365" s="14">
        <v>17</v>
      </c>
      <c r="Y365" s="14">
        <v>16</v>
      </c>
      <c r="Z365" s="14">
        <v>15</v>
      </c>
      <c r="AA365" s="14">
        <v>14</v>
      </c>
      <c r="AB365" s="14">
        <v>13</v>
      </c>
      <c r="AC365" s="14">
        <v>12</v>
      </c>
      <c r="AD365" s="14">
        <v>11</v>
      </c>
      <c r="AE365" s="14">
        <v>10</v>
      </c>
      <c r="AF365" s="14">
        <v>9</v>
      </c>
      <c r="AG365" s="14">
        <v>8</v>
      </c>
      <c r="AH365" s="14">
        <v>7</v>
      </c>
      <c r="AI365" s="14">
        <v>6</v>
      </c>
      <c r="AJ365" s="14">
        <v>5</v>
      </c>
      <c r="AK365" s="14">
        <v>4</v>
      </c>
      <c r="AL365" s="14">
        <v>3</v>
      </c>
      <c r="AM365" s="14">
        <v>2</v>
      </c>
      <c r="AN365" s="14">
        <v>1</v>
      </c>
    </row>
    <row r="366" spans="1:40" x14ac:dyDescent="0.25">
      <c r="U366" s="14" t="s">
        <v>30</v>
      </c>
    </row>
    <row r="367" spans="1:40" x14ac:dyDescent="0.25">
      <c r="A367" s="14" t="s">
        <v>29</v>
      </c>
      <c r="B367" s="14">
        <f t="shared" ref="B367:B374" si="456">B347/SUM($B347:$T347)</f>
        <v>1</v>
      </c>
      <c r="C367" s="14">
        <f t="shared" ref="C367:N367" si="457">C347/SUM($B347:$T347)</f>
        <v>0</v>
      </c>
      <c r="D367" s="14">
        <f t="shared" si="457"/>
        <v>0</v>
      </c>
      <c r="E367" s="14">
        <f t="shared" si="457"/>
        <v>0</v>
      </c>
      <c r="F367" s="14">
        <f t="shared" si="457"/>
        <v>0</v>
      </c>
      <c r="G367" s="14">
        <f t="shared" si="457"/>
        <v>0</v>
      </c>
      <c r="H367" s="14">
        <f t="shared" si="457"/>
        <v>0</v>
      </c>
      <c r="I367" s="14">
        <f t="shared" si="457"/>
        <v>0</v>
      </c>
      <c r="J367" s="14">
        <f t="shared" si="457"/>
        <v>0</v>
      </c>
      <c r="K367" s="14">
        <f t="shared" si="457"/>
        <v>0</v>
      </c>
      <c r="L367" s="14">
        <f t="shared" si="457"/>
        <v>0</v>
      </c>
      <c r="M367" s="14">
        <f t="shared" si="457"/>
        <v>0</v>
      </c>
      <c r="N367" s="14">
        <f t="shared" si="457"/>
        <v>0</v>
      </c>
      <c r="O367" s="14">
        <f t="shared" ref="O367:O374" si="458">O347/SUM($B347:$T347)</f>
        <v>0</v>
      </c>
      <c r="P367" s="14">
        <f t="shared" ref="P367:T367" si="459">P347/SUM($B347:$T347)</f>
        <v>0</v>
      </c>
      <c r="Q367" s="14">
        <f t="shared" si="459"/>
        <v>0</v>
      </c>
      <c r="R367" s="14">
        <f t="shared" si="459"/>
        <v>0</v>
      </c>
      <c r="S367" s="14">
        <f t="shared" si="459"/>
        <v>0</v>
      </c>
      <c r="T367" s="14">
        <f t="shared" si="459"/>
        <v>0</v>
      </c>
      <c r="U367" s="14">
        <f t="shared" ref="U367:U385" si="460">SUM(B367:T367)</f>
        <v>1</v>
      </c>
    </row>
    <row r="368" spans="1:40" x14ac:dyDescent="0.25">
      <c r="A368" s="14" t="s">
        <v>28</v>
      </c>
      <c r="B368" s="14">
        <f t="shared" si="456"/>
        <v>0.33333333333333331</v>
      </c>
      <c r="C368" s="14">
        <f t="shared" ref="C368:N368" si="461">C348/SUM($B348:$T348)</f>
        <v>0.66666666666666663</v>
      </c>
      <c r="D368" s="14">
        <f t="shared" si="461"/>
        <v>0</v>
      </c>
      <c r="E368" s="14">
        <f t="shared" si="461"/>
        <v>0</v>
      </c>
      <c r="F368" s="14">
        <f t="shared" si="461"/>
        <v>0</v>
      </c>
      <c r="G368" s="14">
        <f t="shared" si="461"/>
        <v>0</v>
      </c>
      <c r="H368" s="14">
        <f t="shared" si="461"/>
        <v>0</v>
      </c>
      <c r="I368" s="14">
        <f t="shared" si="461"/>
        <v>0</v>
      </c>
      <c r="J368" s="14">
        <f t="shared" si="461"/>
        <v>0</v>
      </c>
      <c r="K368" s="14">
        <f t="shared" si="461"/>
        <v>0</v>
      </c>
      <c r="L368" s="14">
        <f t="shared" si="461"/>
        <v>0</v>
      </c>
      <c r="M368" s="14">
        <f t="shared" si="461"/>
        <v>0</v>
      </c>
      <c r="N368" s="14">
        <f t="shared" si="461"/>
        <v>0</v>
      </c>
      <c r="O368" s="14">
        <f t="shared" si="458"/>
        <v>0</v>
      </c>
      <c r="P368" s="14">
        <f t="shared" ref="P368:T368" si="462">P348/SUM($B348:$T348)</f>
        <v>0</v>
      </c>
      <c r="Q368" s="14">
        <f t="shared" si="462"/>
        <v>0</v>
      </c>
      <c r="R368" s="14">
        <f t="shared" si="462"/>
        <v>0</v>
      </c>
      <c r="S368" s="14">
        <f t="shared" si="462"/>
        <v>0</v>
      </c>
      <c r="T368" s="14">
        <f t="shared" si="462"/>
        <v>0</v>
      </c>
      <c r="U368" s="14">
        <f t="shared" si="460"/>
        <v>1</v>
      </c>
    </row>
    <row r="369" spans="1:21" x14ac:dyDescent="0.25">
      <c r="A369" s="14" t="s">
        <v>27</v>
      </c>
      <c r="B369" s="14">
        <f t="shared" si="456"/>
        <v>0.18181818181818182</v>
      </c>
      <c r="C369" s="14">
        <f t="shared" ref="C369:N369" si="463">C349/SUM($B349:$T349)</f>
        <v>0.27272727272727276</v>
      </c>
      <c r="D369" s="14">
        <f t="shared" si="463"/>
        <v>0.54545454545454553</v>
      </c>
      <c r="E369" s="14">
        <f t="shared" si="463"/>
        <v>0</v>
      </c>
      <c r="F369" s="14">
        <f t="shared" si="463"/>
        <v>0</v>
      </c>
      <c r="G369" s="14">
        <f t="shared" si="463"/>
        <v>0</v>
      </c>
      <c r="H369" s="14">
        <f t="shared" si="463"/>
        <v>0</v>
      </c>
      <c r="I369" s="14">
        <f t="shared" si="463"/>
        <v>0</v>
      </c>
      <c r="J369" s="14">
        <f t="shared" si="463"/>
        <v>0</v>
      </c>
      <c r="K369" s="14">
        <f t="shared" si="463"/>
        <v>0</v>
      </c>
      <c r="L369" s="14">
        <f t="shared" si="463"/>
        <v>0</v>
      </c>
      <c r="M369" s="14">
        <f t="shared" si="463"/>
        <v>0</v>
      </c>
      <c r="N369" s="14">
        <f t="shared" si="463"/>
        <v>0</v>
      </c>
      <c r="O369" s="14">
        <f t="shared" si="458"/>
        <v>0</v>
      </c>
      <c r="P369" s="14">
        <f t="shared" ref="P369:T369" si="464">P349/SUM($B349:$T349)</f>
        <v>0</v>
      </c>
      <c r="Q369" s="14">
        <f t="shared" si="464"/>
        <v>0</v>
      </c>
      <c r="R369" s="14">
        <f t="shared" si="464"/>
        <v>0</v>
      </c>
      <c r="S369" s="14">
        <f t="shared" si="464"/>
        <v>0</v>
      </c>
      <c r="T369" s="14">
        <f t="shared" si="464"/>
        <v>0</v>
      </c>
      <c r="U369" s="14">
        <f t="shared" si="460"/>
        <v>1</v>
      </c>
    </row>
    <row r="370" spans="1:21" x14ac:dyDescent="0.25">
      <c r="A370" s="14" t="s">
        <v>26</v>
      </c>
      <c r="B370" s="14">
        <f t="shared" si="456"/>
        <v>0.12000000000000002</v>
      </c>
      <c r="C370" s="14">
        <f t="shared" ref="C370:N370" si="465">C350/SUM($B350:$T350)</f>
        <v>0.16</v>
      </c>
      <c r="D370" s="14">
        <f t="shared" si="465"/>
        <v>0.24000000000000005</v>
      </c>
      <c r="E370" s="14">
        <f t="shared" si="465"/>
        <v>0.48000000000000009</v>
      </c>
      <c r="F370" s="14">
        <f t="shared" si="465"/>
        <v>0</v>
      </c>
      <c r="G370" s="14">
        <f t="shared" si="465"/>
        <v>0</v>
      </c>
      <c r="H370" s="14">
        <f t="shared" si="465"/>
        <v>0</v>
      </c>
      <c r="I370" s="14">
        <f t="shared" si="465"/>
        <v>0</v>
      </c>
      <c r="J370" s="14">
        <f t="shared" si="465"/>
        <v>0</v>
      </c>
      <c r="K370" s="14">
        <f t="shared" si="465"/>
        <v>0</v>
      </c>
      <c r="L370" s="14">
        <f t="shared" si="465"/>
        <v>0</v>
      </c>
      <c r="M370" s="14">
        <f t="shared" si="465"/>
        <v>0</v>
      </c>
      <c r="N370" s="14">
        <f t="shared" si="465"/>
        <v>0</v>
      </c>
      <c r="O370" s="14">
        <f t="shared" si="458"/>
        <v>0</v>
      </c>
      <c r="P370" s="14">
        <f t="shared" ref="P370:T370" si="466">P350/SUM($B350:$T350)</f>
        <v>0</v>
      </c>
      <c r="Q370" s="14">
        <f t="shared" si="466"/>
        <v>0</v>
      </c>
      <c r="R370" s="14">
        <f t="shared" si="466"/>
        <v>0</v>
      </c>
      <c r="S370" s="14">
        <f t="shared" si="466"/>
        <v>0</v>
      </c>
      <c r="T370" s="14">
        <f t="shared" si="466"/>
        <v>0</v>
      </c>
      <c r="U370" s="14">
        <f t="shared" si="460"/>
        <v>1</v>
      </c>
    </row>
    <row r="371" spans="1:21" x14ac:dyDescent="0.25">
      <c r="A371" s="14" t="s">
        <v>25</v>
      </c>
      <c r="B371" s="14">
        <f t="shared" si="456"/>
        <v>8.7591240875912413E-2</v>
      </c>
      <c r="C371" s="14">
        <f t="shared" ref="C371:N371" si="467">C351/SUM($B351:$T351)</f>
        <v>0.10948905109489052</v>
      </c>
      <c r="D371" s="14">
        <f t="shared" si="467"/>
        <v>0.145985401459854</v>
      </c>
      <c r="E371" s="14">
        <f t="shared" si="467"/>
        <v>0.21897810218978103</v>
      </c>
      <c r="F371" s="14">
        <f t="shared" si="467"/>
        <v>0.43795620437956206</v>
      </c>
      <c r="G371" s="14">
        <f t="shared" si="467"/>
        <v>0</v>
      </c>
      <c r="H371" s="14">
        <f t="shared" si="467"/>
        <v>0</v>
      </c>
      <c r="I371" s="14">
        <f t="shared" si="467"/>
        <v>0</v>
      </c>
      <c r="J371" s="14">
        <f t="shared" si="467"/>
        <v>0</v>
      </c>
      <c r="K371" s="14">
        <f t="shared" si="467"/>
        <v>0</v>
      </c>
      <c r="L371" s="14">
        <f t="shared" si="467"/>
        <v>0</v>
      </c>
      <c r="M371" s="14">
        <f t="shared" si="467"/>
        <v>0</v>
      </c>
      <c r="N371" s="14">
        <f t="shared" si="467"/>
        <v>0</v>
      </c>
      <c r="O371" s="14">
        <f t="shared" si="458"/>
        <v>0</v>
      </c>
      <c r="P371" s="14">
        <f t="shared" ref="P371:T371" si="468">P351/SUM($B351:$T351)</f>
        <v>0</v>
      </c>
      <c r="Q371" s="14">
        <f t="shared" si="468"/>
        <v>0</v>
      </c>
      <c r="R371" s="14">
        <f t="shared" si="468"/>
        <v>0</v>
      </c>
      <c r="S371" s="14">
        <f t="shared" si="468"/>
        <v>0</v>
      </c>
      <c r="T371" s="14">
        <f t="shared" si="468"/>
        <v>0</v>
      </c>
      <c r="U371" s="14">
        <f t="shared" si="460"/>
        <v>1</v>
      </c>
    </row>
    <row r="372" spans="1:21" x14ac:dyDescent="0.25">
      <c r="A372" s="14" t="s">
        <v>24</v>
      </c>
      <c r="B372" s="14">
        <f t="shared" si="456"/>
        <v>5.9848881262019218E-2</v>
      </c>
      <c r="C372" s="14">
        <f t="shared" ref="C372:N372" si="469">C352/SUM($B352:$T352)</f>
        <v>7.3318794170368434E-2</v>
      </c>
      <c r="D372" s="14">
        <f t="shared" si="469"/>
        <v>9.3996903861459397E-2</v>
      </c>
      <c r="E372" s="14">
        <f t="shared" si="469"/>
        <v>0.12948473350107445</v>
      </c>
      <c r="F372" s="14">
        <f t="shared" si="469"/>
        <v>0.20336493832092972</v>
      </c>
      <c r="G372" s="14">
        <f t="shared" si="469"/>
        <v>0.43998574888414876</v>
      </c>
      <c r="H372" s="14">
        <f t="shared" si="469"/>
        <v>0</v>
      </c>
      <c r="I372" s="14">
        <f t="shared" si="469"/>
        <v>0</v>
      </c>
      <c r="J372" s="14">
        <f t="shared" si="469"/>
        <v>0</v>
      </c>
      <c r="K372" s="14">
        <f t="shared" si="469"/>
        <v>0</v>
      </c>
      <c r="L372" s="14">
        <f t="shared" si="469"/>
        <v>0</v>
      </c>
      <c r="M372" s="14">
        <f t="shared" si="469"/>
        <v>0</v>
      </c>
      <c r="N372" s="14">
        <f t="shared" si="469"/>
        <v>0</v>
      </c>
      <c r="O372" s="14">
        <f t="shared" si="458"/>
        <v>0</v>
      </c>
      <c r="P372" s="14">
        <f t="shared" ref="P372:T372" si="470">P352/SUM($B352:$T352)</f>
        <v>0</v>
      </c>
      <c r="Q372" s="14">
        <f t="shared" si="470"/>
        <v>0</v>
      </c>
      <c r="R372" s="14">
        <f t="shared" si="470"/>
        <v>0</v>
      </c>
      <c r="S372" s="14">
        <f t="shared" si="470"/>
        <v>0</v>
      </c>
      <c r="T372" s="14">
        <f t="shared" si="470"/>
        <v>0</v>
      </c>
      <c r="U372" s="14">
        <f t="shared" si="460"/>
        <v>1</v>
      </c>
    </row>
    <row r="373" spans="1:21" x14ac:dyDescent="0.25">
      <c r="A373" s="14" t="s">
        <v>23</v>
      </c>
      <c r="B373" s="14">
        <f t="shared" si="456"/>
        <v>4.3323954618177139E-2</v>
      </c>
      <c r="C373" s="14">
        <f t="shared" ref="C373:N373" si="471">C353/SUM($B353:$T353)</f>
        <v>5.2082006950143284E-2</v>
      </c>
      <c r="D373" s="14">
        <f t="shared" si="471"/>
        <v>6.4752996055820564E-2</v>
      </c>
      <c r="E373" s="14">
        <f t="shared" si="471"/>
        <v>8.4529214354771356E-2</v>
      </c>
      <c r="F373" s="14">
        <f t="shared" si="471"/>
        <v>0.11918747625736903</v>
      </c>
      <c r="G373" s="14">
        <f t="shared" si="471"/>
        <v>0.19344154188619744</v>
      </c>
      <c r="H373" s="14">
        <f t="shared" si="471"/>
        <v>0.44268280987752123</v>
      </c>
      <c r="I373" s="14">
        <f t="shared" si="471"/>
        <v>0</v>
      </c>
      <c r="J373" s="14">
        <f t="shared" si="471"/>
        <v>0</v>
      </c>
      <c r="K373" s="14">
        <f t="shared" si="471"/>
        <v>0</v>
      </c>
      <c r="L373" s="14">
        <f t="shared" si="471"/>
        <v>0</v>
      </c>
      <c r="M373" s="14">
        <f t="shared" si="471"/>
        <v>0</v>
      </c>
      <c r="N373" s="14">
        <f t="shared" si="471"/>
        <v>0</v>
      </c>
      <c r="O373" s="14">
        <f t="shared" si="458"/>
        <v>0</v>
      </c>
      <c r="P373" s="14">
        <f t="shared" ref="P373:T373" si="472">P353/SUM($B353:$T353)</f>
        <v>0</v>
      </c>
      <c r="Q373" s="14">
        <f t="shared" si="472"/>
        <v>0</v>
      </c>
      <c r="R373" s="14">
        <f t="shared" si="472"/>
        <v>0</v>
      </c>
      <c r="S373" s="14">
        <f t="shared" si="472"/>
        <v>0</v>
      </c>
      <c r="T373" s="14">
        <f t="shared" si="472"/>
        <v>0</v>
      </c>
      <c r="U373" s="14">
        <f t="shared" si="460"/>
        <v>1</v>
      </c>
    </row>
    <row r="374" spans="1:21" x14ac:dyDescent="0.25">
      <c r="A374" s="14" t="s">
        <v>22</v>
      </c>
      <c r="B374" s="14">
        <f t="shared" si="456"/>
        <v>3.2756487273399769E-2</v>
      </c>
      <c r="C374" s="14">
        <f t="shared" ref="C374:N374" si="473">C354/SUM($B354:$T354)</f>
        <v>3.8733261311381481E-2</v>
      </c>
      <c r="D374" s="14">
        <f t="shared" si="473"/>
        <v>4.7001335033450851E-2</v>
      </c>
      <c r="E374" s="14">
        <f t="shared" si="473"/>
        <v>5.9087009456013667E-2</v>
      </c>
      <c r="F374" s="14">
        <f t="shared" si="473"/>
        <v>7.8185374759885073E-2</v>
      </c>
      <c r="G374" s="14">
        <f t="shared" si="473"/>
        <v>0.1121859301680813</v>
      </c>
      <c r="H374" s="14">
        <f t="shared" si="473"/>
        <v>0.18661808194884677</v>
      </c>
      <c r="I374" s="14">
        <f t="shared" si="473"/>
        <v>0.44543252004894118</v>
      </c>
      <c r="J374" s="14">
        <f t="shared" si="473"/>
        <v>0</v>
      </c>
      <c r="K374" s="14">
        <f t="shared" si="473"/>
        <v>0</v>
      </c>
      <c r="L374" s="14">
        <f t="shared" si="473"/>
        <v>0</v>
      </c>
      <c r="M374" s="14">
        <f t="shared" si="473"/>
        <v>0</v>
      </c>
      <c r="N374" s="14">
        <f t="shared" si="473"/>
        <v>0</v>
      </c>
      <c r="O374" s="14">
        <f t="shared" si="458"/>
        <v>0</v>
      </c>
      <c r="P374" s="14">
        <f t="shared" ref="P374:T374" si="474">P354/SUM($B354:$T354)</f>
        <v>0</v>
      </c>
      <c r="Q374" s="14">
        <f t="shared" si="474"/>
        <v>0</v>
      </c>
      <c r="R374" s="14">
        <f t="shared" si="474"/>
        <v>0</v>
      </c>
      <c r="S374" s="14">
        <f t="shared" si="474"/>
        <v>0</v>
      </c>
      <c r="T374" s="14">
        <f t="shared" si="474"/>
        <v>0</v>
      </c>
      <c r="U374" s="14">
        <f t="shared" si="460"/>
        <v>1</v>
      </c>
    </row>
    <row r="375" spans="1:21" x14ac:dyDescent="0.25">
      <c r="A375" s="14" t="s">
        <v>21</v>
      </c>
      <c r="B375" s="14">
        <f t="shared" ref="B375:N385" si="475">B355/SUM($B355:$T355)</f>
        <v>2.5617163369268718E-2</v>
      </c>
      <c r="C375" s="14">
        <f t="shared" si="475"/>
        <v>2.9864149419960826E-2</v>
      </c>
      <c r="D375" s="14">
        <f t="shared" si="475"/>
        <v>3.5536665122639581E-2</v>
      </c>
      <c r="E375" s="14">
        <f t="shared" si="475"/>
        <v>4.3437581652155714E-2</v>
      </c>
      <c r="F375" s="14">
        <f t="shared" si="475"/>
        <v>5.5079285831825586E-2</v>
      </c>
      <c r="G375" s="14">
        <f t="shared" si="475"/>
        <v>7.3654661626243734E-2</v>
      </c>
      <c r="H375" s="14">
        <f t="shared" si="475"/>
        <v>0.10713114019960789</v>
      </c>
      <c r="I375" s="14">
        <f t="shared" si="475"/>
        <v>0.18165624284113896</v>
      </c>
      <c r="J375" s="14">
        <f t="shared" si="475"/>
        <v>0.44802310993715899</v>
      </c>
      <c r="K375" s="14">
        <f t="shared" si="475"/>
        <v>0</v>
      </c>
      <c r="L375" s="14">
        <f t="shared" si="475"/>
        <v>0</v>
      </c>
      <c r="M375" s="14">
        <f t="shared" si="475"/>
        <v>0</v>
      </c>
      <c r="N375" s="14">
        <f t="shared" si="475"/>
        <v>0</v>
      </c>
      <c r="O375" s="14">
        <f t="shared" ref="O375:T375" si="476">O355/SUM($B355:$T355)</f>
        <v>0</v>
      </c>
      <c r="P375" s="14">
        <f t="shared" si="476"/>
        <v>0</v>
      </c>
      <c r="Q375" s="14">
        <f t="shared" si="476"/>
        <v>0</v>
      </c>
      <c r="R375" s="14">
        <f t="shared" si="476"/>
        <v>0</v>
      </c>
      <c r="S375" s="14">
        <f t="shared" si="476"/>
        <v>0</v>
      </c>
      <c r="T375" s="14">
        <f t="shared" si="476"/>
        <v>0</v>
      </c>
      <c r="U375" s="14">
        <f t="shared" si="460"/>
        <v>1</v>
      </c>
    </row>
    <row r="376" spans="1:21" x14ac:dyDescent="0.25">
      <c r="A376" s="14" t="s">
        <v>20</v>
      </c>
      <c r="B376" s="14">
        <f t="shared" si="475"/>
        <v>2.0579353754315986E-2</v>
      </c>
      <c r="C376" s="14">
        <f t="shared" si="475"/>
        <v>2.3700307232764922E-2</v>
      </c>
      <c r="D376" s="14">
        <f t="shared" si="475"/>
        <v>2.7752774793554348E-2</v>
      </c>
      <c r="E376" s="14">
        <f t="shared" si="475"/>
        <v>3.3191337474581993E-2</v>
      </c>
      <c r="F376" s="14">
        <f t="shared" si="475"/>
        <v>4.0807876290014908E-2</v>
      </c>
      <c r="G376" s="14">
        <f t="shared" si="475"/>
        <v>5.2102592482548393E-2</v>
      </c>
      <c r="H376" s="14">
        <f t="shared" si="475"/>
        <v>7.0264184803434049E-2</v>
      </c>
      <c r="I376" s="14">
        <f t="shared" si="475"/>
        <v>0.10331695415707501</v>
      </c>
      <c r="J376" s="14">
        <f t="shared" si="475"/>
        <v>0.17789412780583572</v>
      </c>
      <c r="K376" s="14">
        <f t="shared" si="475"/>
        <v>0.45039049120587465</v>
      </c>
      <c r="L376" s="14">
        <f t="shared" si="475"/>
        <v>0</v>
      </c>
      <c r="M376" s="14">
        <f t="shared" si="475"/>
        <v>0</v>
      </c>
      <c r="N376" s="14">
        <f t="shared" si="475"/>
        <v>0</v>
      </c>
      <c r="O376" s="14">
        <f t="shared" ref="O376:T376" si="477">O356/SUM($B356:$T356)</f>
        <v>0</v>
      </c>
      <c r="P376" s="14">
        <f t="shared" si="477"/>
        <v>0</v>
      </c>
      <c r="Q376" s="14">
        <f t="shared" si="477"/>
        <v>0</v>
      </c>
      <c r="R376" s="14">
        <f t="shared" si="477"/>
        <v>0</v>
      </c>
      <c r="S376" s="14">
        <f t="shared" si="477"/>
        <v>0</v>
      </c>
      <c r="T376" s="14">
        <f t="shared" si="477"/>
        <v>0</v>
      </c>
      <c r="U376" s="14">
        <f t="shared" si="460"/>
        <v>1</v>
      </c>
    </row>
    <row r="377" spans="1:21" x14ac:dyDescent="0.25">
      <c r="A377" s="14" t="s">
        <v>19</v>
      </c>
      <c r="B377" s="14">
        <f t="shared" si="475"/>
        <v>1.6897061085788159E-2</v>
      </c>
      <c r="C377" s="14">
        <f t="shared" si="475"/>
        <v>1.9255903181107724E-2</v>
      </c>
      <c r="D377" s="14">
        <f t="shared" si="475"/>
        <v>2.2248519382923694E-2</v>
      </c>
      <c r="E377" s="14">
        <f t="shared" si="475"/>
        <v>2.614781239227296E-2</v>
      </c>
      <c r="F377" s="14">
        <f t="shared" si="475"/>
        <v>3.1401255343539845E-2</v>
      </c>
      <c r="G377" s="14">
        <f t="shared" si="475"/>
        <v>3.8791491142681024E-2</v>
      </c>
      <c r="H377" s="14">
        <f t="shared" si="475"/>
        <v>4.980814495914835E-2</v>
      </c>
      <c r="I377" s="14">
        <f t="shared" si="475"/>
        <v>6.7635052884807076E-2</v>
      </c>
      <c r="J377" s="14">
        <f t="shared" si="475"/>
        <v>0.10033973456575229</v>
      </c>
      <c r="K377" s="14">
        <f t="shared" si="475"/>
        <v>0.1749477283263085</v>
      </c>
      <c r="L377" s="14">
        <f t="shared" si="475"/>
        <v>0.45252729673567038</v>
      </c>
      <c r="M377" s="14">
        <f t="shared" si="475"/>
        <v>0</v>
      </c>
      <c r="N377" s="14">
        <f t="shared" si="475"/>
        <v>0</v>
      </c>
      <c r="O377" s="14">
        <f t="shared" ref="O377:T377" si="478">O357/SUM($B357:$T357)</f>
        <v>0</v>
      </c>
      <c r="P377" s="14">
        <f t="shared" si="478"/>
        <v>0</v>
      </c>
      <c r="Q377" s="14">
        <f t="shared" si="478"/>
        <v>0</v>
      </c>
      <c r="R377" s="14">
        <f t="shared" si="478"/>
        <v>0</v>
      </c>
      <c r="S377" s="14">
        <f t="shared" si="478"/>
        <v>0</v>
      </c>
      <c r="T377" s="14">
        <f t="shared" si="478"/>
        <v>0</v>
      </c>
      <c r="U377" s="14">
        <f t="shared" si="460"/>
        <v>1</v>
      </c>
    </row>
    <row r="378" spans="1:21" x14ac:dyDescent="0.25">
      <c r="A378" s="14" t="s">
        <v>18</v>
      </c>
      <c r="B378" s="14">
        <f t="shared" si="475"/>
        <v>1.4126320123884777E-2</v>
      </c>
      <c r="C378" s="14">
        <f t="shared" si="475"/>
        <v>1.5951958457032674E-2</v>
      </c>
      <c r="D378" s="14">
        <f t="shared" si="475"/>
        <v>1.822356744840628E-2</v>
      </c>
      <c r="E378" s="14">
        <f t="shared" si="475"/>
        <v>2.1112991225916033E-2</v>
      </c>
      <c r="F378" s="14">
        <f t="shared" si="475"/>
        <v>2.4888698592598905E-2</v>
      </c>
      <c r="G378" s="14">
        <f t="shared" si="475"/>
        <v>2.9992195775877365E-2</v>
      </c>
      <c r="H378" s="14">
        <f t="shared" si="475"/>
        <v>3.7198284507338683E-2</v>
      </c>
      <c r="I378" s="14">
        <f t="shared" si="475"/>
        <v>4.7987405123173191E-2</v>
      </c>
      <c r="J378" s="14">
        <f t="shared" si="475"/>
        <v>6.5538433445205782E-2</v>
      </c>
      <c r="K378" s="14">
        <f t="shared" si="475"/>
        <v>9.795278304286277E-2</v>
      </c>
      <c r="L378" s="14">
        <f t="shared" si="475"/>
        <v>0.17257978525759265</v>
      </c>
      <c r="M378" s="14">
        <f t="shared" si="475"/>
        <v>0.4544475770001109</v>
      </c>
      <c r="N378" s="14">
        <f t="shared" si="475"/>
        <v>0</v>
      </c>
      <c r="O378" s="14">
        <f t="shared" ref="O378:T378" si="479">O358/SUM($B358:$T358)</f>
        <v>0</v>
      </c>
      <c r="P378" s="14">
        <f t="shared" si="479"/>
        <v>0</v>
      </c>
      <c r="Q378" s="14">
        <f t="shared" si="479"/>
        <v>0</v>
      </c>
      <c r="R378" s="14">
        <f t="shared" si="479"/>
        <v>0</v>
      </c>
      <c r="S378" s="14">
        <f t="shared" si="479"/>
        <v>0</v>
      </c>
      <c r="T378" s="14">
        <f t="shared" si="479"/>
        <v>0</v>
      </c>
      <c r="U378" s="14">
        <f t="shared" si="460"/>
        <v>1</v>
      </c>
    </row>
    <row r="379" spans="1:21" x14ac:dyDescent="0.25">
      <c r="A379" s="14" t="s">
        <v>17</v>
      </c>
      <c r="B379" s="14">
        <f t="shared" si="475"/>
        <v>1.199022402325284E-2</v>
      </c>
      <c r="C379" s="14">
        <f t="shared" si="475"/>
        <v>1.3432063796311866E-2</v>
      </c>
      <c r="D379" s="14">
        <f t="shared" si="475"/>
        <v>1.519678398788383E-2</v>
      </c>
      <c r="E379" s="14">
        <f t="shared" si="475"/>
        <v>1.7396971219090934E-2</v>
      </c>
      <c r="F379" s="14">
        <f t="shared" si="475"/>
        <v>2.0201692408807651E-2</v>
      </c>
      <c r="G379" s="14">
        <f t="shared" si="475"/>
        <v>2.3875669274377988E-2</v>
      </c>
      <c r="H379" s="14">
        <f t="shared" si="475"/>
        <v>2.8855336340818938E-2</v>
      </c>
      <c r="I379" s="14">
        <f t="shared" si="475"/>
        <v>3.5908772773089424E-2</v>
      </c>
      <c r="J379" s="14">
        <f t="shared" si="475"/>
        <v>4.6508406743708444E-2</v>
      </c>
      <c r="K379" s="14">
        <f t="shared" si="475"/>
        <v>6.3828313785591104E-2</v>
      </c>
      <c r="L379" s="14">
        <f t="shared" si="475"/>
        <v>9.5997158859788809E-2</v>
      </c>
      <c r="M379" s="14">
        <f t="shared" si="475"/>
        <v>0.17063620683856276</v>
      </c>
      <c r="N379" s="14">
        <f t="shared" si="475"/>
        <v>0.45617239994871533</v>
      </c>
      <c r="O379" s="14">
        <f t="shared" ref="O379:T379" si="480">O359/SUM($B359:$T359)</f>
        <v>0</v>
      </c>
      <c r="P379" s="14">
        <f t="shared" si="480"/>
        <v>0</v>
      </c>
      <c r="Q379" s="14">
        <f t="shared" si="480"/>
        <v>0</v>
      </c>
      <c r="R379" s="14">
        <f t="shared" si="480"/>
        <v>0</v>
      </c>
      <c r="S379" s="14">
        <f t="shared" si="480"/>
        <v>0</v>
      </c>
      <c r="T379" s="14">
        <f t="shared" si="480"/>
        <v>0</v>
      </c>
      <c r="U379" s="14">
        <f t="shared" si="460"/>
        <v>1</v>
      </c>
    </row>
    <row r="380" spans="1:21" x14ac:dyDescent="0.25">
      <c r="A380" s="14" t="s">
        <v>16</v>
      </c>
      <c r="B380" s="14">
        <f t="shared" si="475"/>
        <v>1.0309124883885809E-2</v>
      </c>
      <c r="C380" s="14">
        <f t="shared" si="475"/>
        <v>1.1467857957206524E-2</v>
      </c>
      <c r="D380" s="14">
        <f t="shared" si="475"/>
        <v>1.286611580950822E-2</v>
      </c>
      <c r="E380" s="14">
        <f t="shared" si="475"/>
        <v>1.4580172688083265E-2</v>
      </c>
      <c r="F380" s="14">
        <f t="shared" si="475"/>
        <v>1.6720846137805973E-2</v>
      </c>
      <c r="G380" s="14">
        <f t="shared" si="475"/>
        <v>1.9454835637230213E-2</v>
      </c>
      <c r="H380" s="14">
        <f t="shared" si="475"/>
        <v>2.3043657168769334E-2</v>
      </c>
      <c r="I380" s="14">
        <f t="shared" si="475"/>
        <v>2.7919385779672585E-2</v>
      </c>
      <c r="J380" s="14">
        <f t="shared" si="475"/>
        <v>3.4844281625988627E-2</v>
      </c>
      <c r="K380" s="14">
        <f t="shared" si="475"/>
        <v>4.5283742232443455E-2</v>
      </c>
      <c r="L380" s="14">
        <f t="shared" si="475"/>
        <v>6.2407310175767894E-2</v>
      </c>
      <c r="M380" s="14">
        <f t="shared" si="475"/>
        <v>9.4366006027549992E-2</v>
      </c>
      <c r="N380" s="14">
        <f t="shared" si="475"/>
        <v>0.1690127714906679</v>
      </c>
      <c r="O380" s="14">
        <f t="shared" ref="O380:T380" si="481">O360/SUM($B360:$T360)</f>
        <v>0.45772389238542033</v>
      </c>
      <c r="P380" s="14">
        <f t="shared" si="481"/>
        <v>0</v>
      </c>
      <c r="Q380" s="14">
        <f t="shared" si="481"/>
        <v>0</v>
      </c>
      <c r="R380" s="14">
        <f t="shared" si="481"/>
        <v>0</v>
      </c>
      <c r="S380" s="14">
        <f t="shared" si="481"/>
        <v>0</v>
      </c>
      <c r="T380" s="14">
        <f t="shared" si="481"/>
        <v>0</v>
      </c>
      <c r="U380" s="14">
        <f t="shared" si="460"/>
        <v>1.0000000000000002</v>
      </c>
    </row>
    <row r="381" spans="1:21" x14ac:dyDescent="0.25">
      <c r="A381" s="14" t="s">
        <v>15</v>
      </c>
      <c r="B381" s="14">
        <f t="shared" si="475"/>
        <v>9.784869499971139E-3</v>
      </c>
      <c r="C381" s="14">
        <f t="shared" si="475"/>
        <v>1.0783231245995079E-2</v>
      </c>
      <c r="D381" s="14">
        <f t="shared" si="475"/>
        <v>1.1969362913365214E-2</v>
      </c>
      <c r="E381" s="14">
        <f t="shared" si="475"/>
        <v>1.339746557838377E-2</v>
      </c>
      <c r="F381" s="14">
        <f t="shared" si="475"/>
        <v>1.5143842520122528E-2</v>
      </c>
      <c r="G381" s="14">
        <f t="shared" si="475"/>
        <v>1.7319079577756628E-2</v>
      </c>
      <c r="H381" s="14">
        <f t="shared" si="475"/>
        <v>2.0089077838501789E-2</v>
      </c>
      <c r="I381" s="14">
        <f t="shared" si="475"/>
        <v>2.3713323156018404E-2</v>
      </c>
      <c r="J381" s="14">
        <f t="shared" si="475"/>
        <v>2.8619104483822214E-2</v>
      </c>
      <c r="K381" s="14">
        <f t="shared" si="475"/>
        <v>3.5557381499036422E-2</v>
      </c>
      <c r="L381" s="14">
        <f t="shared" si="475"/>
        <v>4.5965493708904466E-2</v>
      </c>
      <c r="M381" s="14">
        <f t="shared" si="475"/>
        <v>6.2936058550426194E-2</v>
      </c>
      <c r="N381" s="14">
        <f t="shared" si="475"/>
        <v>9.4370638362225395E-2</v>
      </c>
      <c r="O381" s="14">
        <f t="shared" ref="O381:T381" si="482">O361/SUM($B361:$T361)</f>
        <v>0.16703468509251912</v>
      </c>
      <c r="P381" s="14">
        <f t="shared" si="482"/>
        <v>0.4433163859729517</v>
      </c>
      <c r="Q381" s="14">
        <f t="shared" si="482"/>
        <v>0</v>
      </c>
      <c r="R381" s="14">
        <f t="shared" si="482"/>
        <v>0</v>
      </c>
      <c r="S381" s="14">
        <f t="shared" si="482"/>
        <v>0</v>
      </c>
      <c r="T381" s="14">
        <f t="shared" si="482"/>
        <v>0</v>
      </c>
      <c r="U381" s="14">
        <f t="shared" si="460"/>
        <v>1</v>
      </c>
    </row>
    <row r="382" spans="1:21" x14ac:dyDescent="0.25">
      <c r="A382" s="14" t="s">
        <v>97</v>
      </c>
      <c r="B382" s="14">
        <f t="shared" si="475"/>
        <v>9.3089809340703503E-3</v>
      </c>
      <c r="C382" s="14">
        <f t="shared" si="475"/>
        <v>1.0177868066600364E-2</v>
      </c>
      <c r="D382" s="14">
        <f t="shared" si="475"/>
        <v>1.1196603052965867E-2</v>
      </c>
      <c r="E382" s="14">
        <f t="shared" si="475"/>
        <v>1.2404729787039435E-2</v>
      </c>
      <c r="F382" s="14">
        <f t="shared" si="475"/>
        <v>1.385645319082747E-2</v>
      </c>
      <c r="G382" s="14">
        <f t="shared" si="475"/>
        <v>1.5627930070673899E-2</v>
      </c>
      <c r="H382" s="14">
        <f t="shared" si="475"/>
        <v>1.782929537109932E-2</v>
      </c>
      <c r="I382" s="14">
        <f t="shared" si="475"/>
        <v>2.0625382777064109E-2</v>
      </c>
      <c r="J382" s="14">
        <f t="shared" si="475"/>
        <v>2.427333456461233E-2</v>
      </c>
      <c r="K382" s="14">
        <f t="shared" si="475"/>
        <v>2.9195343058132695E-2</v>
      </c>
      <c r="L382" s="14">
        <f t="shared" si="475"/>
        <v>3.6130949946288009E-2</v>
      </c>
      <c r="M382" s="14">
        <f t="shared" si="475"/>
        <v>4.6490207108497814E-2</v>
      </c>
      <c r="N382" s="14">
        <f t="shared" si="475"/>
        <v>6.3293154756519449E-2</v>
      </c>
      <c r="O382" s="14">
        <f t="shared" ref="O382:T382" si="483">O362/SUM($B362:$T362)</f>
        <v>9.421209930441167E-2</v>
      </c>
      <c r="P382" s="14">
        <f t="shared" si="483"/>
        <v>0.16503803498317171</v>
      </c>
      <c r="Q382" s="14">
        <f t="shared" si="483"/>
        <v>0.43033963302802553</v>
      </c>
      <c r="R382" s="14">
        <f t="shared" si="483"/>
        <v>0</v>
      </c>
      <c r="S382" s="14">
        <f t="shared" si="483"/>
        <v>0</v>
      </c>
      <c r="T382" s="14">
        <f t="shared" si="483"/>
        <v>0</v>
      </c>
      <c r="U382" s="14">
        <f t="shared" si="460"/>
        <v>1</v>
      </c>
    </row>
    <row r="383" spans="1:21" x14ac:dyDescent="0.25">
      <c r="A383" s="14" t="s">
        <v>98</v>
      </c>
      <c r="B383" s="14">
        <f t="shared" si="475"/>
        <v>8.8750290553778442E-3</v>
      </c>
      <c r="C383" s="14">
        <f t="shared" si="475"/>
        <v>9.637880349188244E-3</v>
      </c>
      <c r="D383" s="14">
        <f t="shared" si="475"/>
        <v>1.0522168884678128E-2</v>
      </c>
      <c r="E383" s="14">
        <f t="shared" si="475"/>
        <v>1.1557402758897288E-2</v>
      </c>
      <c r="F383" s="14">
        <f t="shared" si="475"/>
        <v>1.2783117593377013E-2</v>
      </c>
      <c r="G383" s="14">
        <f t="shared" si="475"/>
        <v>1.4253418766949591E-2</v>
      </c>
      <c r="H383" s="14">
        <f t="shared" si="475"/>
        <v>1.6044189718556711E-2</v>
      </c>
      <c r="I383" s="14">
        <f t="shared" si="475"/>
        <v>1.8264960719396869E-2</v>
      </c>
      <c r="J383" s="14">
        <f t="shared" si="475"/>
        <v>2.1079318188790535E-2</v>
      </c>
      <c r="K383" s="14">
        <f t="shared" si="475"/>
        <v>2.4741869927077512E-2</v>
      </c>
      <c r="L383" s="14">
        <f t="shared" si="475"/>
        <v>2.9669568971103462E-2</v>
      </c>
      <c r="M383" s="14">
        <f t="shared" si="475"/>
        <v>3.6590642378926702E-2</v>
      </c>
      <c r="N383" s="14">
        <f t="shared" si="475"/>
        <v>4.6888866220523261E-2</v>
      </c>
      <c r="O383" s="14">
        <f t="shared" ref="O383:T383" si="484">O363/SUM($B363:$T363)</f>
        <v>6.3516053873814898E-2</v>
      </c>
      <c r="P383" s="14">
        <f t="shared" si="484"/>
        <v>9.3933612110453854E-2</v>
      </c>
      <c r="Q383" s="14">
        <f t="shared" si="484"/>
        <v>0.16305514140975369</v>
      </c>
      <c r="R383" s="14">
        <f t="shared" si="484"/>
        <v>0.41858675907313436</v>
      </c>
      <c r="S383" s="14">
        <f t="shared" si="484"/>
        <v>0</v>
      </c>
      <c r="T383" s="14">
        <f t="shared" si="484"/>
        <v>0</v>
      </c>
      <c r="U383" s="14">
        <f t="shared" si="460"/>
        <v>1</v>
      </c>
    </row>
    <row r="384" spans="1:21" x14ac:dyDescent="0.25">
      <c r="A384" s="14" t="s">
        <v>99</v>
      </c>
      <c r="B384" s="14">
        <f t="shared" si="475"/>
        <v>8.4777145151696369E-3</v>
      </c>
      <c r="C384" s="14">
        <f t="shared" si="475"/>
        <v>9.1526382826521459E-3</v>
      </c>
      <c r="D384" s="14">
        <f t="shared" si="475"/>
        <v>9.9273017599654668E-3</v>
      </c>
      <c r="E384" s="14">
        <f t="shared" si="475"/>
        <v>1.0824158097032584E-2</v>
      </c>
      <c r="F384" s="14">
        <f t="shared" si="475"/>
        <v>1.1872701932620912E-2</v>
      </c>
      <c r="G384" s="14">
        <f t="shared" si="475"/>
        <v>1.3112397581808405E-2</v>
      </c>
      <c r="H384" s="14">
        <f t="shared" si="475"/>
        <v>1.459717470155115E-2</v>
      </c>
      <c r="I384" s="14">
        <f t="shared" si="475"/>
        <v>1.6402552191264116E-2</v>
      </c>
      <c r="J384" s="14">
        <f t="shared" si="475"/>
        <v>1.8637349306451906E-2</v>
      </c>
      <c r="K384" s="14">
        <f t="shared" si="475"/>
        <v>2.1463788894470558E-2</v>
      </c>
      <c r="L384" s="14">
        <f t="shared" si="475"/>
        <v>2.5133838711640242E-2</v>
      </c>
      <c r="M384" s="14">
        <f t="shared" si="475"/>
        <v>3.005918251113094E-2</v>
      </c>
      <c r="N384" s="14">
        <f t="shared" si="475"/>
        <v>3.695697415726569E-2</v>
      </c>
      <c r="O384" s="14">
        <f t="shared" ref="O384:T384" si="485">O364/SUM($B364:$T364)</f>
        <v>4.7185845943549916E-2</v>
      </c>
      <c r="P384" s="14">
        <f t="shared" si="485"/>
        <v>6.3633589837098187E-2</v>
      </c>
      <c r="Q384" s="14">
        <f t="shared" si="485"/>
        <v>9.3567280435142453E-2</v>
      </c>
      <c r="R384" s="14">
        <f t="shared" si="485"/>
        <v>0.16110685685592166</v>
      </c>
      <c r="S384" s="14">
        <f t="shared" si="485"/>
        <v>0.40788865428526394</v>
      </c>
      <c r="T384" s="14">
        <f t="shared" si="485"/>
        <v>0</v>
      </c>
      <c r="U384" s="14">
        <f t="shared" si="460"/>
        <v>1</v>
      </c>
    </row>
    <row r="385" spans="1:21" x14ac:dyDescent="0.25">
      <c r="A385" s="14" t="s">
        <v>100</v>
      </c>
      <c r="B385" s="14">
        <f t="shared" si="475"/>
        <v>8.1126160449821651E-3</v>
      </c>
      <c r="C385" s="14">
        <f t="shared" si="475"/>
        <v>8.7138264440744552E-3</v>
      </c>
      <c r="D385" s="14">
        <f t="shared" si="475"/>
        <v>9.3979255423108244E-3</v>
      </c>
      <c r="E385" s="14">
        <f t="shared" si="475"/>
        <v>1.0182292214705586E-2</v>
      </c>
      <c r="F385" s="14">
        <f t="shared" si="475"/>
        <v>1.1089364560625843E-2</v>
      </c>
      <c r="G385" s="14">
        <f t="shared" si="475"/>
        <v>1.2148584160535564E-2</v>
      </c>
      <c r="H385" s="14">
        <f t="shared" si="475"/>
        <v>1.3399296818294522E-2</v>
      </c>
      <c r="I385" s="14">
        <f t="shared" si="475"/>
        <v>1.4895200636740253E-2</v>
      </c>
      <c r="J385" s="14">
        <f t="shared" si="475"/>
        <v>1.6711385222899534E-2</v>
      </c>
      <c r="K385" s="14">
        <f t="shared" si="475"/>
        <v>1.8955887074937422E-2</v>
      </c>
      <c r="L385" s="14">
        <f t="shared" si="475"/>
        <v>2.1789494676681929E-2</v>
      </c>
      <c r="M385" s="14">
        <f t="shared" si="475"/>
        <v>2.5461489671924849E-2</v>
      </c>
      <c r="N385" s="14">
        <f t="shared" si="475"/>
        <v>3.0378331677149744E-2</v>
      </c>
      <c r="O385" s="14">
        <f t="shared" ref="O385:T385" si="486">O365/SUM($B365:$T365)</f>
        <v>3.7246426362217318E-2</v>
      </c>
      <c r="P385" s="14">
        <f t="shared" si="486"/>
        <v>4.7400439194196536E-2</v>
      </c>
      <c r="Q385" s="14">
        <f t="shared" si="486"/>
        <v>6.3668125275098506E-2</v>
      </c>
      <c r="R385" s="14">
        <f t="shared" si="486"/>
        <v>9.3137132596535513E-2</v>
      </c>
      <c r="S385" s="14">
        <f t="shared" si="486"/>
        <v>0.15920632407126514</v>
      </c>
      <c r="T385" s="14">
        <f t="shared" si="486"/>
        <v>0.39810585775482427</v>
      </c>
      <c r="U385" s="14">
        <f t="shared" si="460"/>
        <v>1</v>
      </c>
    </row>
    <row r="386" spans="1:21" x14ac:dyDescent="0.25">
      <c r="U386" s="14" t="s">
        <v>73</v>
      </c>
    </row>
    <row r="387" spans="1:21" x14ac:dyDescent="0.25">
      <c r="A387" s="14" t="s">
        <v>14</v>
      </c>
      <c r="B387" s="14">
        <f>IFERROR(B367*B$17,0)</f>
        <v>0</v>
      </c>
      <c r="C387" s="14">
        <f t="shared" ref="C387:O387" si="487">IFERROR(C367*C$17,0)</f>
        <v>0</v>
      </c>
      <c r="D387" s="14">
        <f t="shared" si="487"/>
        <v>0</v>
      </c>
      <c r="E387" s="14">
        <f t="shared" si="487"/>
        <v>0</v>
      </c>
      <c r="F387" s="14">
        <f t="shared" si="487"/>
        <v>0</v>
      </c>
      <c r="G387" s="14">
        <f t="shared" si="487"/>
        <v>0</v>
      </c>
      <c r="H387" s="14">
        <f t="shared" si="487"/>
        <v>0</v>
      </c>
      <c r="I387" s="14">
        <f t="shared" si="487"/>
        <v>0</v>
      </c>
      <c r="J387" s="14">
        <f t="shared" si="487"/>
        <v>0</v>
      </c>
      <c r="K387" s="14">
        <f t="shared" si="487"/>
        <v>0</v>
      </c>
      <c r="L387" s="14">
        <f t="shared" si="487"/>
        <v>0</v>
      </c>
      <c r="M387" s="14">
        <f t="shared" si="487"/>
        <v>0</v>
      </c>
      <c r="N387" s="14">
        <f t="shared" si="487"/>
        <v>0</v>
      </c>
      <c r="O387" s="14">
        <f t="shared" si="487"/>
        <v>0</v>
      </c>
      <c r="P387" s="14">
        <f>IFERROR(P367*P$17,0)</f>
        <v>0</v>
      </c>
      <c r="Q387" s="14">
        <f t="shared" ref="Q387:T387" si="488">IFERROR(Q367*Q$17,0)</f>
        <v>0</v>
      </c>
      <c r="R387" s="14">
        <f t="shared" si="488"/>
        <v>0</v>
      </c>
      <c r="S387" s="14">
        <f t="shared" si="488"/>
        <v>0</v>
      </c>
      <c r="T387" s="14">
        <f t="shared" si="488"/>
        <v>0</v>
      </c>
      <c r="U387" s="14">
        <f t="shared" ref="U387:U405" si="489">SUM(B387:T387)</f>
        <v>0</v>
      </c>
    </row>
    <row r="388" spans="1:21" x14ac:dyDescent="0.25">
      <c r="A388" s="14" t="s">
        <v>13</v>
      </c>
      <c r="B388" s="14">
        <f t="shared" ref="B388" si="490">IFERROR(B368*B$17,0)</f>
        <v>0</v>
      </c>
      <c r="C388" s="14">
        <f t="shared" ref="C388:P388" si="491">IFERROR(C368*C$17,0)</f>
        <v>0</v>
      </c>
      <c r="D388" s="14">
        <f t="shared" si="491"/>
        <v>0</v>
      </c>
      <c r="E388" s="14">
        <f t="shared" si="491"/>
        <v>0</v>
      </c>
      <c r="F388" s="14">
        <f t="shared" si="491"/>
        <v>0</v>
      </c>
      <c r="G388" s="14">
        <f t="shared" si="491"/>
        <v>0</v>
      </c>
      <c r="H388" s="14">
        <f t="shared" si="491"/>
        <v>0</v>
      </c>
      <c r="I388" s="14">
        <f t="shared" si="491"/>
        <v>0</v>
      </c>
      <c r="J388" s="14">
        <f t="shared" si="491"/>
        <v>0</v>
      </c>
      <c r="K388" s="14">
        <f t="shared" si="491"/>
        <v>0</v>
      </c>
      <c r="L388" s="14">
        <f t="shared" si="491"/>
        <v>0</v>
      </c>
      <c r="M388" s="14">
        <f t="shared" si="491"/>
        <v>0</v>
      </c>
      <c r="N388" s="14">
        <f t="shared" si="491"/>
        <v>0</v>
      </c>
      <c r="O388" s="14">
        <f t="shared" si="491"/>
        <v>0</v>
      </c>
      <c r="P388" s="14">
        <f t="shared" si="491"/>
        <v>0</v>
      </c>
      <c r="Q388" s="14">
        <f t="shared" ref="Q388:T388" si="492">IFERROR(Q368*Q$17,0)</f>
        <v>0</v>
      </c>
      <c r="R388" s="14">
        <f t="shared" si="492"/>
        <v>0</v>
      </c>
      <c r="S388" s="14">
        <f t="shared" si="492"/>
        <v>0</v>
      </c>
      <c r="T388" s="14">
        <f t="shared" si="492"/>
        <v>0</v>
      </c>
      <c r="U388" s="14">
        <f t="shared" si="489"/>
        <v>0</v>
      </c>
    </row>
    <row r="389" spans="1:21" x14ac:dyDescent="0.25">
      <c r="A389" s="14" t="s">
        <v>12</v>
      </c>
      <c r="B389" s="14">
        <f t="shared" ref="B389" si="493">IFERROR(B369*B$17,0)</f>
        <v>0</v>
      </c>
      <c r="C389" s="14">
        <f t="shared" ref="C389:P389" si="494">IFERROR(C369*C$17,0)</f>
        <v>0</v>
      </c>
      <c r="D389" s="14">
        <f t="shared" si="494"/>
        <v>0</v>
      </c>
      <c r="E389" s="14">
        <f t="shared" si="494"/>
        <v>0</v>
      </c>
      <c r="F389" s="14">
        <f t="shared" si="494"/>
        <v>0</v>
      </c>
      <c r="G389" s="14">
        <f t="shared" si="494"/>
        <v>0</v>
      </c>
      <c r="H389" s="14">
        <f t="shared" si="494"/>
        <v>0</v>
      </c>
      <c r="I389" s="14">
        <f t="shared" si="494"/>
        <v>0</v>
      </c>
      <c r="J389" s="14">
        <f t="shared" si="494"/>
        <v>0</v>
      </c>
      <c r="K389" s="14">
        <f t="shared" si="494"/>
        <v>0</v>
      </c>
      <c r="L389" s="14">
        <f t="shared" si="494"/>
        <v>0</v>
      </c>
      <c r="M389" s="14">
        <f t="shared" si="494"/>
        <v>0</v>
      </c>
      <c r="N389" s="14">
        <f t="shared" si="494"/>
        <v>0</v>
      </c>
      <c r="O389" s="14">
        <f t="shared" si="494"/>
        <v>0</v>
      </c>
      <c r="P389" s="14">
        <f t="shared" si="494"/>
        <v>0</v>
      </c>
      <c r="Q389" s="14">
        <f t="shared" ref="Q389:T389" si="495">IFERROR(Q369*Q$17,0)</f>
        <v>0</v>
      </c>
      <c r="R389" s="14">
        <f t="shared" si="495"/>
        <v>0</v>
      </c>
      <c r="S389" s="14">
        <f t="shared" si="495"/>
        <v>0</v>
      </c>
      <c r="T389" s="14">
        <f t="shared" si="495"/>
        <v>0</v>
      </c>
      <c r="U389" s="14">
        <f t="shared" si="489"/>
        <v>0</v>
      </c>
    </row>
    <row r="390" spans="1:21" x14ac:dyDescent="0.25">
      <c r="A390" s="14" t="s">
        <v>11</v>
      </c>
      <c r="B390" s="14">
        <f t="shared" ref="B390" si="496">IFERROR(B370*B$17,0)</f>
        <v>0</v>
      </c>
      <c r="C390" s="14">
        <f t="shared" ref="C390:P390" si="497">IFERROR(C370*C$17,0)</f>
        <v>0</v>
      </c>
      <c r="D390" s="14">
        <f t="shared" si="497"/>
        <v>0</v>
      </c>
      <c r="E390" s="14">
        <f t="shared" si="497"/>
        <v>0</v>
      </c>
      <c r="F390" s="14">
        <f t="shared" si="497"/>
        <v>0</v>
      </c>
      <c r="G390" s="14">
        <f t="shared" si="497"/>
        <v>0</v>
      </c>
      <c r="H390" s="14">
        <f t="shared" si="497"/>
        <v>0</v>
      </c>
      <c r="I390" s="14">
        <f t="shared" si="497"/>
        <v>0</v>
      </c>
      <c r="J390" s="14">
        <f t="shared" si="497"/>
        <v>0</v>
      </c>
      <c r="K390" s="14">
        <f t="shared" si="497"/>
        <v>0</v>
      </c>
      <c r="L390" s="14">
        <f t="shared" si="497"/>
        <v>0</v>
      </c>
      <c r="M390" s="14">
        <f t="shared" si="497"/>
        <v>0</v>
      </c>
      <c r="N390" s="14">
        <f t="shared" si="497"/>
        <v>0</v>
      </c>
      <c r="O390" s="14">
        <f t="shared" si="497"/>
        <v>0</v>
      </c>
      <c r="P390" s="14">
        <f t="shared" si="497"/>
        <v>0</v>
      </c>
      <c r="Q390" s="14">
        <f t="shared" ref="Q390:T390" si="498">IFERROR(Q370*Q$17,0)</f>
        <v>0</v>
      </c>
      <c r="R390" s="14">
        <f t="shared" si="498"/>
        <v>0</v>
      </c>
      <c r="S390" s="14">
        <f t="shared" si="498"/>
        <v>0</v>
      </c>
      <c r="T390" s="14">
        <f t="shared" si="498"/>
        <v>0</v>
      </c>
      <c r="U390" s="14">
        <f t="shared" si="489"/>
        <v>0</v>
      </c>
    </row>
    <row r="391" spans="1:21" x14ac:dyDescent="0.25">
      <c r="A391" s="14" t="s">
        <v>10</v>
      </c>
      <c r="B391" s="14">
        <f t="shared" ref="B391" si="499">IFERROR(B371*B$17,0)</f>
        <v>0</v>
      </c>
      <c r="C391" s="14">
        <f t="shared" ref="C391:P391" si="500">IFERROR(C371*C$17,0)</f>
        <v>0</v>
      </c>
      <c r="D391" s="14">
        <f t="shared" si="500"/>
        <v>0</v>
      </c>
      <c r="E391" s="14">
        <f t="shared" si="500"/>
        <v>0</v>
      </c>
      <c r="F391" s="14">
        <f t="shared" si="500"/>
        <v>0</v>
      </c>
      <c r="G391" s="14">
        <f t="shared" si="500"/>
        <v>0</v>
      </c>
      <c r="H391" s="14">
        <f t="shared" si="500"/>
        <v>0</v>
      </c>
      <c r="I391" s="14">
        <f t="shared" si="500"/>
        <v>0</v>
      </c>
      <c r="J391" s="14">
        <f t="shared" si="500"/>
        <v>0</v>
      </c>
      <c r="K391" s="14">
        <f t="shared" si="500"/>
        <v>0</v>
      </c>
      <c r="L391" s="14">
        <f t="shared" si="500"/>
        <v>0</v>
      </c>
      <c r="M391" s="14">
        <f t="shared" si="500"/>
        <v>0</v>
      </c>
      <c r="N391" s="14">
        <f t="shared" si="500"/>
        <v>0</v>
      </c>
      <c r="O391" s="14">
        <f t="shared" si="500"/>
        <v>0</v>
      </c>
      <c r="P391" s="14">
        <f t="shared" si="500"/>
        <v>0</v>
      </c>
      <c r="Q391" s="14">
        <f t="shared" ref="Q391:T391" si="501">IFERROR(Q371*Q$17,0)</f>
        <v>0</v>
      </c>
      <c r="R391" s="14">
        <f t="shared" si="501"/>
        <v>0</v>
      </c>
      <c r="S391" s="14">
        <f t="shared" si="501"/>
        <v>0</v>
      </c>
      <c r="T391" s="14">
        <f t="shared" si="501"/>
        <v>0</v>
      </c>
      <c r="U391" s="14">
        <f t="shared" si="489"/>
        <v>0</v>
      </c>
    </row>
    <row r="392" spans="1:21" x14ac:dyDescent="0.25">
      <c r="A392" s="14" t="s">
        <v>9</v>
      </c>
      <c r="B392" s="14">
        <f t="shared" ref="B392" si="502">IFERROR(B372*B$17,0)</f>
        <v>0</v>
      </c>
      <c r="C392" s="14">
        <f t="shared" ref="C392:P392" si="503">IFERROR(C372*C$17,0)</f>
        <v>0</v>
      </c>
      <c r="D392" s="14">
        <f t="shared" si="503"/>
        <v>0</v>
      </c>
      <c r="E392" s="14">
        <f t="shared" si="503"/>
        <v>0</v>
      </c>
      <c r="F392" s="14">
        <f t="shared" si="503"/>
        <v>0</v>
      </c>
      <c r="G392" s="14">
        <f t="shared" si="503"/>
        <v>2993.288874298461</v>
      </c>
      <c r="H392" s="14">
        <f t="shared" si="503"/>
        <v>0</v>
      </c>
      <c r="I392" s="14">
        <f t="shared" si="503"/>
        <v>0</v>
      </c>
      <c r="J392" s="14">
        <f t="shared" si="503"/>
        <v>0</v>
      </c>
      <c r="K392" s="14">
        <f t="shared" si="503"/>
        <v>0</v>
      </c>
      <c r="L392" s="14">
        <f t="shared" si="503"/>
        <v>0</v>
      </c>
      <c r="M392" s="14">
        <f t="shared" si="503"/>
        <v>0</v>
      </c>
      <c r="N392" s="14">
        <f t="shared" si="503"/>
        <v>0</v>
      </c>
      <c r="O392" s="14">
        <f t="shared" si="503"/>
        <v>0</v>
      </c>
      <c r="P392" s="14">
        <f t="shared" si="503"/>
        <v>0</v>
      </c>
      <c r="Q392" s="14">
        <f t="shared" ref="Q392:T392" si="504">IFERROR(Q372*Q$17,0)</f>
        <v>0</v>
      </c>
      <c r="R392" s="14">
        <f t="shared" si="504"/>
        <v>0</v>
      </c>
      <c r="S392" s="14">
        <f t="shared" si="504"/>
        <v>0</v>
      </c>
      <c r="T392" s="14">
        <f t="shared" si="504"/>
        <v>0</v>
      </c>
      <c r="U392" s="14">
        <f t="shared" si="489"/>
        <v>2993.288874298461</v>
      </c>
    </row>
    <row r="393" spans="1:21" x14ac:dyDescent="0.25">
      <c r="A393" s="14" t="s">
        <v>8</v>
      </c>
      <c r="B393" s="14">
        <f t="shared" ref="B393" si="505">IFERROR(B373*B$17,0)</f>
        <v>0</v>
      </c>
      <c r="C393" s="14">
        <f t="shared" ref="C393:P393" si="506">IFERROR(C373*C$17,0)</f>
        <v>0</v>
      </c>
      <c r="D393" s="14">
        <f t="shared" si="506"/>
        <v>0</v>
      </c>
      <c r="E393" s="14">
        <f t="shared" si="506"/>
        <v>0</v>
      </c>
      <c r="F393" s="14">
        <f t="shared" si="506"/>
        <v>0</v>
      </c>
      <c r="G393" s="14">
        <f t="shared" si="506"/>
        <v>1316.0117495249967</v>
      </c>
      <c r="H393" s="14">
        <f t="shared" si="506"/>
        <v>3011.6373837336878</v>
      </c>
      <c r="I393" s="14">
        <f t="shared" si="506"/>
        <v>0</v>
      </c>
      <c r="J393" s="14">
        <f t="shared" si="506"/>
        <v>0</v>
      </c>
      <c r="K393" s="14">
        <f t="shared" si="506"/>
        <v>0</v>
      </c>
      <c r="L393" s="14">
        <f t="shared" si="506"/>
        <v>0</v>
      </c>
      <c r="M393" s="14">
        <f t="shared" si="506"/>
        <v>0</v>
      </c>
      <c r="N393" s="14">
        <f t="shared" si="506"/>
        <v>0</v>
      </c>
      <c r="O393" s="14">
        <f t="shared" si="506"/>
        <v>0</v>
      </c>
      <c r="P393" s="14">
        <f t="shared" si="506"/>
        <v>0</v>
      </c>
      <c r="Q393" s="14">
        <f t="shared" ref="Q393:T393" si="507">IFERROR(Q373*Q$17,0)</f>
        <v>0</v>
      </c>
      <c r="R393" s="14">
        <f t="shared" si="507"/>
        <v>0</v>
      </c>
      <c r="S393" s="14">
        <f t="shared" si="507"/>
        <v>0</v>
      </c>
      <c r="T393" s="14">
        <f t="shared" si="507"/>
        <v>0</v>
      </c>
      <c r="U393" s="14">
        <f t="shared" si="489"/>
        <v>4327.6491332586847</v>
      </c>
    </row>
    <row r="394" spans="1:21" x14ac:dyDescent="0.25">
      <c r="A394" s="14" t="s">
        <v>7</v>
      </c>
      <c r="B394" s="14">
        <f t="shared" ref="B394" si="508">IFERROR(B374*B$17,0)</f>
        <v>0</v>
      </c>
      <c r="C394" s="14">
        <f t="shared" ref="C394:P394" si="509">IFERROR(C374*C$17,0)</f>
        <v>0</v>
      </c>
      <c r="D394" s="14">
        <f t="shared" si="509"/>
        <v>0</v>
      </c>
      <c r="E394" s="14">
        <f t="shared" si="509"/>
        <v>0</v>
      </c>
      <c r="F394" s="14">
        <f t="shared" si="509"/>
        <v>0</v>
      </c>
      <c r="G394" s="14">
        <f t="shared" si="509"/>
        <v>763.21766665529333</v>
      </c>
      <c r="H394" s="14">
        <f t="shared" si="509"/>
        <v>1269.5907307386112</v>
      </c>
      <c r="I394" s="14">
        <f t="shared" si="509"/>
        <v>3030.3440734038204</v>
      </c>
      <c r="J394" s="14">
        <f t="shared" si="509"/>
        <v>0</v>
      </c>
      <c r="K394" s="14">
        <f t="shared" si="509"/>
        <v>0</v>
      </c>
      <c r="L394" s="14">
        <f t="shared" si="509"/>
        <v>0</v>
      </c>
      <c r="M394" s="14">
        <f t="shared" si="509"/>
        <v>0</v>
      </c>
      <c r="N394" s="14">
        <f t="shared" si="509"/>
        <v>0</v>
      </c>
      <c r="O394" s="14">
        <f t="shared" si="509"/>
        <v>0</v>
      </c>
      <c r="P394" s="14">
        <f t="shared" si="509"/>
        <v>0</v>
      </c>
      <c r="Q394" s="14">
        <f t="shared" ref="Q394:T394" si="510">IFERROR(Q374*Q$17,0)</f>
        <v>0</v>
      </c>
      <c r="R394" s="14">
        <f t="shared" si="510"/>
        <v>0</v>
      </c>
      <c r="S394" s="14">
        <f t="shared" si="510"/>
        <v>0</v>
      </c>
      <c r="T394" s="14">
        <f t="shared" si="510"/>
        <v>0</v>
      </c>
      <c r="U394" s="14">
        <f t="shared" si="489"/>
        <v>5063.1524707977251</v>
      </c>
    </row>
    <row r="395" spans="1:21" x14ac:dyDescent="0.25">
      <c r="A395" s="14" t="s">
        <v>6</v>
      </c>
      <c r="B395" s="14">
        <f t="shared" ref="B395" si="511">IFERROR(B375*B$17,0)</f>
        <v>0</v>
      </c>
      <c r="C395" s="14">
        <f t="shared" ref="C395:P395" si="512">IFERROR(C375*C$17,0)</f>
        <v>0</v>
      </c>
      <c r="D395" s="14">
        <f t="shared" si="512"/>
        <v>0</v>
      </c>
      <c r="E395" s="14">
        <f t="shared" si="512"/>
        <v>0</v>
      </c>
      <c r="F395" s="14">
        <f t="shared" si="512"/>
        <v>0</v>
      </c>
      <c r="G395" s="14">
        <f t="shared" si="512"/>
        <v>501.08368224468177</v>
      </c>
      <c r="H395" s="14">
        <f t="shared" si="512"/>
        <v>728.82917427134817</v>
      </c>
      <c r="I395" s="14">
        <f t="shared" si="512"/>
        <v>1235.8345969664888</v>
      </c>
      <c r="J395" s="14">
        <f t="shared" si="512"/>
        <v>3047.9682439819321</v>
      </c>
      <c r="K395" s="14">
        <f t="shared" si="512"/>
        <v>0</v>
      </c>
      <c r="L395" s="14">
        <f t="shared" si="512"/>
        <v>0</v>
      </c>
      <c r="M395" s="14">
        <f t="shared" si="512"/>
        <v>0</v>
      </c>
      <c r="N395" s="14">
        <f t="shared" si="512"/>
        <v>0</v>
      </c>
      <c r="O395" s="14">
        <f t="shared" si="512"/>
        <v>0</v>
      </c>
      <c r="P395" s="14">
        <f t="shared" si="512"/>
        <v>0</v>
      </c>
      <c r="Q395" s="14">
        <f t="shared" ref="Q395:T395" si="513">IFERROR(Q375*Q$17,0)</f>
        <v>0</v>
      </c>
      <c r="R395" s="14">
        <f t="shared" si="513"/>
        <v>0</v>
      </c>
      <c r="S395" s="14">
        <f t="shared" si="513"/>
        <v>0</v>
      </c>
      <c r="T395" s="14">
        <f t="shared" si="513"/>
        <v>0</v>
      </c>
      <c r="U395" s="14">
        <f t="shared" si="489"/>
        <v>5513.7156974644513</v>
      </c>
    </row>
    <row r="396" spans="1:21" x14ac:dyDescent="0.25">
      <c r="A396" s="14" t="s">
        <v>5</v>
      </c>
      <c r="B396" s="14">
        <f t="shared" ref="B396" si="514">IFERROR(B376*B$17,0)</f>
        <v>0</v>
      </c>
      <c r="C396" s="14">
        <f t="shared" ref="C396:P396" si="515">IFERROR(C376*C$17,0)</f>
        <v>0</v>
      </c>
      <c r="D396" s="14">
        <f t="shared" si="515"/>
        <v>0</v>
      </c>
      <c r="E396" s="14">
        <f t="shared" si="515"/>
        <v>0</v>
      </c>
      <c r="F396" s="14">
        <f t="shared" si="515"/>
        <v>0</v>
      </c>
      <c r="G396" s="14">
        <f t="shared" si="515"/>
        <v>354.46173153481743</v>
      </c>
      <c r="H396" s="14">
        <f t="shared" si="515"/>
        <v>478.01776118241747</v>
      </c>
      <c r="I396" s="14">
        <f t="shared" si="515"/>
        <v>702.88069599773871</v>
      </c>
      <c r="J396" s="14">
        <f t="shared" si="515"/>
        <v>1210.2403655452131</v>
      </c>
      <c r="K396" s="14">
        <f t="shared" si="515"/>
        <v>3064.0738929281551</v>
      </c>
      <c r="L396" s="14">
        <f t="shared" si="515"/>
        <v>0</v>
      </c>
      <c r="M396" s="14">
        <f t="shared" si="515"/>
        <v>0</v>
      </c>
      <c r="N396" s="14">
        <f t="shared" si="515"/>
        <v>0</v>
      </c>
      <c r="O396" s="14">
        <f t="shared" si="515"/>
        <v>0</v>
      </c>
      <c r="P396" s="14">
        <f t="shared" si="515"/>
        <v>0</v>
      </c>
      <c r="Q396" s="14">
        <f t="shared" ref="Q396:T396" si="516">IFERROR(Q376*Q$17,0)</f>
        <v>0</v>
      </c>
      <c r="R396" s="14">
        <f t="shared" si="516"/>
        <v>0</v>
      </c>
      <c r="S396" s="14">
        <f t="shared" si="516"/>
        <v>0</v>
      </c>
      <c r="T396" s="14">
        <f t="shared" si="516"/>
        <v>0</v>
      </c>
      <c r="U396" s="14">
        <f t="shared" si="489"/>
        <v>5809.6744471883421</v>
      </c>
    </row>
    <row r="397" spans="1:21" x14ac:dyDescent="0.25">
      <c r="A397" s="14" t="s">
        <v>4</v>
      </c>
      <c r="B397" s="14">
        <f t="shared" ref="B397" si="517">IFERROR(B377*B$17,0)</f>
        <v>0</v>
      </c>
      <c r="C397" s="14">
        <f t="shared" ref="C397:P397" si="518">IFERROR(C377*C$17,0)</f>
        <v>0</v>
      </c>
      <c r="D397" s="14">
        <f t="shared" si="518"/>
        <v>0</v>
      </c>
      <c r="E397" s="14">
        <f t="shared" si="518"/>
        <v>0</v>
      </c>
      <c r="F397" s="14">
        <f t="shared" si="518"/>
        <v>0</v>
      </c>
      <c r="G397" s="14">
        <f t="shared" si="518"/>
        <v>263.90431769508979</v>
      </c>
      <c r="H397" s="14">
        <f t="shared" si="518"/>
        <v>338.85226176932423</v>
      </c>
      <c r="I397" s="14">
        <f t="shared" si="518"/>
        <v>460.13138340530168</v>
      </c>
      <c r="J397" s="14">
        <f t="shared" si="518"/>
        <v>682.62622570716519</v>
      </c>
      <c r="K397" s="14">
        <f t="shared" si="518"/>
        <v>1190.1955690860673</v>
      </c>
      <c r="L397" s="14">
        <f t="shared" si="518"/>
        <v>3078.610900626923</v>
      </c>
      <c r="M397" s="14">
        <f t="shared" si="518"/>
        <v>0</v>
      </c>
      <c r="N397" s="14">
        <f t="shared" si="518"/>
        <v>0</v>
      </c>
      <c r="O397" s="14">
        <f t="shared" si="518"/>
        <v>0</v>
      </c>
      <c r="P397" s="14">
        <f t="shared" si="518"/>
        <v>0</v>
      </c>
      <c r="Q397" s="14">
        <f t="shared" ref="Q397:T397" si="519">IFERROR(Q377*Q$17,0)</f>
        <v>0</v>
      </c>
      <c r="R397" s="14">
        <f t="shared" si="519"/>
        <v>0</v>
      </c>
      <c r="S397" s="14">
        <f t="shared" si="519"/>
        <v>0</v>
      </c>
      <c r="T397" s="14">
        <f t="shared" si="519"/>
        <v>0</v>
      </c>
      <c r="U397" s="14">
        <f t="shared" si="489"/>
        <v>6014.3206582898711</v>
      </c>
    </row>
    <row r="398" spans="1:21" x14ac:dyDescent="0.25">
      <c r="A398" s="14" t="s">
        <v>3</v>
      </c>
      <c r="B398" s="14">
        <f t="shared" ref="B398" si="520">IFERROR(B378*B$17,0)</f>
        <v>0</v>
      </c>
      <c r="C398" s="14">
        <f t="shared" ref="C398:P398" si="521">IFERROR(C378*C$17,0)</f>
        <v>0</v>
      </c>
      <c r="D398" s="14">
        <f t="shared" si="521"/>
        <v>0</v>
      </c>
      <c r="E398" s="14">
        <f t="shared" si="521"/>
        <v>0</v>
      </c>
      <c r="F398" s="14">
        <f t="shared" si="521"/>
        <v>0</v>
      </c>
      <c r="G398" s="14">
        <f t="shared" si="521"/>
        <v>204.04139488470901</v>
      </c>
      <c r="H398" s="14">
        <f t="shared" si="521"/>
        <v>253.06549460110728</v>
      </c>
      <c r="I398" s="14">
        <f t="shared" si="521"/>
        <v>326.4654962710365</v>
      </c>
      <c r="J398" s="14">
        <f t="shared" si="521"/>
        <v>445.8677676902189</v>
      </c>
      <c r="K398" s="14">
        <f t="shared" si="521"/>
        <v>666.38743739396409</v>
      </c>
      <c r="L398" s="14">
        <f t="shared" si="521"/>
        <v>1174.0860981303942</v>
      </c>
      <c r="M398" s="14">
        <f t="shared" si="521"/>
        <v>3091.6748545519358</v>
      </c>
      <c r="N398" s="14">
        <f t="shared" si="521"/>
        <v>0</v>
      </c>
      <c r="O398" s="14">
        <f t="shared" si="521"/>
        <v>0</v>
      </c>
      <c r="P398" s="14">
        <f t="shared" si="521"/>
        <v>0</v>
      </c>
      <c r="Q398" s="14">
        <f t="shared" ref="Q398:T398" si="522">IFERROR(Q378*Q$17,0)</f>
        <v>0</v>
      </c>
      <c r="R398" s="14">
        <f t="shared" si="522"/>
        <v>0</v>
      </c>
      <c r="S398" s="14">
        <f t="shared" si="522"/>
        <v>0</v>
      </c>
      <c r="T398" s="14">
        <f t="shared" si="522"/>
        <v>0</v>
      </c>
      <c r="U398" s="14">
        <f t="shared" si="489"/>
        <v>6161.5885435233658</v>
      </c>
    </row>
    <row r="399" spans="1:21" x14ac:dyDescent="0.25">
      <c r="A399" s="14" t="s">
        <v>2</v>
      </c>
      <c r="B399" s="14">
        <f t="shared" ref="B399" si="523">IFERROR(B379*B$17,0)</f>
        <v>0</v>
      </c>
      <c r="C399" s="14">
        <f t="shared" ref="C399:P399" si="524">IFERROR(C379*C$17,0)</f>
        <v>0</v>
      </c>
      <c r="D399" s="14">
        <f t="shared" si="524"/>
        <v>0</v>
      </c>
      <c r="E399" s="14">
        <f t="shared" si="524"/>
        <v>0</v>
      </c>
      <c r="F399" s="14">
        <f t="shared" si="524"/>
        <v>0</v>
      </c>
      <c r="G399" s="14">
        <f t="shared" si="524"/>
        <v>162.42975002411481</v>
      </c>
      <c r="H399" s="14">
        <f t="shared" si="524"/>
        <v>196.30717006667373</v>
      </c>
      <c r="I399" s="14">
        <f t="shared" si="524"/>
        <v>244.2927533539312</v>
      </c>
      <c r="J399" s="14">
        <f t="shared" si="524"/>
        <v>316.40364902806374</v>
      </c>
      <c r="K399" s="14">
        <f t="shared" si="524"/>
        <v>434.23356780118672</v>
      </c>
      <c r="L399" s="14">
        <f t="shared" si="524"/>
        <v>653.08303350281517</v>
      </c>
      <c r="M399" s="14">
        <f t="shared" si="524"/>
        <v>1160.8636433741592</v>
      </c>
      <c r="N399" s="14">
        <f t="shared" si="524"/>
        <v>3103.4090831156695</v>
      </c>
      <c r="O399" s="14">
        <f t="shared" si="524"/>
        <v>0</v>
      </c>
      <c r="P399" s="14">
        <f t="shared" si="524"/>
        <v>0</v>
      </c>
      <c r="Q399" s="14">
        <f t="shared" ref="Q399:T399" si="525">IFERROR(Q379*Q$17,0)</f>
        <v>0</v>
      </c>
      <c r="R399" s="14">
        <f t="shared" si="525"/>
        <v>0</v>
      </c>
      <c r="S399" s="14">
        <f t="shared" si="525"/>
        <v>0</v>
      </c>
      <c r="T399" s="14">
        <f t="shared" si="525"/>
        <v>0</v>
      </c>
      <c r="U399" s="14">
        <f t="shared" si="489"/>
        <v>6271.0226502666137</v>
      </c>
    </row>
    <row r="400" spans="1:21" x14ac:dyDescent="0.25">
      <c r="A400" s="14" t="s">
        <v>1</v>
      </c>
      <c r="B400" s="14">
        <f t="shared" ref="B400" si="526">IFERROR(B380*B$17,0)</f>
        <v>0</v>
      </c>
      <c r="C400" s="14">
        <f t="shared" ref="C400:P400" si="527">IFERROR(C380*C$17,0)</f>
        <v>0</v>
      </c>
      <c r="D400" s="14">
        <f t="shared" si="527"/>
        <v>0</v>
      </c>
      <c r="E400" s="14">
        <f t="shared" si="527"/>
        <v>0</v>
      </c>
      <c r="F400" s="14">
        <f t="shared" si="527"/>
        <v>0</v>
      </c>
      <c r="G400" s="14">
        <f t="shared" si="527"/>
        <v>132.35415740603861</v>
      </c>
      <c r="H400" s="14">
        <f t="shared" si="527"/>
        <v>156.76944719540714</v>
      </c>
      <c r="I400" s="14">
        <f t="shared" si="527"/>
        <v>189.93975837509538</v>
      </c>
      <c r="J400" s="14">
        <f t="shared" si="527"/>
        <v>237.05086082562343</v>
      </c>
      <c r="K400" s="14">
        <f t="shared" si="527"/>
        <v>308.07207314040272</v>
      </c>
      <c r="L400" s="14">
        <f t="shared" si="527"/>
        <v>424.56626765246818</v>
      </c>
      <c r="M400" s="14">
        <f t="shared" si="527"/>
        <v>641.9860567543559</v>
      </c>
      <c r="N400" s="14">
        <f t="shared" si="527"/>
        <v>1149.819169826276</v>
      </c>
      <c r="O400" s="14">
        <f t="shared" si="527"/>
        <v>3113.9641182756154</v>
      </c>
      <c r="P400" s="14">
        <f t="shared" si="527"/>
        <v>0</v>
      </c>
      <c r="Q400" s="14">
        <f t="shared" ref="Q400:T400" si="528">IFERROR(Q380*Q$17,0)</f>
        <v>0</v>
      </c>
      <c r="R400" s="14">
        <f t="shared" si="528"/>
        <v>0</v>
      </c>
      <c r="S400" s="14">
        <f t="shared" si="528"/>
        <v>0</v>
      </c>
      <c r="T400" s="14">
        <f t="shared" si="528"/>
        <v>0</v>
      </c>
      <c r="U400" s="14">
        <f t="shared" si="489"/>
        <v>6354.5219094512831</v>
      </c>
    </row>
    <row r="401" spans="1:27" x14ac:dyDescent="0.25">
      <c r="A401" s="14" t="s">
        <v>0</v>
      </c>
      <c r="B401" s="14">
        <f t="shared" ref="B401" si="529">IFERROR(B381*B$17,0)</f>
        <v>0</v>
      </c>
      <c r="C401" s="14">
        <f t="shared" ref="C401:P401" si="530">IFERROR(C381*C$17,0)</f>
        <v>0</v>
      </c>
      <c r="D401" s="14">
        <f t="shared" si="530"/>
        <v>0</v>
      </c>
      <c r="E401" s="14">
        <f t="shared" si="530"/>
        <v>0</v>
      </c>
      <c r="F401" s="14">
        <f t="shared" si="530"/>
        <v>0</v>
      </c>
      <c r="G401" s="14">
        <f t="shared" si="530"/>
        <v>117.82428941087974</v>
      </c>
      <c r="H401" s="14">
        <f t="shared" si="530"/>
        <v>136.66900198791768</v>
      </c>
      <c r="I401" s="14">
        <f t="shared" si="530"/>
        <v>161.32528509291262</v>
      </c>
      <c r="J401" s="14">
        <f t="shared" si="530"/>
        <v>194.70004940175113</v>
      </c>
      <c r="K401" s="14">
        <f t="shared" si="530"/>
        <v>241.90218594620055</v>
      </c>
      <c r="L401" s="14">
        <f t="shared" si="530"/>
        <v>312.71013042908237</v>
      </c>
      <c r="M401" s="14">
        <f t="shared" si="530"/>
        <v>428.16342194935618</v>
      </c>
      <c r="N401" s="14">
        <f t="shared" si="530"/>
        <v>642.01757122017909</v>
      </c>
      <c r="O401" s="14">
        <f t="shared" si="530"/>
        <v>1136.3619521254845</v>
      </c>
      <c r="P401" s="14">
        <f t="shared" si="530"/>
        <v>0</v>
      </c>
      <c r="Q401" s="14">
        <f t="shared" ref="Q401:T401" si="531">IFERROR(Q381*Q$17,0)</f>
        <v>0</v>
      </c>
      <c r="R401" s="14">
        <f t="shared" si="531"/>
        <v>0</v>
      </c>
      <c r="S401" s="14">
        <f t="shared" si="531"/>
        <v>0</v>
      </c>
      <c r="T401" s="14">
        <f t="shared" si="531"/>
        <v>0</v>
      </c>
      <c r="U401" s="14">
        <f t="shared" si="489"/>
        <v>3371.6738875637639</v>
      </c>
    </row>
    <row r="402" spans="1:27" x14ac:dyDescent="0.25">
      <c r="A402" s="14" t="s">
        <v>101</v>
      </c>
      <c r="B402" s="14">
        <f>IFERROR(B382*B$17,0)</f>
        <v>0</v>
      </c>
      <c r="C402" s="14">
        <f t="shared" ref="C402:O402" si="532">IFERROR(C382*C$17,0)</f>
        <v>0</v>
      </c>
      <c r="D402" s="14">
        <f t="shared" si="532"/>
        <v>0</v>
      </c>
      <c r="E402" s="14">
        <f t="shared" si="532"/>
        <v>0</v>
      </c>
      <c r="F402" s="14">
        <f t="shared" si="532"/>
        <v>0</v>
      </c>
      <c r="G402" s="14">
        <f t="shared" si="532"/>
        <v>106.31914630757676</v>
      </c>
      <c r="H402" s="14">
        <f t="shared" si="532"/>
        <v>121.29536378448671</v>
      </c>
      <c r="I402" s="14">
        <f t="shared" si="532"/>
        <v>140.31756471955424</v>
      </c>
      <c r="J402" s="14">
        <f t="shared" si="532"/>
        <v>165.13512648681146</v>
      </c>
      <c r="K402" s="14">
        <f t="shared" si="532"/>
        <v>198.62028663170591</v>
      </c>
      <c r="L402" s="14">
        <f t="shared" si="532"/>
        <v>245.80425790230584</v>
      </c>
      <c r="M402" s="14">
        <f t="shared" si="532"/>
        <v>316.27983418694578</v>
      </c>
      <c r="N402" s="14">
        <f t="shared" si="532"/>
        <v>430.59280086325043</v>
      </c>
      <c r="O402" s="14">
        <f t="shared" si="532"/>
        <v>640.93900629143059</v>
      </c>
      <c r="P402" s="14">
        <f>IFERROR(P382*P$17,0)</f>
        <v>0</v>
      </c>
      <c r="Q402" s="14">
        <f t="shared" ref="Q402:T402" si="533">IFERROR(Q382*Q$17,0)</f>
        <v>0</v>
      </c>
      <c r="R402" s="14">
        <f t="shared" si="533"/>
        <v>0</v>
      </c>
      <c r="S402" s="14">
        <f t="shared" si="533"/>
        <v>0</v>
      </c>
      <c r="T402" s="14">
        <f t="shared" si="533"/>
        <v>0</v>
      </c>
      <c r="U402" s="14">
        <f t="shared" si="489"/>
        <v>2365.3033871740677</v>
      </c>
    </row>
    <row r="403" spans="1:27" x14ac:dyDescent="0.25">
      <c r="A403" s="14" t="s">
        <v>102</v>
      </c>
      <c r="B403" s="14">
        <f t="shared" ref="B403:O403" si="534">IFERROR(B383*B$17,0)</f>
        <v>0</v>
      </c>
      <c r="C403" s="14">
        <f t="shared" si="534"/>
        <v>0</v>
      </c>
      <c r="D403" s="14">
        <f t="shared" si="534"/>
        <v>0</v>
      </c>
      <c r="E403" s="14">
        <f t="shared" si="534"/>
        <v>0</v>
      </c>
      <c r="F403" s="14">
        <f t="shared" si="534"/>
        <v>0</v>
      </c>
      <c r="G403" s="14">
        <f t="shared" si="534"/>
        <v>96.968140272790919</v>
      </c>
      <c r="H403" s="14">
        <f t="shared" si="534"/>
        <v>109.15102296718896</v>
      </c>
      <c r="I403" s="14">
        <f t="shared" si="534"/>
        <v>124.2592603272354</v>
      </c>
      <c r="J403" s="14">
        <f t="shared" si="534"/>
        <v>143.40575523712616</v>
      </c>
      <c r="K403" s="14">
        <f t="shared" si="534"/>
        <v>168.32264265350369</v>
      </c>
      <c r="L403" s="14">
        <f t="shared" si="534"/>
        <v>201.84651646482985</v>
      </c>
      <c r="M403" s="14">
        <f t="shared" si="534"/>
        <v>248.93161429443049</v>
      </c>
      <c r="N403" s="14">
        <f t="shared" si="534"/>
        <v>318.99197176796929</v>
      </c>
      <c r="O403" s="14">
        <f t="shared" si="534"/>
        <v>432.10921690532342</v>
      </c>
      <c r="P403" s="14">
        <f t="shared" ref="P403:T403" si="535">IFERROR(P383*P$17,0)</f>
        <v>0</v>
      </c>
      <c r="Q403" s="14">
        <f t="shared" si="535"/>
        <v>0</v>
      </c>
      <c r="R403" s="14">
        <f t="shared" si="535"/>
        <v>0</v>
      </c>
      <c r="S403" s="14">
        <f t="shared" si="535"/>
        <v>0</v>
      </c>
      <c r="T403" s="14">
        <f t="shared" si="535"/>
        <v>0</v>
      </c>
      <c r="U403" s="14">
        <f t="shared" si="489"/>
        <v>1843.9861408903982</v>
      </c>
    </row>
    <row r="404" spans="1:27" x14ac:dyDescent="0.25">
      <c r="A404" s="14" t="s">
        <v>103</v>
      </c>
      <c r="B404" s="14">
        <f t="shared" ref="B404:O404" si="536">IFERROR(B384*B$17,0)</f>
        <v>0</v>
      </c>
      <c r="C404" s="14">
        <f t="shared" si="536"/>
        <v>0</v>
      </c>
      <c r="D404" s="14">
        <f t="shared" si="536"/>
        <v>0</v>
      </c>
      <c r="E404" s="14">
        <f t="shared" si="536"/>
        <v>0</v>
      </c>
      <c r="F404" s="14">
        <f t="shared" si="536"/>
        <v>0</v>
      </c>
      <c r="G404" s="14">
        <f t="shared" si="536"/>
        <v>89.205602446318593</v>
      </c>
      <c r="H404" s="14">
        <f t="shared" si="536"/>
        <v>99.30676332393854</v>
      </c>
      <c r="I404" s="14">
        <f t="shared" si="536"/>
        <v>111.58901648230076</v>
      </c>
      <c r="J404" s="14">
        <f t="shared" si="536"/>
        <v>126.79267559664919</v>
      </c>
      <c r="K404" s="14">
        <f t="shared" si="536"/>
        <v>146.02136696710679</v>
      </c>
      <c r="L404" s="14">
        <f t="shared" si="536"/>
        <v>170.98926493588323</v>
      </c>
      <c r="M404" s="14">
        <f t="shared" si="536"/>
        <v>204.49711566627664</v>
      </c>
      <c r="N404" s="14">
        <f t="shared" si="536"/>
        <v>251.42382418801225</v>
      </c>
      <c r="O404" s="14">
        <f t="shared" si="536"/>
        <v>321.0123692537569</v>
      </c>
      <c r="P404" s="14">
        <f t="shared" ref="P404:T404" si="537">IFERROR(P384*P$17,0)</f>
        <v>0</v>
      </c>
      <c r="Q404" s="14">
        <f t="shared" si="537"/>
        <v>0</v>
      </c>
      <c r="R404" s="14">
        <f t="shared" si="537"/>
        <v>0</v>
      </c>
      <c r="S404" s="14">
        <f t="shared" si="537"/>
        <v>0</v>
      </c>
      <c r="T404" s="14">
        <f t="shared" si="537"/>
        <v>0</v>
      </c>
      <c r="U404" s="14">
        <f t="shared" si="489"/>
        <v>1520.8379988602428</v>
      </c>
    </row>
    <row r="405" spans="1:27" x14ac:dyDescent="0.25">
      <c r="A405" s="14" t="s">
        <v>104</v>
      </c>
      <c r="B405" s="14">
        <f t="shared" ref="B405:O405" si="538">IFERROR(B385*B$17,0)</f>
        <v>0</v>
      </c>
      <c r="C405" s="14">
        <f t="shared" si="538"/>
        <v>0</v>
      </c>
      <c r="D405" s="14">
        <f t="shared" si="538"/>
        <v>0</v>
      </c>
      <c r="E405" s="14">
        <f t="shared" si="538"/>
        <v>0</v>
      </c>
      <c r="F405" s="14">
        <f t="shared" si="538"/>
        <v>0</v>
      </c>
      <c r="G405" s="14">
        <f t="shared" si="538"/>
        <v>82.648635548840375</v>
      </c>
      <c r="H405" s="14">
        <f t="shared" si="538"/>
        <v>91.157420874066673</v>
      </c>
      <c r="I405" s="14">
        <f t="shared" si="538"/>
        <v>101.33427834758724</v>
      </c>
      <c r="J405" s="14">
        <f t="shared" si="538"/>
        <v>113.69005379988344</v>
      </c>
      <c r="K405" s="14">
        <f t="shared" si="538"/>
        <v>128.95973569091285</v>
      </c>
      <c r="L405" s="14">
        <f t="shared" si="538"/>
        <v>148.23719213112744</v>
      </c>
      <c r="M405" s="14">
        <f t="shared" si="538"/>
        <v>173.21832343734701</v>
      </c>
      <c r="N405" s="14">
        <f t="shared" si="538"/>
        <v>206.66833518942818</v>
      </c>
      <c r="O405" s="14">
        <f t="shared" si="538"/>
        <v>253.39301084217138</v>
      </c>
      <c r="P405" s="14">
        <f t="shared" ref="P405:T405" si="539">IFERROR(P385*P$17,0)</f>
        <v>0</v>
      </c>
      <c r="Q405" s="14">
        <f t="shared" si="539"/>
        <v>0</v>
      </c>
      <c r="R405" s="14">
        <f t="shared" si="539"/>
        <v>0</v>
      </c>
      <c r="S405" s="14">
        <f t="shared" si="539"/>
        <v>0</v>
      </c>
      <c r="T405" s="14">
        <f t="shared" si="539"/>
        <v>0</v>
      </c>
      <c r="U405" s="14">
        <f t="shared" si="489"/>
        <v>1299.3069858613649</v>
      </c>
    </row>
    <row r="407" spans="1:27" s="31" customFormat="1" x14ac:dyDescent="0.25">
      <c r="A407" s="31" t="s">
        <v>119</v>
      </c>
    </row>
    <row r="408" spans="1:27" x14ac:dyDescent="0.25">
      <c r="A408" s="14" t="s">
        <v>48</v>
      </c>
      <c r="B408" s="28">
        <v>1</v>
      </c>
      <c r="C408" s="28">
        <v>2</v>
      </c>
      <c r="D408" s="28">
        <v>3</v>
      </c>
      <c r="E408" s="28">
        <v>4</v>
      </c>
      <c r="F408" s="28">
        <v>5</v>
      </c>
      <c r="G408" s="29">
        <v>6</v>
      </c>
      <c r="H408" s="29">
        <v>7</v>
      </c>
      <c r="I408" s="29">
        <v>8</v>
      </c>
      <c r="J408" s="29">
        <v>9</v>
      </c>
      <c r="K408" s="29">
        <v>10</v>
      </c>
      <c r="L408" s="29">
        <v>11</v>
      </c>
      <c r="M408" s="29">
        <v>12</v>
      </c>
      <c r="N408" s="29">
        <v>13</v>
      </c>
      <c r="O408" s="29">
        <v>14</v>
      </c>
      <c r="P408" s="30">
        <v>15</v>
      </c>
      <c r="Q408" s="30">
        <v>16</v>
      </c>
      <c r="R408" s="30">
        <v>17</v>
      </c>
      <c r="S408" s="30">
        <v>18</v>
      </c>
      <c r="T408" s="30">
        <v>19</v>
      </c>
    </row>
    <row r="410" spans="1:27" x14ac:dyDescent="0.25">
      <c r="A410" s="14" t="s">
        <v>47</v>
      </c>
      <c r="B410" s="48">
        <f>'Target FITS'!$R$8*B19+1</f>
        <v>2.0800000000018142</v>
      </c>
      <c r="C410" s="14">
        <f>'Target FITS'!$R$8*C19+1</f>
        <v>2.0800000000018142</v>
      </c>
      <c r="D410" s="14">
        <f>'Target FITS'!$R$8*D19+1</f>
        <v>2.0800000000018142</v>
      </c>
      <c r="E410" s="14">
        <f>'Target FITS'!$R$8*E19+1</f>
        <v>2.0800000000018142</v>
      </c>
      <c r="F410" s="14">
        <f>'Target FITS'!$R$8*F19+1</f>
        <v>2.0800000000018142</v>
      </c>
      <c r="G410" s="14">
        <f>'Target FITS'!$R$8*G19+1</f>
        <v>1.9000000000015118</v>
      </c>
      <c r="H410" s="14">
        <f>'Target FITS'!$R$8*H19+1</f>
        <v>1.7714285714298672</v>
      </c>
      <c r="I410" s="14">
        <f>'Target FITS'!$R$8*I19+1</f>
        <v>1.6750000000011338</v>
      </c>
      <c r="J410" s="14">
        <f>'Target FITS'!$R$8*J19+1</f>
        <v>1.6000000000010077</v>
      </c>
      <c r="K410" s="14">
        <f>'Target FITS'!$R$8*K19+1</f>
        <v>1.5400000000009071</v>
      </c>
      <c r="L410" s="14">
        <f>'Target FITS'!$R$8*L19+1</f>
        <v>1.4909090909099154</v>
      </c>
      <c r="M410" s="14">
        <f>'Target FITS'!$R$8*M19+1</f>
        <v>1.450000000000756</v>
      </c>
      <c r="N410" s="14">
        <f>'Target FITS'!$R$8*N19+1</f>
        <v>1.4153846153853131</v>
      </c>
      <c r="O410" s="14">
        <f>'Target FITS'!$R$8*O19+1</f>
        <v>1.3857142857149336</v>
      </c>
      <c r="P410" s="14">
        <f>'Target FITS'!$R$8*P19+1</f>
        <v>1.3600000000006047</v>
      </c>
      <c r="Q410" s="14">
        <f>'Target FITS'!$R$8*Q19+1</f>
        <v>1.337500000000567</v>
      </c>
      <c r="R410" s="14">
        <f>'Target FITS'!$R$8*R19+1</f>
        <v>1.317647058824063</v>
      </c>
      <c r="S410" s="14">
        <f>'Target FITS'!$R$8*S19+1</f>
        <v>1.3000000000005039</v>
      </c>
      <c r="T410" s="14">
        <f>'Target FITS'!$R$8*T19+1</f>
        <v>1.2842105263162669</v>
      </c>
      <c r="U410" s="33" t="s">
        <v>46</v>
      </c>
    </row>
    <row r="411" spans="1:27" x14ac:dyDescent="0.25">
      <c r="A411" s="14" t="s">
        <v>45</v>
      </c>
      <c r="B411" s="14">
        <f>IFERROR(1/(V411^$U411),0)</f>
        <v>1</v>
      </c>
      <c r="C411" s="14">
        <f t="shared" ref="C411:C429" si="540">IFERROR(1/(W411^$U411),0)</f>
        <v>0</v>
      </c>
      <c r="D411" s="14">
        <f t="shared" ref="D411:D429" si="541">IFERROR(1/(X411^$U411),0)</f>
        <v>0</v>
      </c>
      <c r="E411" s="14">
        <f t="shared" ref="E411:E429" si="542">IFERROR(1/(Y411^$U411),0)</f>
        <v>0</v>
      </c>
      <c r="F411" s="14">
        <f t="shared" ref="F411:F429" si="543">IFERROR(1/(Z411^$U411),0)</f>
        <v>0</v>
      </c>
      <c r="G411" s="14">
        <f t="shared" ref="G411:G429" si="544">IFERROR(1/(AA411^$U411),0)</f>
        <v>0</v>
      </c>
      <c r="H411" s="14">
        <f t="shared" ref="H411:H429" si="545">IFERROR(1/(AB411^$U411),0)</f>
        <v>0</v>
      </c>
      <c r="I411" s="14">
        <f t="shared" ref="I411:I429" si="546">IFERROR(1/(AC411^$U411),0)</f>
        <v>0</v>
      </c>
      <c r="J411" s="14">
        <f t="shared" ref="J411:J429" si="547">IFERROR(1/(AD411^$U411),0)</f>
        <v>0</v>
      </c>
      <c r="K411" s="14">
        <f t="shared" ref="K411:K429" si="548">IFERROR(1/(AE411^$U411),0)</f>
        <v>0</v>
      </c>
      <c r="L411" s="14">
        <f t="shared" ref="L411:L429" si="549">IFERROR(1/(AF411^$U411),0)</f>
        <v>0</v>
      </c>
      <c r="M411" s="14">
        <f t="shared" ref="M411:M429" si="550">IFERROR(1/(AG411^$U411),0)</f>
        <v>0</v>
      </c>
      <c r="N411" s="14">
        <f t="shared" ref="N411:N429" si="551">IFERROR(1/(AH411^$U411),0)</f>
        <v>0</v>
      </c>
      <c r="O411" s="14">
        <f t="shared" ref="O411:O429" si="552">IFERROR(1/(AI411^$U411),0)</f>
        <v>0</v>
      </c>
      <c r="P411" s="14">
        <f t="shared" ref="P411:P429" si="553">IFERROR(1/(AJ411^$U411),0)</f>
        <v>0</v>
      </c>
      <c r="Q411" s="14">
        <f t="shared" ref="Q411:Q429" si="554">IFERROR(1/(AK411^$U411),0)</f>
        <v>0</v>
      </c>
      <c r="R411" s="14">
        <f t="shared" ref="R411:R429" si="555">IFERROR(1/(AL411^$U411),0)</f>
        <v>0</v>
      </c>
      <c r="S411" s="14">
        <f t="shared" ref="S411:S429" si="556">IFERROR(1/(AM411^$U411),0)</f>
        <v>0</v>
      </c>
      <c r="T411" s="14">
        <f t="shared" ref="T411:T429" si="557">IFERROR(1/(AN411^$U411),0)</f>
        <v>0</v>
      </c>
      <c r="U411" s="34">
        <f>B410</f>
        <v>2.0800000000018142</v>
      </c>
      <c r="V411" s="14">
        <v>1</v>
      </c>
    </row>
    <row r="412" spans="1:27" x14ac:dyDescent="0.25">
      <c r="A412" s="14" t="s">
        <v>44</v>
      </c>
      <c r="B412" s="14">
        <f t="shared" ref="B412:B429" si="558">IFERROR(1/(V412^$U412),0)</f>
        <v>0.23651441168110154</v>
      </c>
      <c r="C412" s="14">
        <f t="shared" si="540"/>
        <v>1</v>
      </c>
      <c r="D412" s="14">
        <f t="shared" si="541"/>
        <v>0</v>
      </c>
      <c r="E412" s="14">
        <f t="shared" si="542"/>
        <v>0</v>
      </c>
      <c r="F412" s="14">
        <f t="shared" si="543"/>
        <v>0</v>
      </c>
      <c r="G412" s="14">
        <f t="shared" si="544"/>
        <v>0</v>
      </c>
      <c r="H412" s="14">
        <f t="shared" si="545"/>
        <v>0</v>
      </c>
      <c r="I412" s="14">
        <f t="shared" si="546"/>
        <v>0</v>
      </c>
      <c r="J412" s="14">
        <f t="shared" si="547"/>
        <v>0</v>
      </c>
      <c r="K412" s="14">
        <f t="shared" si="548"/>
        <v>0</v>
      </c>
      <c r="L412" s="14">
        <f t="shared" si="549"/>
        <v>0</v>
      </c>
      <c r="M412" s="14">
        <f t="shared" si="550"/>
        <v>0</v>
      </c>
      <c r="N412" s="14">
        <f t="shared" si="551"/>
        <v>0</v>
      </c>
      <c r="O412" s="14">
        <f t="shared" si="552"/>
        <v>0</v>
      </c>
      <c r="P412" s="14">
        <f t="shared" si="553"/>
        <v>0</v>
      </c>
      <c r="Q412" s="14">
        <f t="shared" si="554"/>
        <v>0</v>
      </c>
      <c r="R412" s="14">
        <f t="shared" si="555"/>
        <v>0</v>
      </c>
      <c r="S412" s="14">
        <f t="shared" si="556"/>
        <v>0</v>
      </c>
      <c r="T412" s="14">
        <f t="shared" si="557"/>
        <v>0</v>
      </c>
      <c r="U412" s="35">
        <f>C410</f>
        <v>2.0800000000018142</v>
      </c>
      <c r="V412" s="14">
        <v>2</v>
      </c>
      <c r="W412" s="14">
        <v>1</v>
      </c>
    </row>
    <row r="413" spans="1:27" x14ac:dyDescent="0.25">
      <c r="A413" s="14" t="s">
        <v>43</v>
      </c>
      <c r="B413" s="14">
        <f t="shared" si="558"/>
        <v>0.10176250525607188</v>
      </c>
      <c r="C413" s="14">
        <f t="shared" si="540"/>
        <v>0.23651441168110154</v>
      </c>
      <c r="D413" s="14">
        <f t="shared" si="541"/>
        <v>1</v>
      </c>
      <c r="E413" s="14">
        <f t="shared" si="542"/>
        <v>0</v>
      </c>
      <c r="F413" s="14">
        <f t="shared" si="543"/>
        <v>0</v>
      </c>
      <c r="G413" s="14">
        <f t="shared" si="544"/>
        <v>0</v>
      </c>
      <c r="H413" s="14">
        <f t="shared" si="545"/>
        <v>0</v>
      </c>
      <c r="I413" s="14">
        <f t="shared" si="546"/>
        <v>0</v>
      </c>
      <c r="J413" s="14">
        <f t="shared" si="547"/>
        <v>0</v>
      </c>
      <c r="K413" s="14">
        <f t="shared" si="548"/>
        <v>0</v>
      </c>
      <c r="L413" s="14">
        <f t="shared" si="549"/>
        <v>0</v>
      </c>
      <c r="M413" s="14">
        <f t="shared" si="550"/>
        <v>0</v>
      </c>
      <c r="N413" s="14">
        <f t="shared" si="551"/>
        <v>0</v>
      </c>
      <c r="O413" s="14">
        <f t="shared" si="552"/>
        <v>0</v>
      </c>
      <c r="P413" s="14">
        <f t="shared" si="553"/>
        <v>0</v>
      </c>
      <c r="Q413" s="14">
        <f t="shared" si="554"/>
        <v>0</v>
      </c>
      <c r="R413" s="14">
        <f t="shared" si="555"/>
        <v>0</v>
      </c>
      <c r="S413" s="14">
        <f t="shared" si="556"/>
        <v>0</v>
      </c>
      <c r="T413" s="14">
        <f t="shared" si="557"/>
        <v>0</v>
      </c>
      <c r="U413" s="35">
        <f>D410</f>
        <v>2.0800000000018142</v>
      </c>
      <c r="V413" s="14">
        <v>3</v>
      </c>
      <c r="W413" s="14">
        <v>2</v>
      </c>
      <c r="X413" s="14">
        <v>1</v>
      </c>
    </row>
    <row r="414" spans="1:27" x14ac:dyDescent="0.25">
      <c r="A414" s="14" t="s">
        <v>42</v>
      </c>
      <c r="B414" s="14">
        <f t="shared" si="558"/>
        <v>5.5939066932857585E-2</v>
      </c>
      <c r="C414" s="14">
        <f t="shared" si="540"/>
        <v>0.10176250525607188</v>
      </c>
      <c r="D414" s="14">
        <f t="shared" si="541"/>
        <v>0.23651441168110154</v>
      </c>
      <c r="E414" s="14">
        <f t="shared" si="542"/>
        <v>1</v>
      </c>
      <c r="F414" s="14">
        <f t="shared" si="543"/>
        <v>0</v>
      </c>
      <c r="G414" s="14">
        <f t="shared" si="544"/>
        <v>0</v>
      </c>
      <c r="H414" s="14">
        <f t="shared" si="545"/>
        <v>0</v>
      </c>
      <c r="I414" s="14">
        <f t="shared" si="546"/>
        <v>0</v>
      </c>
      <c r="J414" s="14">
        <f t="shared" si="547"/>
        <v>0</v>
      </c>
      <c r="K414" s="14">
        <f t="shared" si="548"/>
        <v>0</v>
      </c>
      <c r="L414" s="14">
        <f t="shared" si="549"/>
        <v>0</v>
      </c>
      <c r="M414" s="14">
        <f t="shared" si="550"/>
        <v>0</v>
      </c>
      <c r="N414" s="14">
        <f t="shared" si="551"/>
        <v>0</v>
      </c>
      <c r="O414" s="14">
        <f t="shared" si="552"/>
        <v>0</v>
      </c>
      <c r="P414" s="14">
        <f t="shared" si="553"/>
        <v>0</v>
      </c>
      <c r="Q414" s="14">
        <f t="shared" si="554"/>
        <v>0</v>
      </c>
      <c r="R414" s="14">
        <f t="shared" si="555"/>
        <v>0</v>
      </c>
      <c r="S414" s="14">
        <f t="shared" si="556"/>
        <v>0</v>
      </c>
      <c r="T414" s="14">
        <f t="shared" si="557"/>
        <v>0</v>
      </c>
      <c r="U414" s="35">
        <f>E410</f>
        <v>2.0800000000018142</v>
      </c>
      <c r="V414" s="14">
        <v>4</v>
      </c>
      <c r="W414" s="14">
        <v>3</v>
      </c>
      <c r="X414" s="14">
        <v>2</v>
      </c>
      <c r="Y414" s="14">
        <v>1</v>
      </c>
    </row>
    <row r="415" spans="1:27" x14ac:dyDescent="0.25">
      <c r="A415" s="14" t="s">
        <v>41</v>
      </c>
      <c r="B415" s="14">
        <f t="shared" si="558"/>
        <v>3.5167572461532924E-2</v>
      </c>
      <c r="C415" s="14">
        <f t="shared" si="540"/>
        <v>5.5939066932857585E-2</v>
      </c>
      <c r="D415" s="14">
        <f t="shared" si="541"/>
        <v>0.10176250525607188</v>
      </c>
      <c r="E415" s="14">
        <f t="shared" si="542"/>
        <v>0.23651441168110154</v>
      </c>
      <c r="F415" s="14">
        <f t="shared" si="543"/>
        <v>1</v>
      </c>
      <c r="G415" s="14">
        <f t="shared" si="544"/>
        <v>0</v>
      </c>
      <c r="H415" s="14">
        <f t="shared" si="545"/>
        <v>0</v>
      </c>
      <c r="I415" s="14">
        <f t="shared" si="546"/>
        <v>0</v>
      </c>
      <c r="J415" s="14">
        <f t="shared" si="547"/>
        <v>0</v>
      </c>
      <c r="K415" s="14">
        <f t="shared" si="548"/>
        <v>0</v>
      </c>
      <c r="L415" s="14">
        <f t="shared" si="549"/>
        <v>0</v>
      </c>
      <c r="M415" s="14">
        <f t="shared" si="550"/>
        <v>0</v>
      </c>
      <c r="N415" s="14">
        <f t="shared" si="551"/>
        <v>0</v>
      </c>
      <c r="O415" s="14">
        <f t="shared" si="552"/>
        <v>0</v>
      </c>
      <c r="P415" s="14">
        <f t="shared" si="553"/>
        <v>0</v>
      </c>
      <c r="Q415" s="14">
        <f t="shared" si="554"/>
        <v>0</v>
      </c>
      <c r="R415" s="14">
        <f t="shared" si="555"/>
        <v>0</v>
      </c>
      <c r="S415" s="14">
        <f t="shared" si="556"/>
        <v>0</v>
      </c>
      <c r="T415" s="14">
        <f t="shared" si="557"/>
        <v>0</v>
      </c>
      <c r="U415" s="35">
        <f>F410</f>
        <v>2.0800000000018142</v>
      </c>
      <c r="V415" s="14">
        <v>5</v>
      </c>
      <c r="W415" s="14">
        <v>4</v>
      </c>
      <c r="X415" s="14">
        <v>3</v>
      </c>
      <c r="Y415" s="14">
        <v>2</v>
      </c>
      <c r="Z415" s="14">
        <v>1</v>
      </c>
    </row>
    <row r="416" spans="1:27" x14ac:dyDescent="0.25">
      <c r="A416" s="14" t="s">
        <v>40</v>
      </c>
      <c r="B416" s="14">
        <f t="shared" si="558"/>
        <v>3.3228644412446537E-2</v>
      </c>
      <c r="C416" s="14">
        <f t="shared" si="540"/>
        <v>4.6984757723406448E-2</v>
      </c>
      <c r="D416" s="14">
        <f t="shared" si="541"/>
        <v>7.1793647187164245E-2</v>
      </c>
      <c r="E416" s="14">
        <f t="shared" si="542"/>
        <v>0.12401368600356114</v>
      </c>
      <c r="F416" s="14">
        <f t="shared" si="543"/>
        <v>0.26794336563379251</v>
      </c>
      <c r="G416" s="14">
        <f t="shared" si="544"/>
        <v>1</v>
      </c>
      <c r="H416" s="14">
        <f t="shared" si="545"/>
        <v>0</v>
      </c>
      <c r="I416" s="14">
        <f t="shared" si="546"/>
        <v>0</v>
      </c>
      <c r="J416" s="14">
        <f t="shared" si="547"/>
        <v>0</v>
      </c>
      <c r="K416" s="14">
        <f t="shared" si="548"/>
        <v>0</v>
      </c>
      <c r="L416" s="14">
        <f t="shared" si="549"/>
        <v>0</v>
      </c>
      <c r="M416" s="14">
        <f t="shared" si="550"/>
        <v>0</v>
      </c>
      <c r="N416" s="14">
        <f t="shared" si="551"/>
        <v>0</v>
      </c>
      <c r="O416" s="14">
        <f t="shared" si="552"/>
        <v>0</v>
      </c>
      <c r="P416" s="14">
        <f t="shared" si="553"/>
        <v>0</v>
      </c>
      <c r="Q416" s="14">
        <f t="shared" si="554"/>
        <v>0</v>
      </c>
      <c r="R416" s="14">
        <f t="shared" si="555"/>
        <v>0</v>
      </c>
      <c r="S416" s="14">
        <f t="shared" si="556"/>
        <v>0</v>
      </c>
      <c r="T416" s="14">
        <f t="shared" si="557"/>
        <v>0</v>
      </c>
      <c r="U416" s="35">
        <f>G410</f>
        <v>1.9000000000015118</v>
      </c>
      <c r="V416" s="14">
        <v>6</v>
      </c>
      <c r="W416" s="14">
        <v>5</v>
      </c>
      <c r="X416" s="14">
        <v>4</v>
      </c>
      <c r="Y416" s="14">
        <v>3</v>
      </c>
      <c r="Z416" s="14">
        <v>2</v>
      </c>
      <c r="AA416" s="14">
        <v>1</v>
      </c>
    </row>
    <row r="417" spans="1:40" x14ac:dyDescent="0.25">
      <c r="A417" s="14" t="s">
        <v>39</v>
      </c>
      <c r="B417" s="14">
        <f t="shared" si="558"/>
        <v>3.1839716069149218E-2</v>
      </c>
      <c r="C417" s="14">
        <f t="shared" si="540"/>
        <v>4.1837010316855335E-2</v>
      </c>
      <c r="D417" s="14">
        <f t="shared" si="541"/>
        <v>5.7786256867844041E-2</v>
      </c>
      <c r="E417" s="14">
        <f t="shared" si="542"/>
        <v>8.5801272662677466E-2</v>
      </c>
      <c r="F417" s="14">
        <f t="shared" si="543"/>
        <v>0.14282813894250282</v>
      </c>
      <c r="G417" s="14">
        <f t="shared" si="544"/>
        <v>0.29291854270885187</v>
      </c>
      <c r="H417" s="14">
        <f t="shared" si="545"/>
        <v>1</v>
      </c>
      <c r="I417" s="14">
        <f t="shared" si="546"/>
        <v>0</v>
      </c>
      <c r="J417" s="14">
        <f t="shared" si="547"/>
        <v>0</v>
      </c>
      <c r="K417" s="14">
        <f t="shared" si="548"/>
        <v>0</v>
      </c>
      <c r="L417" s="14">
        <f t="shared" si="549"/>
        <v>0</v>
      </c>
      <c r="M417" s="14">
        <f t="shared" si="550"/>
        <v>0</v>
      </c>
      <c r="N417" s="14">
        <f t="shared" si="551"/>
        <v>0</v>
      </c>
      <c r="O417" s="14">
        <f t="shared" si="552"/>
        <v>0</v>
      </c>
      <c r="P417" s="14">
        <f t="shared" si="553"/>
        <v>0</v>
      </c>
      <c r="Q417" s="14">
        <f t="shared" si="554"/>
        <v>0</v>
      </c>
      <c r="R417" s="14">
        <f t="shared" si="555"/>
        <v>0</v>
      </c>
      <c r="S417" s="14">
        <f t="shared" si="556"/>
        <v>0</v>
      </c>
      <c r="T417" s="14">
        <f t="shared" si="557"/>
        <v>0</v>
      </c>
      <c r="U417" s="35">
        <f>H410</f>
        <v>1.7714285714298672</v>
      </c>
      <c r="V417" s="14">
        <v>7</v>
      </c>
      <c r="W417" s="14">
        <v>6</v>
      </c>
      <c r="X417" s="14">
        <v>5</v>
      </c>
      <c r="Y417" s="14">
        <v>4</v>
      </c>
      <c r="Z417" s="14">
        <v>3</v>
      </c>
      <c r="AA417" s="14">
        <v>2</v>
      </c>
      <c r="AB417" s="14">
        <v>1</v>
      </c>
    </row>
    <row r="418" spans="1:40" x14ac:dyDescent="0.25">
      <c r="A418" s="14" t="s">
        <v>38</v>
      </c>
      <c r="B418" s="14">
        <f t="shared" si="558"/>
        <v>3.0713143704466692E-2</v>
      </c>
      <c r="C418" s="14">
        <f t="shared" si="540"/>
        <v>3.841145718606153E-2</v>
      </c>
      <c r="D418" s="14">
        <f t="shared" si="541"/>
        <v>4.9727503382764757E-2</v>
      </c>
      <c r="E418" s="14">
        <f t="shared" si="542"/>
        <v>6.7487795603239267E-2</v>
      </c>
      <c r="F418" s="14">
        <f t="shared" si="543"/>
        <v>9.8073012236939677E-2</v>
      </c>
      <c r="G418" s="14">
        <f t="shared" si="544"/>
        <v>0.15878954283214858</v>
      </c>
      <c r="H418" s="14">
        <f t="shared" si="545"/>
        <v>0.31316610965578584</v>
      </c>
      <c r="I418" s="14">
        <f t="shared" si="546"/>
        <v>1</v>
      </c>
      <c r="J418" s="14">
        <f t="shared" si="547"/>
        <v>0</v>
      </c>
      <c r="K418" s="14">
        <f t="shared" si="548"/>
        <v>0</v>
      </c>
      <c r="L418" s="14">
        <f t="shared" si="549"/>
        <v>0</v>
      </c>
      <c r="M418" s="14">
        <f t="shared" si="550"/>
        <v>0</v>
      </c>
      <c r="N418" s="14">
        <f t="shared" si="551"/>
        <v>0</v>
      </c>
      <c r="O418" s="14">
        <f t="shared" si="552"/>
        <v>0</v>
      </c>
      <c r="P418" s="14">
        <f t="shared" si="553"/>
        <v>0</v>
      </c>
      <c r="Q418" s="14">
        <f t="shared" si="554"/>
        <v>0</v>
      </c>
      <c r="R418" s="14">
        <f t="shared" si="555"/>
        <v>0</v>
      </c>
      <c r="S418" s="14">
        <f t="shared" si="556"/>
        <v>0</v>
      </c>
      <c r="T418" s="14">
        <f t="shared" si="557"/>
        <v>0</v>
      </c>
      <c r="U418" s="35">
        <f>I410</f>
        <v>1.6750000000011338</v>
      </c>
      <c r="V418" s="14">
        <v>8</v>
      </c>
      <c r="W418" s="14">
        <v>7</v>
      </c>
      <c r="X418" s="14">
        <v>6</v>
      </c>
      <c r="Y418" s="14">
        <v>5</v>
      </c>
      <c r="Z418" s="14">
        <v>4</v>
      </c>
      <c r="AA418" s="14">
        <v>3</v>
      </c>
      <c r="AB418" s="14">
        <v>2</v>
      </c>
      <c r="AC418" s="14">
        <v>1</v>
      </c>
    </row>
    <row r="419" spans="1:40" x14ac:dyDescent="0.25">
      <c r="A419" s="14" t="s">
        <v>37</v>
      </c>
      <c r="B419" s="14">
        <f t="shared" si="558"/>
        <v>2.9731168954016778E-2</v>
      </c>
      <c r="C419" s="14">
        <f t="shared" si="540"/>
        <v>3.5896823593582136E-2</v>
      </c>
      <c r="D419" s="14">
        <f t="shared" si="541"/>
        <v>4.4447069887316511E-2</v>
      </c>
      <c r="E419" s="14">
        <f t="shared" si="542"/>
        <v>5.6879791974320054E-2</v>
      </c>
      <c r="F419" s="14">
        <f t="shared" si="543"/>
        <v>7.6146157548511631E-2</v>
      </c>
      <c r="G419" s="14">
        <f t="shared" si="544"/>
        <v>0.10881882041186351</v>
      </c>
      <c r="H419" s="14">
        <f t="shared" si="545"/>
        <v>0.17242728599040461</v>
      </c>
      <c r="I419" s="14">
        <f t="shared" si="546"/>
        <v>0.32987697769299318</v>
      </c>
      <c r="J419" s="14">
        <f t="shared" si="547"/>
        <v>1</v>
      </c>
      <c r="K419" s="14">
        <f t="shared" si="548"/>
        <v>0</v>
      </c>
      <c r="L419" s="14">
        <f t="shared" si="549"/>
        <v>0</v>
      </c>
      <c r="M419" s="14">
        <f t="shared" si="550"/>
        <v>0</v>
      </c>
      <c r="N419" s="14">
        <f t="shared" si="551"/>
        <v>0</v>
      </c>
      <c r="O419" s="14">
        <f t="shared" si="552"/>
        <v>0</v>
      </c>
      <c r="P419" s="14">
        <f t="shared" si="553"/>
        <v>0</v>
      </c>
      <c r="Q419" s="14">
        <f t="shared" si="554"/>
        <v>0</v>
      </c>
      <c r="R419" s="14">
        <f t="shared" si="555"/>
        <v>0</v>
      </c>
      <c r="S419" s="14">
        <f t="shared" si="556"/>
        <v>0</v>
      </c>
      <c r="T419" s="14">
        <f t="shared" si="557"/>
        <v>0</v>
      </c>
      <c r="U419" s="35">
        <f>J410</f>
        <v>1.6000000000010077</v>
      </c>
      <c r="V419" s="14">
        <v>9</v>
      </c>
      <c r="W419" s="14">
        <v>8</v>
      </c>
      <c r="X419" s="14">
        <v>7</v>
      </c>
      <c r="Y419" s="14">
        <v>6</v>
      </c>
      <c r="Z419" s="14">
        <v>5</v>
      </c>
      <c r="AA419" s="14">
        <v>4</v>
      </c>
      <c r="AB419" s="14">
        <v>3</v>
      </c>
      <c r="AC419" s="14">
        <v>2</v>
      </c>
      <c r="AD419" s="14">
        <v>1</v>
      </c>
    </row>
    <row r="420" spans="1:40" x14ac:dyDescent="0.25">
      <c r="A420" s="14" t="s">
        <v>36</v>
      </c>
      <c r="B420" s="14">
        <f t="shared" si="558"/>
        <v>2.8840315031205811E-2</v>
      </c>
      <c r="C420" s="14">
        <f t="shared" si="540"/>
        <v>3.3920835085357294E-2</v>
      </c>
      <c r="D420" s="14">
        <f t="shared" si="541"/>
        <v>4.0666932982483722E-2</v>
      </c>
      <c r="E420" s="14">
        <f t="shared" si="542"/>
        <v>4.9951555684039584E-2</v>
      </c>
      <c r="F420" s="14">
        <f t="shared" si="543"/>
        <v>6.3335481185291989E-2</v>
      </c>
      <c r="G420" s="14">
        <f t="shared" si="544"/>
        <v>8.3866050892518987E-2</v>
      </c>
      <c r="H420" s="14">
        <f t="shared" si="545"/>
        <v>0.1182572058405508</v>
      </c>
      <c r="I420" s="14">
        <f t="shared" si="546"/>
        <v>0.18417609802946008</v>
      </c>
      <c r="J420" s="14">
        <f t="shared" si="547"/>
        <v>0.34388545453471975</v>
      </c>
      <c r="K420" s="14">
        <f t="shared" si="548"/>
        <v>1</v>
      </c>
      <c r="L420" s="14">
        <f t="shared" si="549"/>
        <v>0</v>
      </c>
      <c r="M420" s="14">
        <f t="shared" si="550"/>
        <v>0</v>
      </c>
      <c r="N420" s="14">
        <f t="shared" si="551"/>
        <v>0</v>
      </c>
      <c r="O420" s="14">
        <f t="shared" si="552"/>
        <v>0</v>
      </c>
      <c r="P420" s="14">
        <f t="shared" si="553"/>
        <v>0</v>
      </c>
      <c r="Q420" s="14">
        <f t="shared" si="554"/>
        <v>0</v>
      </c>
      <c r="R420" s="14">
        <f t="shared" si="555"/>
        <v>0</v>
      </c>
      <c r="S420" s="14">
        <f t="shared" si="556"/>
        <v>0</v>
      </c>
      <c r="T420" s="14">
        <f t="shared" si="557"/>
        <v>0</v>
      </c>
      <c r="U420" s="35">
        <f>K410</f>
        <v>1.5400000000009071</v>
      </c>
      <c r="V420" s="14">
        <v>10</v>
      </c>
      <c r="W420" s="14">
        <v>9</v>
      </c>
      <c r="X420" s="14">
        <v>8</v>
      </c>
      <c r="Y420" s="14">
        <v>7</v>
      </c>
      <c r="Z420" s="14">
        <v>6</v>
      </c>
      <c r="AA420" s="14">
        <v>5</v>
      </c>
      <c r="AB420" s="14">
        <v>4</v>
      </c>
      <c r="AC420" s="14">
        <v>3</v>
      </c>
      <c r="AD420" s="14">
        <v>2</v>
      </c>
      <c r="AE420" s="14">
        <v>1</v>
      </c>
    </row>
    <row r="421" spans="1:40" x14ac:dyDescent="0.25">
      <c r="A421" s="14" t="s">
        <v>35</v>
      </c>
      <c r="B421" s="14">
        <f t="shared" si="558"/>
        <v>2.8014197009155566E-2</v>
      </c>
      <c r="C421" s="14">
        <f t="shared" si="540"/>
        <v>3.2291699999377671E-2</v>
      </c>
      <c r="D421" s="14">
        <f t="shared" si="541"/>
        <v>3.7784281464154752E-2</v>
      </c>
      <c r="E421" s="14">
        <f t="shared" si="542"/>
        <v>4.5037567754543817E-2</v>
      </c>
      <c r="F421" s="14">
        <f t="shared" si="543"/>
        <v>5.49585985239976E-2</v>
      </c>
      <c r="G421" s="14">
        <f t="shared" si="544"/>
        <v>6.9158764590117675E-2</v>
      </c>
      <c r="H421" s="14">
        <f t="shared" si="545"/>
        <v>9.0760998743730156E-2</v>
      </c>
      <c r="I421" s="14">
        <f t="shared" si="546"/>
        <v>0.12658530304906798</v>
      </c>
      <c r="J421" s="14">
        <f t="shared" si="547"/>
        <v>0.19438179303668016</v>
      </c>
      <c r="K421" s="14">
        <f t="shared" si="548"/>
        <v>0.35578828402445745</v>
      </c>
      <c r="L421" s="14">
        <f t="shared" si="549"/>
        <v>1</v>
      </c>
      <c r="M421" s="14">
        <f t="shared" si="550"/>
        <v>0</v>
      </c>
      <c r="N421" s="14">
        <f t="shared" si="551"/>
        <v>0</v>
      </c>
      <c r="O421" s="14">
        <f t="shared" si="552"/>
        <v>0</v>
      </c>
      <c r="P421" s="14">
        <f t="shared" si="553"/>
        <v>0</v>
      </c>
      <c r="Q421" s="14">
        <f t="shared" si="554"/>
        <v>0</v>
      </c>
      <c r="R421" s="14">
        <f t="shared" si="555"/>
        <v>0</v>
      </c>
      <c r="S421" s="14">
        <f t="shared" si="556"/>
        <v>0</v>
      </c>
      <c r="T421" s="14">
        <f t="shared" si="557"/>
        <v>0</v>
      </c>
      <c r="U421" s="35">
        <f>L410</f>
        <v>1.4909090909099154</v>
      </c>
      <c r="V421" s="14">
        <v>11</v>
      </c>
      <c r="W421" s="14">
        <v>10</v>
      </c>
      <c r="X421" s="14">
        <v>9</v>
      </c>
      <c r="Y421" s="14">
        <v>8</v>
      </c>
      <c r="Z421" s="14">
        <v>7</v>
      </c>
      <c r="AA421" s="14">
        <v>6</v>
      </c>
      <c r="AB421" s="14">
        <v>5</v>
      </c>
      <c r="AC421" s="14">
        <v>4</v>
      </c>
      <c r="AD421" s="14">
        <v>3</v>
      </c>
      <c r="AE421" s="14">
        <v>2</v>
      </c>
      <c r="AF421" s="14">
        <v>1</v>
      </c>
    </row>
    <row r="422" spans="1:40" x14ac:dyDescent="0.25">
      <c r="A422" s="14" t="s">
        <v>34</v>
      </c>
      <c r="B422" s="14">
        <f t="shared" si="558"/>
        <v>2.723875122461783E-2</v>
      </c>
      <c r="C422" s="14">
        <f t="shared" si="540"/>
        <v>3.090157438024331E-2</v>
      </c>
      <c r="D422" s="14">
        <f t="shared" si="541"/>
        <v>3.5481338923295767E-2</v>
      </c>
      <c r="E422" s="14">
        <f t="shared" si="542"/>
        <v>4.1337895334520369E-2</v>
      </c>
      <c r="F422" s="14">
        <f t="shared" si="543"/>
        <v>4.9036506118469839E-2</v>
      </c>
      <c r="G422" s="14">
        <f t="shared" si="544"/>
        <v>5.9512451695498271E-2</v>
      </c>
      <c r="H422" s="14">
        <f t="shared" si="545"/>
        <v>7.4418461433131106E-2</v>
      </c>
      <c r="I422" s="14">
        <f t="shared" si="546"/>
        <v>9.6937874665588203E-2</v>
      </c>
      <c r="J422" s="14">
        <f t="shared" si="547"/>
        <v>0.13397168281689625</v>
      </c>
      <c r="K422" s="14">
        <f t="shared" si="548"/>
        <v>0.20331722832686946</v>
      </c>
      <c r="L422" s="14">
        <f t="shared" si="549"/>
        <v>0.36602142398621457</v>
      </c>
      <c r="M422" s="14">
        <f t="shared" si="550"/>
        <v>1</v>
      </c>
      <c r="N422" s="14">
        <f t="shared" si="551"/>
        <v>0</v>
      </c>
      <c r="O422" s="14">
        <f t="shared" si="552"/>
        <v>0</v>
      </c>
      <c r="P422" s="14">
        <f t="shared" si="553"/>
        <v>0</v>
      </c>
      <c r="Q422" s="14">
        <f t="shared" si="554"/>
        <v>0</v>
      </c>
      <c r="R422" s="14">
        <f t="shared" si="555"/>
        <v>0</v>
      </c>
      <c r="S422" s="14">
        <f t="shared" si="556"/>
        <v>0</v>
      </c>
      <c r="T422" s="14">
        <f t="shared" si="557"/>
        <v>0</v>
      </c>
      <c r="U422" s="35">
        <f>M410</f>
        <v>1.450000000000756</v>
      </c>
      <c r="V422" s="14">
        <v>12</v>
      </c>
      <c r="W422" s="14">
        <v>11</v>
      </c>
      <c r="X422" s="14">
        <v>10</v>
      </c>
      <c r="Y422" s="14">
        <v>9</v>
      </c>
      <c r="Z422" s="14">
        <v>8</v>
      </c>
      <c r="AA422" s="14">
        <v>7</v>
      </c>
      <c r="AB422" s="14">
        <v>6</v>
      </c>
      <c r="AC422" s="14">
        <v>5</v>
      </c>
      <c r="AD422" s="14">
        <v>4</v>
      </c>
      <c r="AE422" s="14">
        <v>3</v>
      </c>
      <c r="AF422" s="14">
        <v>2</v>
      </c>
      <c r="AG422" s="14">
        <v>1</v>
      </c>
    </row>
    <row r="423" spans="1:40" x14ac:dyDescent="0.25">
      <c r="A423" s="14" t="s">
        <v>33</v>
      </c>
      <c r="B423" s="14">
        <f t="shared" si="558"/>
        <v>2.6505848829560356E-2</v>
      </c>
      <c r="C423" s="14">
        <f t="shared" si="540"/>
        <v>2.968543840559287E-2</v>
      </c>
      <c r="D423" s="14">
        <f t="shared" si="541"/>
        <v>3.35759890719158E-2</v>
      </c>
      <c r="E423" s="14">
        <f t="shared" si="542"/>
        <v>3.8425133462481477E-2</v>
      </c>
      <c r="F423" s="14">
        <f t="shared" si="543"/>
        <v>4.4604618865650945E-2</v>
      </c>
      <c r="G423" s="14">
        <f t="shared" si="544"/>
        <v>5.2696324658789553E-2</v>
      </c>
      <c r="H423" s="14">
        <f t="shared" si="545"/>
        <v>6.3659208662301334E-2</v>
      </c>
      <c r="I423" s="14">
        <f t="shared" si="546"/>
        <v>7.9180217752252161E-2</v>
      </c>
      <c r="J423" s="14">
        <f t="shared" si="547"/>
        <v>0.10249167935971637</v>
      </c>
      <c r="K423" s="14">
        <f t="shared" si="548"/>
        <v>0.1405573468114997</v>
      </c>
      <c r="L423" s="14">
        <f t="shared" si="549"/>
        <v>0.2111980560176891</v>
      </c>
      <c r="M423" s="14">
        <f t="shared" si="550"/>
        <v>0.37490978489697985</v>
      </c>
      <c r="N423" s="14">
        <f t="shared" si="551"/>
        <v>1</v>
      </c>
      <c r="O423" s="14">
        <f t="shared" si="552"/>
        <v>0</v>
      </c>
      <c r="P423" s="14">
        <f t="shared" si="553"/>
        <v>0</v>
      </c>
      <c r="Q423" s="14">
        <f t="shared" si="554"/>
        <v>0</v>
      </c>
      <c r="R423" s="14">
        <f t="shared" si="555"/>
        <v>0</v>
      </c>
      <c r="S423" s="14">
        <f t="shared" si="556"/>
        <v>0</v>
      </c>
      <c r="T423" s="14">
        <f t="shared" si="557"/>
        <v>0</v>
      </c>
      <c r="U423" s="35">
        <f>N410</f>
        <v>1.4153846153853131</v>
      </c>
      <c r="V423" s="14">
        <v>13</v>
      </c>
      <c r="W423" s="14">
        <v>12</v>
      </c>
      <c r="X423" s="14">
        <v>11</v>
      </c>
      <c r="Y423" s="14">
        <v>10</v>
      </c>
      <c r="Z423" s="14">
        <v>9</v>
      </c>
      <c r="AA423" s="14">
        <v>8</v>
      </c>
      <c r="AB423" s="14">
        <v>7</v>
      </c>
      <c r="AC423" s="14">
        <v>6</v>
      </c>
      <c r="AD423" s="14">
        <v>5</v>
      </c>
      <c r="AE423" s="14">
        <v>4</v>
      </c>
      <c r="AF423" s="14">
        <v>3</v>
      </c>
      <c r="AG423" s="14">
        <v>2</v>
      </c>
      <c r="AH423" s="14">
        <v>1</v>
      </c>
    </row>
    <row r="424" spans="1:40" x14ac:dyDescent="0.25">
      <c r="A424" s="14" t="s">
        <v>32</v>
      </c>
      <c r="B424" s="14">
        <f t="shared" si="558"/>
        <v>2.5810356768496197E-2</v>
      </c>
      <c r="C424" s="14">
        <f t="shared" si="540"/>
        <v>2.8601761653708448E-2</v>
      </c>
      <c r="D424" s="14">
        <f t="shared" si="541"/>
        <v>3.1956788654510314E-2</v>
      </c>
      <c r="E424" s="14">
        <f t="shared" si="542"/>
        <v>3.605182706340386E-2</v>
      </c>
      <c r="F424" s="14">
        <f t="shared" si="543"/>
        <v>4.114202978746704E-2</v>
      </c>
      <c r="G424" s="14">
        <f t="shared" si="544"/>
        <v>4.7609379647500942E-2</v>
      </c>
      <c r="H424" s="14">
        <f t="shared" si="545"/>
        <v>5.6049959579508549E-2</v>
      </c>
      <c r="I424" s="14">
        <f t="shared" si="546"/>
        <v>6.7442796998799792E-2</v>
      </c>
      <c r="J424" s="14">
        <f t="shared" si="547"/>
        <v>8.3503503236745838E-2</v>
      </c>
      <c r="K424" s="14">
        <f t="shared" si="548"/>
        <v>0.10750465745059054</v>
      </c>
      <c r="L424" s="14">
        <f t="shared" si="549"/>
        <v>0.14645927135442591</v>
      </c>
      <c r="M424" s="14">
        <f t="shared" si="550"/>
        <v>0.21819573700579245</v>
      </c>
      <c r="N424" s="14">
        <f t="shared" si="551"/>
        <v>0.38269997563943736</v>
      </c>
      <c r="O424" s="14">
        <f t="shared" si="552"/>
        <v>1</v>
      </c>
      <c r="P424" s="14">
        <f t="shared" si="553"/>
        <v>0</v>
      </c>
      <c r="Q424" s="14">
        <f t="shared" si="554"/>
        <v>0</v>
      </c>
      <c r="R424" s="14">
        <f t="shared" si="555"/>
        <v>0</v>
      </c>
      <c r="S424" s="14">
        <f t="shared" si="556"/>
        <v>0</v>
      </c>
      <c r="T424" s="14">
        <f t="shared" si="557"/>
        <v>0</v>
      </c>
      <c r="U424" s="35">
        <f>O410</f>
        <v>1.3857142857149336</v>
      </c>
      <c r="V424" s="14">
        <v>14</v>
      </c>
      <c r="W424" s="14">
        <v>13</v>
      </c>
      <c r="X424" s="14">
        <v>12</v>
      </c>
      <c r="Y424" s="14">
        <v>11</v>
      </c>
      <c r="Z424" s="14">
        <v>10</v>
      </c>
      <c r="AA424" s="14">
        <v>9</v>
      </c>
      <c r="AB424" s="14">
        <v>8</v>
      </c>
      <c r="AC424" s="14">
        <v>7</v>
      </c>
      <c r="AD424" s="14">
        <v>6</v>
      </c>
      <c r="AE424" s="14">
        <v>5</v>
      </c>
      <c r="AF424" s="14">
        <v>4</v>
      </c>
      <c r="AG424" s="14">
        <v>3</v>
      </c>
      <c r="AH424" s="14">
        <v>2</v>
      </c>
      <c r="AI424" s="14">
        <v>1</v>
      </c>
    </row>
    <row r="425" spans="1:40" x14ac:dyDescent="0.25">
      <c r="A425" s="14" t="s">
        <v>31</v>
      </c>
      <c r="B425" s="14">
        <f t="shared" si="558"/>
        <v>2.514872012230145E-2</v>
      </c>
      <c r="C425" s="14">
        <f t="shared" si="540"/>
        <v>2.762268376477826E-2</v>
      </c>
      <c r="D425" s="14">
        <f t="shared" si="541"/>
        <v>3.0551816777445982E-2</v>
      </c>
      <c r="E425" s="14">
        <f t="shared" si="542"/>
        <v>3.4065400982950765E-2</v>
      </c>
      <c r="F425" s="14">
        <f t="shared" si="543"/>
        <v>3.8344753318132072E-2</v>
      </c>
      <c r="G425" s="14">
        <f t="shared" si="544"/>
        <v>4.3651583223955813E-2</v>
      </c>
      <c r="H425" s="14">
        <f t="shared" si="545"/>
        <v>5.0376754769973643E-2</v>
      </c>
      <c r="I425" s="14">
        <f t="shared" si="546"/>
        <v>5.9128602920275421E-2</v>
      </c>
      <c r="J425" s="14">
        <f t="shared" si="547"/>
        <v>7.0903335407843285E-2</v>
      </c>
      <c r="K425" s="14">
        <f t="shared" si="548"/>
        <v>8.7440835664804303E-2</v>
      </c>
      <c r="L425" s="14">
        <f t="shared" si="549"/>
        <v>0.11204714475854161</v>
      </c>
      <c r="M425" s="14">
        <f t="shared" si="550"/>
        <v>0.15177436054925361</v>
      </c>
      <c r="N425" s="14">
        <f t="shared" si="551"/>
        <v>0.22444766599359781</v>
      </c>
      <c r="O425" s="14">
        <f t="shared" si="552"/>
        <v>0.38958228983008669</v>
      </c>
      <c r="P425" s="14">
        <f t="shared" si="553"/>
        <v>1</v>
      </c>
      <c r="Q425" s="14">
        <f t="shared" si="554"/>
        <v>0</v>
      </c>
      <c r="R425" s="14">
        <f t="shared" si="555"/>
        <v>0</v>
      </c>
      <c r="S425" s="14">
        <f t="shared" si="556"/>
        <v>0</v>
      </c>
      <c r="T425" s="14">
        <f t="shared" si="557"/>
        <v>0</v>
      </c>
      <c r="U425" s="35">
        <f>P410</f>
        <v>1.3600000000006047</v>
      </c>
      <c r="V425" s="14">
        <v>15</v>
      </c>
      <c r="W425" s="14">
        <v>14</v>
      </c>
      <c r="X425" s="14">
        <v>13</v>
      </c>
      <c r="Y425" s="14">
        <v>12</v>
      </c>
      <c r="Z425" s="14">
        <v>11</v>
      </c>
      <c r="AA425" s="14">
        <v>10</v>
      </c>
      <c r="AB425" s="14">
        <v>9</v>
      </c>
      <c r="AC425" s="14">
        <v>8</v>
      </c>
      <c r="AD425" s="14">
        <v>7</v>
      </c>
      <c r="AE425" s="14">
        <v>6</v>
      </c>
      <c r="AF425" s="14">
        <v>5</v>
      </c>
      <c r="AG425" s="14">
        <v>4</v>
      </c>
      <c r="AH425" s="14">
        <v>3</v>
      </c>
      <c r="AI425" s="14">
        <v>2</v>
      </c>
      <c r="AJ425" s="14">
        <v>1</v>
      </c>
    </row>
    <row r="426" spans="1:40" x14ac:dyDescent="0.25">
      <c r="A426" s="14" t="s">
        <v>93</v>
      </c>
      <c r="B426" s="14">
        <f t="shared" si="558"/>
        <v>2.4518253059234912E-2</v>
      </c>
      <c r="C426" s="14">
        <f t="shared" si="540"/>
        <v>2.6728706429090855E-2</v>
      </c>
      <c r="D426" s="14">
        <f t="shared" si="541"/>
        <v>2.9312560220064451E-2</v>
      </c>
      <c r="E426" s="14">
        <f t="shared" si="542"/>
        <v>3.2366874679703526E-2</v>
      </c>
      <c r="F426" s="14">
        <f t="shared" si="543"/>
        <v>3.6024261243032867E-2</v>
      </c>
      <c r="G426" s="14">
        <f t="shared" si="544"/>
        <v>4.0470380125373337E-2</v>
      </c>
      <c r="H426" s="14">
        <f t="shared" si="545"/>
        <v>4.597269885302719E-2</v>
      </c>
      <c r="I426" s="14">
        <f t="shared" si="546"/>
        <v>5.2929847610716167E-2</v>
      </c>
      <c r="J426" s="14">
        <f t="shared" si="547"/>
        <v>6.1960817966343354E-2</v>
      </c>
      <c r="K426" s="14">
        <f t="shared" si="548"/>
        <v>7.4076656421441012E-2</v>
      </c>
      <c r="L426" s="14">
        <f t="shared" si="549"/>
        <v>9.1037998827197361E-2</v>
      </c>
      <c r="M426" s="14">
        <f t="shared" si="550"/>
        <v>0.11617899603907694</v>
      </c>
      <c r="N426" s="14">
        <f t="shared" si="551"/>
        <v>0.15658305482789289</v>
      </c>
      <c r="O426" s="14">
        <f t="shared" si="552"/>
        <v>0.23006487696020911</v>
      </c>
      <c r="P426" s="14">
        <f t="shared" si="553"/>
        <v>0.39570576799927099</v>
      </c>
      <c r="Q426" s="14">
        <f t="shared" si="554"/>
        <v>1</v>
      </c>
      <c r="R426" s="14">
        <f t="shared" si="555"/>
        <v>0</v>
      </c>
      <c r="S426" s="14">
        <f t="shared" si="556"/>
        <v>0</v>
      </c>
      <c r="T426" s="14">
        <f t="shared" si="557"/>
        <v>0</v>
      </c>
      <c r="U426" s="14">
        <f>Q410</f>
        <v>1.337500000000567</v>
      </c>
      <c r="V426" s="14">
        <v>16</v>
      </c>
      <c r="W426" s="14">
        <v>15</v>
      </c>
      <c r="X426" s="14">
        <v>14</v>
      </c>
      <c r="Y426" s="14">
        <v>13</v>
      </c>
      <c r="Z426" s="14">
        <v>12</v>
      </c>
      <c r="AA426" s="14">
        <v>11</v>
      </c>
      <c r="AB426" s="14">
        <v>10</v>
      </c>
      <c r="AC426" s="14">
        <v>9</v>
      </c>
      <c r="AD426" s="14">
        <v>8</v>
      </c>
      <c r="AE426" s="14">
        <v>7</v>
      </c>
      <c r="AF426" s="14">
        <v>6</v>
      </c>
      <c r="AG426" s="37">
        <v>5</v>
      </c>
      <c r="AH426" s="14">
        <v>4</v>
      </c>
      <c r="AI426" s="14">
        <v>3</v>
      </c>
      <c r="AJ426" s="14">
        <v>2</v>
      </c>
      <c r="AK426" s="14">
        <v>1</v>
      </c>
    </row>
    <row r="427" spans="1:40" x14ac:dyDescent="0.25">
      <c r="A427" s="14" t="s">
        <v>94</v>
      </c>
      <c r="B427" s="14">
        <f t="shared" si="558"/>
        <v>2.3916773889957655E-2</v>
      </c>
      <c r="C427" s="14">
        <f t="shared" si="540"/>
        <v>2.5905671039567653E-2</v>
      </c>
      <c r="D427" s="14">
        <f t="shared" si="541"/>
        <v>2.8205045950494046E-2</v>
      </c>
      <c r="E427" s="14">
        <f t="shared" si="542"/>
        <v>3.0889278529724229E-2</v>
      </c>
      <c r="F427" s="14">
        <f t="shared" si="543"/>
        <v>3.4057739405728392E-2</v>
      </c>
      <c r="G427" s="14">
        <f t="shared" si="544"/>
        <v>3.7846001758127031E-2</v>
      </c>
      <c r="H427" s="14">
        <f t="shared" si="545"/>
        <v>4.2443578337927709E-2</v>
      </c>
      <c r="I427" s="14">
        <f t="shared" si="546"/>
        <v>4.8123027439915048E-2</v>
      </c>
      <c r="J427" s="14">
        <f t="shared" si="547"/>
        <v>5.5289818468259963E-2</v>
      </c>
      <c r="K427" s="14">
        <f t="shared" si="548"/>
        <v>6.4572282005643009E-2</v>
      </c>
      <c r="L427" s="14">
        <f t="shared" si="549"/>
        <v>7.6994384786470846E-2</v>
      </c>
      <c r="M427" s="14">
        <f t="shared" si="550"/>
        <v>9.4334661108729373E-2</v>
      </c>
      <c r="N427" s="14">
        <f t="shared" si="551"/>
        <v>0.11995109850925335</v>
      </c>
      <c r="O427" s="14">
        <f t="shared" si="552"/>
        <v>0.16095238749259871</v>
      </c>
      <c r="P427" s="14">
        <f t="shared" si="553"/>
        <v>0.23513787119105242</v>
      </c>
      <c r="Q427" s="14">
        <f t="shared" si="554"/>
        <v>0.40118871805248807</v>
      </c>
      <c r="R427" s="14">
        <f t="shared" si="555"/>
        <v>1</v>
      </c>
      <c r="S427" s="14">
        <f t="shared" si="556"/>
        <v>0</v>
      </c>
      <c r="T427" s="14">
        <f t="shared" si="557"/>
        <v>0</v>
      </c>
      <c r="U427" s="14">
        <f>R410</f>
        <v>1.317647058824063</v>
      </c>
      <c r="V427" s="14">
        <v>17</v>
      </c>
      <c r="W427" s="14">
        <v>16</v>
      </c>
      <c r="X427" s="14">
        <v>15</v>
      </c>
      <c r="Y427" s="14">
        <v>14</v>
      </c>
      <c r="Z427" s="14">
        <v>13</v>
      </c>
      <c r="AA427" s="14">
        <v>12</v>
      </c>
      <c r="AB427" s="14">
        <v>11</v>
      </c>
      <c r="AC427" s="14">
        <v>10</v>
      </c>
      <c r="AD427" s="14">
        <v>9</v>
      </c>
      <c r="AE427" s="14">
        <v>8</v>
      </c>
      <c r="AF427" s="14">
        <v>7</v>
      </c>
      <c r="AG427" s="14">
        <v>6</v>
      </c>
      <c r="AH427" s="14">
        <v>5</v>
      </c>
      <c r="AI427" s="14">
        <v>4</v>
      </c>
      <c r="AJ427" s="14">
        <v>3</v>
      </c>
      <c r="AK427" s="14">
        <v>2</v>
      </c>
      <c r="AL427" s="14">
        <v>1</v>
      </c>
    </row>
    <row r="428" spans="1:40" x14ac:dyDescent="0.25">
      <c r="A428" s="14" t="s">
        <v>95</v>
      </c>
      <c r="B428" s="14">
        <f t="shared" si="558"/>
        <v>2.3342412707143208E-2</v>
      </c>
      <c r="C428" s="14">
        <f t="shared" si="540"/>
        <v>2.5142959869861727E-2</v>
      </c>
      <c r="D428" s="14">
        <f t="shared" si="541"/>
        <v>2.7204705102965882E-2</v>
      </c>
      <c r="E428" s="14">
        <f t="shared" si="542"/>
        <v>2.9585666895404632E-2</v>
      </c>
      <c r="F428" s="14">
        <f t="shared" si="543"/>
        <v>3.236186587607752E-2</v>
      </c>
      <c r="G428" s="14">
        <f t="shared" si="544"/>
        <v>3.5634743903828342E-2</v>
      </c>
      <c r="H428" s="14">
        <f t="shared" si="545"/>
        <v>3.9542523385480081E-2</v>
      </c>
      <c r="I428" s="14">
        <f t="shared" si="546"/>
        <v>4.4278154293203628E-2</v>
      </c>
      <c r="J428" s="14">
        <f t="shared" si="547"/>
        <v>5.0118723362669065E-2</v>
      </c>
      <c r="K428" s="14">
        <f t="shared" si="548"/>
        <v>5.747576199680153E-2</v>
      </c>
      <c r="L428" s="14">
        <f t="shared" si="549"/>
        <v>6.6985841408448155E-2</v>
      </c>
      <c r="M428" s="14">
        <f t="shared" si="550"/>
        <v>7.9684260757528436E-2</v>
      </c>
      <c r="N428" s="14">
        <f t="shared" si="551"/>
        <v>9.7365113511223011E-2</v>
      </c>
      <c r="O428" s="14">
        <f t="shared" si="552"/>
        <v>0.12340677254390187</v>
      </c>
      <c r="P428" s="14">
        <f t="shared" si="553"/>
        <v>0.16493848884649662</v>
      </c>
      <c r="Q428" s="14">
        <f t="shared" si="554"/>
        <v>0.23974103110815539</v>
      </c>
      <c r="R428" s="14">
        <f t="shared" si="555"/>
        <v>0.40612619817797596</v>
      </c>
      <c r="S428" s="14">
        <f t="shared" si="556"/>
        <v>1</v>
      </c>
      <c r="T428" s="14">
        <f t="shared" si="557"/>
        <v>0</v>
      </c>
      <c r="U428" s="14">
        <f>S410</f>
        <v>1.3000000000005039</v>
      </c>
      <c r="V428" s="14">
        <v>18</v>
      </c>
      <c r="W428" s="14">
        <v>17</v>
      </c>
      <c r="X428" s="14">
        <v>16</v>
      </c>
      <c r="Y428" s="14">
        <v>15</v>
      </c>
      <c r="Z428" s="14">
        <v>14</v>
      </c>
      <c r="AA428" s="14">
        <v>13</v>
      </c>
      <c r="AB428" s="14">
        <v>12</v>
      </c>
      <c r="AC428" s="14">
        <v>11</v>
      </c>
      <c r="AD428" s="14">
        <v>10</v>
      </c>
      <c r="AE428" s="14">
        <v>9</v>
      </c>
      <c r="AF428" s="14">
        <v>8</v>
      </c>
      <c r="AG428" s="14">
        <v>7</v>
      </c>
      <c r="AH428" s="14">
        <v>6</v>
      </c>
      <c r="AI428" s="14">
        <v>5</v>
      </c>
      <c r="AJ428" s="14">
        <v>4</v>
      </c>
      <c r="AK428" s="14">
        <v>3</v>
      </c>
      <c r="AL428" s="14">
        <v>2</v>
      </c>
      <c r="AM428" s="14">
        <v>1</v>
      </c>
    </row>
    <row r="429" spans="1:40" x14ac:dyDescent="0.25">
      <c r="A429" s="14" t="s">
        <v>96</v>
      </c>
      <c r="B429" s="14">
        <f t="shared" si="558"/>
        <v>2.2793507755371242E-2</v>
      </c>
      <c r="C429" s="14">
        <f t="shared" si="540"/>
        <v>2.4432383439998224E-2</v>
      </c>
      <c r="D429" s="14">
        <f t="shared" si="541"/>
        <v>2.6293266485751501E-2</v>
      </c>
      <c r="E429" s="14">
        <f t="shared" si="542"/>
        <v>2.8422118337129782E-2</v>
      </c>
      <c r="F429" s="14">
        <f t="shared" si="543"/>
        <v>3.0878146631140913E-2</v>
      </c>
      <c r="G429" s="14">
        <f t="shared" si="544"/>
        <v>3.3738852846690918E-2</v>
      </c>
      <c r="H429" s="14">
        <f t="shared" si="545"/>
        <v>3.7107544868379055E-2</v>
      </c>
      <c r="I429" s="14">
        <f t="shared" si="546"/>
        <v>4.1124827000877606E-2</v>
      </c>
      <c r="J429" s="14">
        <f t="shared" si="547"/>
        <v>4.5986732393153408E-2</v>
      </c>
      <c r="K429" s="14">
        <f t="shared" si="548"/>
        <v>5.1974398708662953E-2</v>
      </c>
      <c r="L429" s="14">
        <f t="shared" si="549"/>
        <v>5.9504762304881151E-2</v>
      </c>
      <c r="M429" s="14">
        <f t="shared" si="550"/>
        <v>6.9221711422691831E-2</v>
      </c>
      <c r="N429" s="14">
        <f t="shared" si="551"/>
        <v>8.2170551391847826E-2</v>
      </c>
      <c r="O429" s="14">
        <f t="shared" si="552"/>
        <v>0.10015899846718999</v>
      </c>
      <c r="P429" s="14">
        <f t="shared" si="553"/>
        <v>0.1265829937833661</v>
      </c>
      <c r="Q429" s="14">
        <f t="shared" si="554"/>
        <v>0.16858860678328708</v>
      </c>
      <c r="R429" s="14">
        <f t="shared" si="555"/>
        <v>0.24393597993096702</v>
      </c>
      <c r="S429" s="14">
        <f t="shared" si="556"/>
        <v>0.41059542956940848</v>
      </c>
      <c r="T429" s="14">
        <f t="shared" si="557"/>
        <v>1</v>
      </c>
      <c r="U429" s="14">
        <f>T410</f>
        <v>1.2842105263162669</v>
      </c>
      <c r="V429" s="14">
        <v>19</v>
      </c>
      <c r="W429" s="14">
        <v>18</v>
      </c>
      <c r="X429" s="14">
        <v>17</v>
      </c>
      <c r="Y429" s="14">
        <v>16</v>
      </c>
      <c r="Z429" s="14">
        <v>15</v>
      </c>
      <c r="AA429" s="14">
        <v>14</v>
      </c>
      <c r="AB429" s="14">
        <v>13</v>
      </c>
      <c r="AC429" s="14">
        <v>12</v>
      </c>
      <c r="AD429" s="14">
        <v>11</v>
      </c>
      <c r="AE429" s="14">
        <v>10</v>
      </c>
      <c r="AF429" s="14">
        <v>9</v>
      </c>
      <c r="AG429" s="14">
        <v>8</v>
      </c>
      <c r="AH429" s="14">
        <v>7</v>
      </c>
      <c r="AI429" s="14">
        <v>6</v>
      </c>
      <c r="AJ429" s="14">
        <v>5</v>
      </c>
      <c r="AK429" s="14">
        <v>4</v>
      </c>
      <c r="AL429" s="14">
        <v>3</v>
      </c>
      <c r="AM429" s="14">
        <v>2</v>
      </c>
      <c r="AN429" s="14">
        <v>1</v>
      </c>
    </row>
    <row r="430" spans="1:40" x14ac:dyDescent="0.25">
      <c r="U430" s="14" t="s">
        <v>30</v>
      </c>
    </row>
    <row r="431" spans="1:40" x14ac:dyDescent="0.25">
      <c r="A431" s="14" t="s">
        <v>29</v>
      </c>
      <c r="B431" s="14">
        <f t="shared" ref="B431:B449" si="559">B411/SUM($B411:$T411)</f>
        <v>1</v>
      </c>
      <c r="C431" s="14">
        <f t="shared" ref="C431:R431" si="560">C411/SUM($B411:$T411)</f>
        <v>0</v>
      </c>
      <c r="D431" s="14">
        <f t="shared" si="560"/>
        <v>0</v>
      </c>
      <c r="E431" s="14">
        <f t="shared" si="560"/>
        <v>0</v>
      </c>
      <c r="F431" s="14">
        <f t="shared" si="560"/>
        <v>0</v>
      </c>
      <c r="G431" s="14">
        <f t="shared" si="560"/>
        <v>0</v>
      </c>
      <c r="H431" s="14">
        <f t="shared" si="560"/>
        <v>0</v>
      </c>
      <c r="I431" s="14">
        <f t="shared" si="560"/>
        <v>0</v>
      </c>
      <c r="J431" s="14">
        <f t="shared" si="560"/>
        <v>0</v>
      </c>
      <c r="K431" s="14">
        <f t="shared" si="560"/>
        <v>0</v>
      </c>
      <c r="L431" s="14">
        <f t="shared" si="560"/>
        <v>0</v>
      </c>
      <c r="M431" s="14">
        <f t="shared" si="560"/>
        <v>0</v>
      </c>
      <c r="N431" s="14">
        <f t="shared" si="560"/>
        <v>0</v>
      </c>
      <c r="O431" s="14">
        <f t="shared" si="560"/>
        <v>0</v>
      </c>
      <c r="P431" s="14">
        <f t="shared" si="560"/>
        <v>0</v>
      </c>
      <c r="Q431" s="14">
        <f t="shared" si="560"/>
        <v>0</v>
      </c>
      <c r="R431" s="14">
        <f t="shared" si="560"/>
        <v>0</v>
      </c>
      <c r="S431" s="14">
        <f t="shared" ref="S431:S449" si="561">S411/SUM($B411:$T411)</f>
        <v>0</v>
      </c>
      <c r="T431" s="14">
        <f t="shared" ref="T431" si="562">T411/SUM($B411:$T411)</f>
        <v>0</v>
      </c>
      <c r="U431" s="14">
        <f t="shared" ref="U431:U449" si="563">SUM(B431:T431)</f>
        <v>1</v>
      </c>
    </row>
    <row r="432" spans="1:40" x14ac:dyDescent="0.25">
      <c r="A432" s="14" t="s">
        <v>28</v>
      </c>
      <c r="B432" s="14">
        <f t="shared" si="559"/>
        <v>0.19127509509537272</v>
      </c>
      <c r="C432" s="14">
        <f t="shared" ref="C432:R432" si="564">C412/SUM($B412:$T412)</f>
        <v>0.80872490490462734</v>
      </c>
      <c r="D432" s="14">
        <f t="shared" si="564"/>
        <v>0</v>
      </c>
      <c r="E432" s="14">
        <f t="shared" si="564"/>
        <v>0</v>
      </c>
      <c r="F432" s="14">
        <f t="shared" si="564"/>
        <v>0</v>
      </c>
      <c r="G432" s="14">
        <f t="shared" si="564"/>
        <v>0</v>
      </c>
      <c r="H432" s="14">
        <f t="shared" si="564"/>
        <v>0</v>
      </c>
      <c r="I432" s="14">
        <f t="shared" si="564"/>
        <v>0</v>
      </c>
      <c r="J432" s="14">
        <f t="shared" si="564"/>
        <v>0</v>
      </c>
      <c r="K432" s="14">
        <f t="shared" si="564"/>
        <v>0</v>
      </c>
      <c r="L432" s="14">
        <f t="shared" si="564"/>
        <v>0</v>
      </c>
      <c r="M432" s="14">
        <f t="shared" si="564"/>
        <v>0</v>
      </c>
      <c r="N432" s="14">
        <f t="shared" si="564"/>
        <v>0</v>
      </c>
      <c r="O432" s="14">
        <f t="shared" si="564"/>
        <v>0</v>
      </c>
      <c r="P432" s="14">
        <f t="shared" si="564"/>
        <v>0</v>
      </c>
      <c r="Q432" s="14">
        <f t="shared" si="564"/>
        <v>0</v>
      </c>
      <c r="R432" s="14">
        <f t="shared" si="564"/>
        <v>0</v>
      </c>
      <c r="S432" s="14">
        <f t="shared" si="561"/>
        <v>0</v>
      </c>
      <c r="T432" s="14">
        <f t="shared" ref="T432" si="565">T412/SUM($B412:$T412)</f>
        <v>0</v>
      </c>
      <c r="U432" s="14">
        <f t="shared" si="563"/>
        <v>1</v>
      </c>
    </row>
    <row r="433" spans="1:21" x14ac:dyDescent="0.25">
      <c r="A433" s="14" t="s">
        <v>27</v>
      </c>
      <c r="B433" s="14">
        <f t="shared" si="559"/>
        <v>7.6039946567238906E-2</v>
      </c>
      <c r="C433" s="14">
        <f t="shared" ref="C433:R433" si="566">C413/SUM($B413:$T413)</f>
        <v>0.17673054708467706</v>
      </c>
      <c r="D433" s="14">
        <f t="shared" si="566"/>
        <v>0.74722950634808416</v>
      </c>
      <c r="E433" s="14">
        <f t="shared" si="566"/>
        <v>0</v>
      </c>
      <c r="F433" s="14">
        <f t="shared" si="566"/>
        <v>0</v>
      </c>
      <c r="G433" s="14">
        <f t="shared" si="566"/>
        <v>0</v>
      </c>
      <c r="H433" s="14">
        <f t="shared" si="566"/>
        <v>0</v>
      </c>
      <c r="I433" s="14">
        <f t="shared" si="566"/>
        <v>0</v>
      </c>
      <c r="J433" s="14">
        <f t="shared" si="566"/>
        <v>0</v>
      </c>
      <c r="K433" s="14">
        <f t="shared" si="566"/>
        <v>0</v>
      </c>
      <c r="L433" s="14">
        <f t="shared" si="566"/>
        <v>0</v>
      </c>
      <c r="M433" s="14">
        <f t="shared" si="566"/>
        <v>0</v>
      </c>
      <c r="N433" s="14">
        <f t="shared" si="566"/>
        <v>0</v>
      </c>
      <c r="O433" s="14">
        <f t="shared" si="566"/>
        <v>0</v>
      </c>
      <c r="P433" s="14">
        <f t="shared" si="566"/>
        <v>0</v>
      </c>
      <c r="Q433" s="14">
        <f t="shared" si="566"/>
        <v>0</v>
      </c>
      <c r="R433" s="14">
        <f t="shared" si="566"/>
        <v>0</v>
      </c>
      <c r="S433" s="14">
        <f t="shared" si="561"/>
        <v>0</v>
      </c>
      <c r="T433" s="14">
        <f t="shared" ref="T433" si="567">T413/SUM($B413:$T413)</f>
        <v>0</v>
      </c>
      <c r="U433" s="14">
        <f t="shared" si="563"/>
        <v>1</v>
      </c>
    </row>
    <row r="434" spans="1:21" x14ac:dyDescent="0.25">
      <c r="A434" s="14" t="s">
        <v>26</v>
      </c>
      <c r="B434" s="14">
        <f t="shared" si="559"/>
        <v>4.0122239007462299E-2</v>
      </c>
      <c r="C434" s="14">
        <f t="shared" ref="C434:R434" si="568">C414/SUM($B414:$T414)</f>
        <v>7.2989053656953476E-2</v>
      </c>
      <c r="D434" s="14">
        <f t="shared" si="568"/>
        <v>0.16963972183462606</v>
      </c>
      <c r="E434" s="14">
        <f t="shared" si="568"/>
        <v>0.71724898550095817</v>
      </c>
      <c r="F434" s="14">
        <f t="shared" si="568"/>
        <v>0</v>
      </c>
      <c r="G434" s="14">
        <f t="shared" si="568"/>
        <v>0</v>
      </c>
      <c r="H434" s="14">
        <f t="shared" si="568"/>
        <v>0</v>
      </c>
      <c r="I434" s="14">
        <f t="shared" si="568"/>
        <v>0</v>
      </c>
      <c r="J434" s="14">
        <f t="shared" si="568"/>
        <v>0</v>
      </c>
      <c r="K434" s="14">
        <f t="shared" si="568"/>
        <v>0</v>
      </c>
      <c r="L434" s="14">
        <f t="shared" si="568"/>
        <v>0</v>
      </c>
      <c r="M434" s="14">
        <f t="shared" si="568"/>
        <v>0</v>
      </c>
      <c r="N434" s="14">
        <f t="shared" si="568"/>
        <v>0</v>
      </c>
      <c r="O434" s="14">
        <f t="shared" si="568"/>
        <v>0</v>
      </c>
      <c r="P434" s="14">
        <f t="shared" si="568"/>
        <v>0</v>
      </c>
      <c r="Q434" s="14">
        <f t="shared" si="568"/>
        <v>0</v>
      </c>
      <c r="R434" s="14">
        <f t="shared" si="568"/>
        <v>0</v>
      </c>
      <c r="S434" s="14">
        <f t="shared" si="561"/>
        <v>0</v>
      </c>
      <c r="T434" s="14">
        <f t="shared" ref="T434" si="569">T414/SUM($B414:$T414)</f>
        <v>0</v>
      </c>
      <c r="U434" s="14">
        <f t="shared" si="563"/>
        <v>1</v>
      </c>
    </row>
    <row r="435" spans="1:21" x14ac:dyDescent="0.25">
      <c r="A435" s="14" t="s">
        <v>25</v>
      </c>
      <c r="B435" s="14">
        <f t="shared" si="559"/>
        <v>2.4603313999070064E-2</v>
      </c>
      <c r="C435" s="14">
        <f t="shared" ref="C435:R435" si="570">C415/SUM($B415:$T415)</f>
        <v>3.9135098962815966E-2</v>
      </c>
      <c r="D435" s="14">
        <f t="shared" si="570"/>
        <v>7.1193281051336474E-2</v>
      </c>
      <c r="E435" s="14">
        <f t="shared" si="570"/>
        <v>0.16546602249161385</v>
      </c>
      <c r="F435" s="14">
        <f t="shared" si="570"/>
        <v>0.69960228349516362</v>
      </c>
      <c r="G435" s="14">
        <f t="shared" si="570"/>
        <v>0</v>
      </c>
      <c r="H435" s="14">
        <f t="shared" si="570"/>
        <v>0</v>
      </c>
      <c r="I435" s="14">
        <f t="shared" si="570"/>
        <v>0</v>
      </c>
      <c r="J435" s="14">
        <f t="shared" si="570"/>
        <v>0</v>
      </c>
      <c r="K435" s="14">
        <f t="shared" si="570"/>
        <v>0</v>
      </c>
      <c r="L435" s="14">
        <f t="shared" si="570"/>
        <v>0</v>
      </c>
      <c r="M435" s="14">
        <f t="shared" si="570"/>
        <v>0</v>
      </c>
      <c r="N435" s="14">
        <f t="shared" si="570"/>
        <v>0</v>
      </c>
      <c r="O435" s="14">
        <f t="shared" si="570"/>
        <v>0</v>
      </c>
      <c r="P435" s="14">
        <f t="shared" si="570"/>
        <v>0</v>
      </c>
      <c r="Q435" s="14">
        <f t="shared" si="570"/>
        <v>0</v>
      </c>
      <c r="R435" s="14">
        <f t="shared" si="570"/>
        <v>0</v>
      </c>
      <c r="S435" s="14">
        <f t="shared" si="561"/>
        <v>0</v>
      </c>
      <c r="T435" s="14">
        <f t="shared" ref="T435" si="571">T415/SUM($B415:$T415)</f>
        <v>0</v>
      </c>
      <c r="U435" s="14">
        <f t="shared" si="563"/>
        <v>1</v>
      </c>
    </row>
    <row r="436" spans="1:21" x14ac:dyDescent="0.25">
      <c r="A436" s="14" t="s">
        <v>24</v>
      </c>
      <c r="B436" s="14">
        <f t="shared" si="559"/>
        <v>2.1521643146869659E-2</v>
      </c>
      <c r="C436" s="14">
        <f t="shared" ref="C436:R436" si="572">C416/SUM($B416:$T416)</f>
        <v>3.0431250114028665E-2</v>
      </c>
      <c r="D436" s="14">
        <f t="shared" si="572"/>
        <v>4.6499557303506876E-2</v>
      </c>
      <c r="E436" s="14">
        <f t="shared" si="572"/>
        <v>8.0321612352529825E-2</v>
      </c>
      <c r="F436" s="14">
        <f t="shared" si="572"/>
        <v>0.17354248422429469</v>
      </c>
      <c r="G436" s="14">
        <f t="shared" si="572"/>
        <v>0.64768345285877027</v>
      </c>
      <c r="H436" s="14">
        <f t="shared" si="572"/>
        <v>0</v>
      </c>
      <c r="I436" s="14">
        <f t="shared" si="572"/>
        <v>0</v>
      </c>
      <c r="J436" s="14">
        <f t="shared" si="572"/>
        <v>0</v>
      </c>
      <c r="K436" s="14">
        <f t="shared" si="572"/>
        <v>0</v>
      </c>
      <c r="L436" s="14">
        <f t="shared" si="572"/>
        <v>0</v>
      </c>
      <c r="M436" s="14">
        <f t="shared" si="572"/>
        <v>0</v>
      </c>
      <c r="N436" s="14">
        <f t="shared" si="572"/>
        <v>0</v>
      </c>
      <c r="O436" s="14">
        <f t="shared" si="572"/>
        <v>0</v>
      </c>
      <c r="P436" s="14">
        <f t="shared" si="572"/>
        <v>0</v>
      </c>
      <c r="Q436" s="14">
        <f t="shared" si="572"/>
        <v>0</v>
      </c>
      <c r="R436" s="14">
        <f t="shared" si="572"/>
        <v>0</v>
      </c>
      <c r="S436" s="14">
        <f t="shared" si="561"/>
        <v>0</v>
      </c>
      <c r="T436" s="14">
        <f t="shared" ref="T436" si="573">T416/SUM($B416:$T416)</f>
        <v>0</v>
      </c>
      <c r="U436" s="14">
        <f t="shared" si="563"/>
        <v>1</v>
      </c>
    </row>
    <row r="437" spans="1:21" x14ac:dyDescent="0.25">
      <c r="A437" s="14" t="s">
        <v>23</v>
      </c>
      <c r="B437" s="14">
        <f t="shared" si="559"/>
        <v>1.9261648755933728E-2</v>
      </c>
      <c r="C437" s="14">
        <f t="shared" ref="C437:R437" si="574">C417/SUM($B417:$T417)</f>
        <v>2.5309578639819072E-2</v>
      </c>
      <c r="D437" s="14">
        <f t="shared" si="574"/>
        <v>3.4958181796949574E-2</v>
      </c>
      <c r="E437" s="14">
        <f t="shared" si="574"/>
        <v>5.190605259328724E-2</v>
      </c>
      <c r="F437" s="14">
        <f t="shared" si="574"/>
        <v>8.640483598532607E-2</v>
      </c>
      <c r="G437" s="14">
        <f t="shared" si="574"/>
        <v>0.17720302754912848</v>
      </c>
      <c r="H437" s="14">
        <f t="shared" si="574"/>
        <v>0.60495667467955583</v>
      </c>
      <c r="I437" s="14">
        <f t="shared" si="574"/>
        <v>0</v>
      </c>
      <c r="J437" s="14">
        <f t="shared" si="574"/>
        <v>0</v>
      </c>
      <c r="K437" s="14">
        <f t="shared" si="574"/>
        <v>0</v>
      </c>
      <c r="L437" s="14">
        <f t="shared" si="574"/>
        <v>0</v>
      </c>
      <c r="M437" s="14">
        <f t="shared" si="574"/>
        <v>0</v>
      </c>
      <c r="N437" s="14">
        <f t="shared" si="574"/>
        <v>0</v>
      </c>
      <c r="O437" s="14">
        <f t="shared" si="574"/>
        <v>0</v>
      </c>
      <c r="P437" s="14">
        <f t="shared" si="574"/>
        <v>0</v>
      </c>
      <c r="Q437" s="14">
        <f t="shared" si="574"/>
        <v>0</v>
      </c>
      <c r="R437" s="14">
        <f t="shared" si="574"/>
        <v>0</v>
      </c>
      <c r="S437" s="14">
        <f t="shared" si="561"/>
        <v>0</v>
      </c>
      <c r="T437" s="14">
        <f t="shared" ref="T437" si="575">T417/SUM($B417:$T417)</f>
        <v>0</v>
      </c>
      <c r="U437" s="14">
        <f t="shared" si="563"/>
        <v>1</v>
      </c>
    </row>
    <row r="438" spans="1:21" x14ac:dyDescent="0.25">
      <c r="A438" s="14" t="s">
        <v>22</v>
      </c>
      <c r="B438" s="14">
        <f t="shared" si="559"/>
        <v>1.7486730475295652E-2</v>
      </c>
      <c r="C438" s="14">
        <f t="shared" ref="C438:R438" si="576">C418/SUM($B418:$T418)</f>
        <v>2.1869815914621941E-2</v>
      </c>
      <c r="D438" s="14">
        <f t="shared" si="576"/>
        <v>2.8312681281704683E-2</v>
      </c>
      <c r="E438" s="14">
        <f t="shared" si="576"/>
        <v>3.8424620528638917E-2</v>
      </c>
      <c r="F438" s="14">
        <f t="shared" si="576"/>
        <v>5.5838514884372553E-2</v>
      </c>
      <c r="G438" s="14">
        <f t="shared" si="576"/>
        <v>9.0407871122530931E-2</v>
      </c>
      <c r="H438" s="14">
        <f t="shared" si="576"/>
        <v>0.17830318531512568</v>
      </c>
      <c r="I438" s="14">
        <f t="shared" si="576"/>
        <v>0.56935658047770965</v>
      </c>
      <c r="J438" s="14">
        <f t="shared" si="576"/>
        <v>0</v>
      </c>
      <c r="K438" s="14">
        <f t="shared" si="576"/>
        <v>0</v>
      </c>
      <c r="L438" s="14">
        <f t="shared" si="576"/>
        <v>0</v>
      </c>
      <c r="M438" s="14">
        <f t="shared" si="576"/>
        <v>0</v>
      </c>
      <c r="N438" s="14">
        <f t="shared" si="576"/>
        <v>0</v>
      </c>
      <c r="O438" s="14">
        <f t="shared" si="576"/>
        <v>0</v>
      </c>
      <c r="P438" s="14">
        <f t="shared" si="576"/>
        <v>0</v>
      </c>
      <c r="Q438" s="14">
        <f t="shared" si="576"/>
        <v>0</v>
      </c>
      <c r="R438" s="14">
        <f t="shared" si="576"/>
        <v>0</v>
      </c>
      <c r="S438" s="14">
        <f t="shared" si="561"/>
        <v>0</v>
      </c>
      <c r="T438" s="14">
        <f t="shared" ref="T438" si="577">T418/SUM($B418:$T418)</f>
        <v>0</v>
      </c>
      <c r="U438" s="14">
        <f t="shared" si="563"/>
        <v>1</v>
      </c>
    </row>
    <row r="439" spans="1:21" x14ac:dyDescent="0.25">
      <c r="A439" s="14" t="s">
        <v>21</v>
      </c>
      <c r="B439" s="14">
        <f t="shared" si="559"/>
        <v>1.6034291117941996E-2</v>
      </c>
      <c r="C439" s="14">
        <f t="shared" ref="C439:R439" si="578">C419/SUM($B419:$T419)</f>
        <v>1.9359485010465489E-2</v>
      </c>
      <c r="D439" s="14">
        <f t="shared" si="578"/>
        <v>2.3970710973893989E-2</v>
      </c>
      <c r="E439" s="14">
        <f t="shared" si="578"/>
        <v>3.0675791612997126E-2</v>
      </c>
      <c r="F439" s="14">
        <f t="shared" si="578"/>
        <v>4.1066318634624607E-2</v>
      </c>
      <c r="G439" s="14">
        <f t="shared" si="578"/>
        <v>5.8686984298985508E-2</v>
      </c>
      <c r="H439" s="14">
        <f t="shared" si="578"/>
        <v>9.2991611077345881E-2</v>
      </c>
      <c r="I439" s="14">
        <f t="shared" si="578"/>
        <v>0.17790566868114019</v>
      </c>
      <c r="J439" s="14">
        <f t="shared" si="578"/>
        <v>0.53930913859260521</v>
      </c>
      <c r="K439" s="14">
        <f t="shared" si="578"/>
        <v>0</v>
      </c>
      <c r="L439" s="14">
        <f t="shared" si="578"/>
        <v>0</v>
      </c>
      <c r="M439" s="14">
        <f t="shared" si="578"/>
        <v>0</v>
      </c>
      <c r="N439" s="14">
        <f t="shared" si="578"/>
        <v>0</v>
      </c>
      <c r="O439" s="14">
        <f t="shared" si="578"/>
        <v>0</v>
      </c>
      <c r="P439" s="14">
        <f t="shared" si="578"/>
        <v>0</v>
      </c>
      <c r="Q439" s="14">
        <f t="shared" si="578"/>
        <v>0</v>
      </c>
      <c r="R439" s="14">
        <f t="shared" si="578"/>
        <v>0</v>
      </c>
      <c r="S439" s="14">
        <f t="shared" si="561"/>
        <v>0</v>
      </c>
      <c r="T439" s="14">
        <f t="shared" ref="T439" si="579">T419/SUM($B419:$T419)</f>
        <v>0</v>
      </c>
      <c r="U439" s="14">
        <f t="shared" si="563"/>
        <v>1</v>
      </c>
    </row>
    <row r="440" spans="1:21" x14ac:dyDescent="0.25">
      <c r="A440" s="14" t="s">
        <v>20</v>
      </c>
      <c r="B440" s="14">
        <f t="shared" si="559"/>
        <v>1.4813455277120687E-2</v>
      </c>
      <c r="C440" s="14">
        <f t="shared" ref="C440:R440" si="580">C420/SUM($B420:$T420)</f>
        <v>1.7422998776394354E-2</v>
      </c>
      <c r="D440" s="14">
        <f t="shared" si="580"/>
        <v>2.0888044819963252E-2</v>
      </c>
      <c r="E440" s="14">
        <f t="shared" si="580"/>
        <v>2.5656971338471075E-2</v>
      </c>
      <c r="F440" s="14">
        <f t="shared" si="580"/>
        <v>3.2531451788167749E-2</v>
      </c>
      <c r="G440" s="14">
        <f t="shared" si="580"/>
        <v>4.3076713719001118E-2</v>
      </c>
      <c r="H440" s="14">
        <f t="shared" si="580"/>
        <v>6.0741286217601068E-2</v>
      </c>
      <c r="I440" s="14">
        <f t="shared" si="580"/>
        <v>9.4599673697112627E-2</v>
      </c>
      <c r="J440" s="14">
        <f t="shared" si="580"/>
        <v>0.17663232165426887</v>
      </c>
      <c r="K440" s="14">
        <f t="shared" si="580"/>
        <v>0.51363708271189912</v>
      </c>
      <c r="L440" s="14">
        <f t="shared" si="580"/>
        <v>0</v>
      </c>
      <c r="M440" s="14">
        <f t="shared" si="580"/>
        <v>0</v>
      </c>
      <c r="N440" s="14">
        <f t="shared" si="580"/>
        <v>0</v>
      </c>
      <c r="O440" s="14">
        <f t="shared" si="580"/>
        <v>0</v>
      </c>
      <c r="P440" s="14">
        <f t="shared" si="580"/>
        <v>0</v>
      </c>
      <c r="Q440" s="14">
        <f t="shared" si="580"/>
        <v>0</v>
      </c>
      <c r="R440" s="14">
        <f t="shared" si="580"/>
        <v>0</v>
      </c>
      <c r="S440" s="14">
        <f t="shared" si="561"/>
        <v>0</v>
      </c>
      <c r="T440" s="14">
        <f t="shared" ref="T440" si="581">T420/SUM($B420:$T420)</f>
        <v>0</v>
      </c>
      <c r="U440" s="14">
        <f t="shared" si="563"/>
        <v>0.99999999999999989</v>
      </c>
    </row>
    <row r="441" spans="1:21" x14ac:dyDescent="0.25">
      <c r="A441" s="14" t="s">
        <v>19</v>
      </c>
      <c r="B441" s="14">
        <f t="shared" si="559"/>
        <v>1.3767803829431898E-2</v>
      </c>
      <c r="C441" s="14">
        <f t="shared" ref="C441:R441" si="582">C421/SUM($B421:$T421)</f>
        <v>1.5870017290340287E-2</v>
      </c>
      <c r="D441" s="14">
        <f t="shared" si="582"/>
        <v>1.8569390900781815E-2</v>
      </c>
      <c r="E441" s="14">
        <f t="shared" si="582"/>
        <v>2.2134077146550264E-2</v>
      </c>
      <c r="F441" s="14">
        <f t="shared" si="582"/>
        <v>2.7009848005695614E-2</v>
      </c>
      <c r="G441" s="14">
        <f t="shared" si="582"/>
        <v>3.3988634535961043E-2</v>
      </c>
      <c r="H441" s="14">
        <f t="shared" si="582"/>
        <v>4.4605227330221375E-2</v>
      </c>
      <c r="I441" s="14">
        <f t="shared" si="582"/>
        <v>6.2211371594880098E-2</v>
      </c>
      <c r="J441" s="14">
        <f t="shared" si="582"/>
        <v>9.5530505253018969E-2</v>
      </c>
      <c r="K441" s="14">
        <f t="shared" si="582"/>
        <v>0.17485503145630168</v>
      </c>
      <c r="L441" s="14">
        <f t="shared" si="582"/>
        <v>0.49145809265681689</v>
      </c>
      <c r="M441" s="14">
        <f t="shared" si="582"/>
        <v>0</v>
      </c>
      <c r="N441" s="14">
        <f t="shared" si="582"/>
        <v>0</v>
      </c>
      <c r="O441" s="14">
        <f t="shared" si="582"/>
        <v>0</v>
      </c>
      <c r="P441" s="14">
        <f t="shared" si="582"/>
        <v>0</v>
      </c>
      <c r="Q441" s="14">
        <f t="shared" si="582"/>
        <v>0</v>
      </c>
      <c r="R441" s="14">
        <f t="shared" si="582"/>
        <v>0</v>
      </c>
      <c r="S441" s="14">
        <f t="shared" si="561"/>
        <v>0</v>
      </c>
      <c r="T441" s="14">
        <f t="shared" ref="T441" si="583">T421/SUM($B421:$T421)</f>
        <v>0</v>
      </c>
      <c r="U441" s="14">
        <f t="shared" si="563"/>
        <v>1</v>
      </c>
    </row>
    <row r="442" spans="1:21" x14ac:dyDescent="0.25">
      <c r="A442" s="14" t="s">
        <v>18</v>
      </c>
      <c r="B442" s="14">
        <f t="shared" si="559"/>
        <v>1.2859536532808972E-2</v>
      </c>
      <c r="C442" s="14">
        <f t="shared" ref="C442:R442" si="584">C422/SUM($B422:$T422)</f>
        <v>1.4588771760759308E-2</v>
      </c>
      <c r="D442" s="14">
        <f t="shared" si="584"/>
        <v>1.6750899127296558E-2</v>
      </c>
      <c r="E442" s="14">
        <f t="shared" si="584"/>
        <v>1.9515805657172033E-2</v>
      </c>
      <c r="F442" s="14">
        <f t="shared" si="584"/>
        <v>2.3150354312199969E-2</v>
      </c>
      <c r="G442" s="14">
        <f t="shared" si="584"/>
        <v>2.8096095170604751E-2</v>
      </c>
      <c r="H442" s="14">
        <f t="shared" si="584"/>
        <v>3.5133289174060216E-2</v>
      </c>
      <c r="I442" s="14">
        <f t="shared" si="584"/>
        <v>4.5764805089462346E-2</v>
      </c>
      <c r="J442" s="14">
        <f t="shared" si="584"/>
        <v>6.3248631897218896E-2</v>
      </c>
      <c r="K442" s="14">
        <f t="shared" si="584"/>
        <v>9.5986974727969535E-2</v>
      </c>
      <c r="L442" s="14">
        <f t="shared" si="584"/>
        <v>0.17280035471257282</v>
      </c>
      <c r="M442" s="14">
        <f t="shared" si="584"/>
        <v>0.47210448183787457</v>
      </c>
      <c r="N442" s="14">
        <f t="shared" si="584"/>
        <v>0</v>
      </c>
      <c r="O442" s="14">
        <f t="shared" si="584"/>
        <v>0</v>
      </c>
      <c r="P442" s="14">
        <f t="shared" si="584"/>
        <v>0</v>
      </c>
      <c r="Q442" s="14">
        <f t="shared" si="584"/>
        <v>0</v>
      </c>
      <c r="R442" s="14">
        <f t="shared" si="584"/>
        <v>0</v>
      </c>
      <c r="S442" s="14">
        <f t="shared" si="561"/>
        <v>0</v>
      </c>
      <c r="T442" s="14">
        <f t="shared" ref="T442" si="585">T422/SUM($B422:$T422)</f>
        <v>0</v>
      </c>
      <c r="U442" s="14">
        <f t="shared" si="563"/>
        <v>1</v>
      </c>
    </row>
    <row r="443" spans="1:21" x14ac:dyDescent="0.25">
      <c r="A443" s="14" t="s">
        <v>17</v>
      </c>
      <c r="B443" s="14">
        <f t="shared" si="559"/>
        <v>1.2061876545459748E-2</v>
      </c>
      <c r="C443" s="14">
        <f t="shared" ref="C443:R443" si="586">C423/SUM($B423:$T423)</f>
        <v>1.3508795569934205E-2</v>
      </c>
      <c r="D443" s="14">
        <f t="shared" si="586"/>
        <v>1.5279247900391479E-2</v>
      </c>
      <c r="E443" s="14">
        <f t="shared" si="586"/>
        <v>1.7485922410844498E-2</v>
      </c>
      <c r="F443" s="14">
        <f t="shared" si="586"/>
        <v>2.0297988175151393E-2</v>
      </c>
      <c r="G443" s="14">
        <f t="shared" si="586"/>
        <v>2.3980237966381272E-2</v>
      </c>
      <c r="H443" s="14">
        <f t="shared" si="586"/>
        <v>2.8969059651845774E-2</v>
      </c>
      <c r="I443" s="14">
        <f t="shared" si="586"/>
        <v>3.6032123231049422E-2</v>
      </c>
      <c r="J443" s="14">
        <f t="shared" si="586"/>
        <v>4.6640346865444979E-2</v>
      </c>
      <c r="K443" s="14">
        <f t="shared" si="586"/>
        <v>6.3962688978551771E-2</v>
      </c>
      <c r="L443" s="14">
        <f t="shared" si="586"/>
        <v>9.6108783186201835E-2</v>
      </c>
      <c r="M443" s="14">
        <f t="shared" si="586"/>
        <v>0.17060821444318361</v>
      </c>
      <c r="N443" s="14">
        <f t="shared" si="586"/>
        <v>0.45506471507555996</v>
      </c>
      <c r="O443" s="14">
        <f t="shared" si="586"/>
        <v>0</v>
      </c>
      <c r="P443" s="14">
        <f t="shared" si="586"/>
        <v>0</v>
      </c>
      <c r="Q443" s="14">
        <f t="shared" si="586"/>
        <v>0</v>
      </c>
      <c r="R443" s="14">
        <f t="shared" si="586"/>
        <v>0</v>
      </c>
      <c r="S443" s="14">
        <f t="shared" si="561"/>
        <v>0</v>
      </c>
      <c r="T443" s="14">
        <f t="shared" ref="T443" si="587">T423/SUM($B423:$T423)</f>
        <v>0</v>
      </c>
      <c r="U443" s="14">
        <f t="shared" si="563"/>
        <v>1</v>
      </c>
    </row>
    <row r="444" spans="1:21" x14ac:dyDescent="0.25">
      <c r="A444" s="14" t="s">
        <v>16</v>
      </c>
      <c r="B444" s="14">
        <f t="shared" si="559"/>
        <v>1.1355054253326911E-2</v>
      </c>
      <c r="C444" s="14">
        <f t="shared" ref="C444:R444" si="588">C424/SUM($B424:$T424)</f>
        <v>1.2583109882270226E-2</v>
      </c>
      <c r="D444" s="14">
        <f t="shared" si="588"/>
        <v>1.4059126426992381E-2</v>
      </c>
      <c r="E444" s="14">
        <f t="shared" si="588"/>
        <v>1.5860704906496402E-2</v>
      </c>
      <c r="F444" s="14">
        <f t="shared" si="588"/>
        <v>1.8100097744441178E-2</v>
      </c>
      <c r="G444" s="14">
        <f t="shared" si="588"/>
        <v>2.0945355142260941E-2</v>
      </c>
      <c r="H444" s="14">
        <f t="shared" si="588"/>
        <v>2.4658718886789797E-2</v>
      </c>
      <c r="I444" s="14">
        <f t="shared" si="588"/>
        <v>2.9670904040049201E-2</v>
      </c>
      <c r="J444" s="14">
        <f t="shared" si="588"/>
        <v>3.6736679701903752E-2</v>
      </c>
      <c r="K444" s="14">
        <f t="shared" si="588"/>
        <v>4.7295790166169964E-2</v>
      </c>
      <c r="L444" s="14">
        <f t="shared" si="588"/>
        <v>6.4433552277050901E-2</v>
      </c>
      <c r="M444" s="14">
        <f t="shared" si="588"/>
        <v>9.599342053921478E-2</v>
      </c>
      <c r="N444" s="14">
        <f t="shared" si="588"/>
        <v>0.16836570780907836</v>
      </c>
      <c r="O444" s="14">
        <f t="shared" si="588"/>
        <v>0.43994177822395508</v>
      </c>
      <c r="P444" s="14">
        <f t="shared" si="588"/>
        <v>0</v>
      </c>
      <c r="Q444" s="14">
        <f t="shared" si="588"/>
        <v>0</v>
      </c>
      <c r="R444" s="14">
        <f t="shared" si="588"/>
        <v>0</v>
      </c>
      <c r="S444" s="14">
        <f t="shared" si="561"/>
        <v>0</v>
      </c>
      <c r="T444" s="14">
        <f t="shared" ref="T444" si="589">T424/SUM($B424:$T424)</f>
        <v>0</v>
      </c>
      <c r="U444" s="14">
        <f t="shared" si="563"/>
        <v>0.99999999999999989</v>
      </c>
    </row>
    <row r="445" spans="1:21" x14ac:dyDescent="0.25">
      <c r="A445" s="14" t="s">
        <v>15</v>
      </c>
      <c r="B445" s="14">
        <f t="shared" si="559"/>
        <v>1.0724007852611664E-2</v>
      </c>
      <c r="C445" s="14">
        <f t="shared" ref="C445:R445" si="590">C425/SUM($B425:$T425)</f>
        <v>1.177896434343801E-2</v>
      </c>
      <c r="D445" s="14">
        <f t="shared" si="590"/>
        <v>1.3028015797207105E-2</v>
      </c>
      <c r="E445" s="14">
        <f t="shared" si="590"/>
        <v>1.4526291034571249E-2</v>
      </c>
      <c r="F445" s="14">
        <f t="shared" si="590"/>
        <v>1.635110787707451E-2</v>
      </c>
      <c r="G445" s="14">
        <f t="shared" si="590"/>
        <v>1.8614065407547842E-2</v>
      </c>
      <c r="H445" s="14">
        <f t="shared" si="590"/>
        <v>2.148183729092493E-2</v>
      </c>
      <c r="I445" s="14">
        <f t="shared" si="590"/>
        <v>2.5213831914598531E-2</v>
      </c>
      <c r="J445" s="14">
        <f t="shared" si="590"/>
        <v>3.0234855769689404E-2</v>
      </c>
      <c r="K445" s="14">
        <f t="shared" si="590"/>
        <v>3.7286836218624775E-2</v>
      </c>
      <c r="L445" s="14">
        <f t="shared" si="590"/>
        <v>4.7779547205973431E-2</v>
      </c>
      <c r="M445" s="14">
        <f t="shared" si="590"/>
        <v>6.4720169712014733E-2</v>
      </c>
      <c r="N445" s="14">
        <f t="shared" si="590"/>
        <v>9.570978248237913E-2</v>
      </c>
      <c r="O445" s="14">
        <f t="shared" si="590"/>
        <v>0.16612708380620164</v>
      </c>
      <c r="P445" s="14">
        <f t="shared" si="590"/>
        <v>0.42642360328714302</v>
      </c>
      <c r="Q445" s="14">
        <f t="shared" si="590"/>
        <v>0</v>
      </c>
      <c r="R445" s="14">
        <f t="shared" si="590"/>
        <v>0</v>
      </c>
      <c r="S445" s="14">
        <f t="shared" si="561"/>
        <v>0</v>
      </c>
      <c r="T445" s="14">
        <f t="shared" ref="T445" si="591">T425/SUM($B425:$T425)</f>
        <v>0</v>
      </c>
      <c r="U445" s="14">
        <f t="shared" si="563"/>
        <v>1</v>
      </c>
    </row>
    <row r="446" spans="1:21" x14ac:dyDescent="0.25">
      <c r="A446" s="14" t="s">
        <v>97</v>
      </c>
      <c r="B446" s="14">
        <f t="shared" si="559"/>
        <v>1.0156978566780153E-2</v>
      </c>
      <c r="C446" s="14">
        <f t="shared" ref="C446:R446" si="592">C426/SUM($B426:$T426)</f>
        <v>1.1072685221991353E-2</v>
      </c>
      <c r="D446" s="14">
        <f t="shared" si="592"/>
        <v>1.2143077452270071E-2</v>
      </c>
      <c r="E446" s="14">
        <f t="shared" si="592"/>
        <v>1.3408363622039659E-2</v>
      </c>
      <c r="F446" s="14">
        <f t="shared" si="592"/>
        <v>1.4923479598876101E-2</v>
      </c>
      <c r="G446" s="14">
        <f t="shared" si="592"/>
        <v>1.6765337339889965E-2</v>
      </c>
      <c r="H446" s="14">
        <f t="shared" si="592"/>
        <v>1.9044738455840319E-2</v>
      </c>
      <c r="I446" s="14">
        <f t="shared" si="592"/>
        <v>2.1926820252085276E-2</v>
      </c>
      <c r="J446" s="14">
        <f t="shared" si="592"/>
        <v>2.5668007363488496E-2</v>
      </c>
      <c r="K446" s="14">
        <f t="shared" si="592"/>
        <v>3.0687137854135196E-2</v>
      </c>
      <c r="L446" s="14">
        <f t="shared" si="592"/>
        <v>3.7713576110681296E-2</v>
      </c>
      <c r="M446" s="14">
        <f t="shared" si="592"/>
        <v>4.8128533865281972E-2</v>
      </c>
      <c r="N446" s="14">
        <f t="shared" si="592"/>
        <v>6.4866396801008391E-2</v>
      </c>
      <c r="O446" s="14">
        <f t="shared" si="592"/>
        <v>9.5307117460948304E-2</v>
      </c>
      <c r="P446" s="14">
        <f t="shared" si="592"/>
        <v>0.16392583087423657</v>
      </c>
      <c r="Q446" s="14">
        <f t="shared" si="592"/>
        <v>0.41426191916044691</v>
      </c>
      <c r="R446" s="14">
        <f t="shared" si="592"/>
        <v>0</v>
      </c>
      <c r="S446" s="14">
        <f t="shared" si="561"/>
        <v>0</v>
      </c>
      <c r="T446" s="14">
        <f t="shared" ref="T446" si="593">T426/SUM($B426:$T426)</f>
        <v>0</v>
      </c>
      <c r="U446" s="14">
        <f t="shared" si="563"/>
        <v>1</v>
      </c>
    </row>
    <row r="447" spans="1:21" x14ac:dyDescent="0.25">
      <c r="A447" s="14" t="s">
        <v>98</v>
      </c>
      <c r="B447" s="14">
        <f t="shared" si="559"/>
        <v>9.6446058043241304E-3</v>
      </c>
      <c r="C447" s="14">
        <f t="shared" ref="C447:R447" si="594">C427/SUM($B427:$T427)</f>
        <v>1.044664244528542E-2</v>
      </c>
      <c r="D447" s="14">
        <f t="shared" si="594"/>
        <v>1.137388140795963E-2</v>
      </c>
      <c r="E447" s="14">
        <f t="shared" si="594"/>
        <v>1.2456316908370894E-2</v>
      </c>
      <c r="F447" s="14">
        <f t="shared" si="594"/>
        <v>1.3734020845201389E-2</v>
      </c>
      <c r="G447" s="14">
        <f t="shared" si="594"/>
        <v>1.5261664048266815E-2</v>
      </c>
      <c r="H447" s="14">
        <f t="shared" si="594"/>
        <v>1.7115668855578595E-2</v>
      </c>
      <c r="I447" s="14">
        <f t="shared" si="594"/>
        <v>1.9405946299619253E-2</v>
      </c>
      <c r="J447" s="14">
        <f t="shared" si="594"/>
        <v>2.2296004744306746E-2</v>
      </c>
      <c r="K447" s="14">
        <f t="shared" si="594"/>
        <v>2.603922287744561E-2</v>
      </c>
      <c r="L447" s="14">
        <f t="shared" si="594"/>
        <v>3.1048522423158514E-2</v>
      </c>
      <c r="M447" s="14">
        <f t="shared" si="594"/>
        <v>3.8041109735967492E-2</v>
      </c>
      <c r="N447" s="14">
        <f t="shared" si="594"/>
        <v>4.8371116699947564E-2</v>
      </c>
      <c r="O447" s="14">
        <f t="shared" si="594"/>
        <v>6.4905172318526799E-2</v>
      </c>
      <c r="P447" s="14">
        <f t="shared" si="594"/>
        <v>9.4820985795992713E-2</v>
      </c>
      <c r="Q447" s="14">
        <f t="shared" si="594"/>
        <v>0.16178214739836028</v>
      </c>
      <c r="R447" s="14">
        <f t="shared" si="594"/>
        <v>0.40325697139168826</v>
      </c>
      <c r="S447" s="14">
        <f t="shared" si="561"/>
        <v>0</v>
      </c>
      <c r="T447" s="14">
        <f t="shared" ref="T447" si="595">T427/SUM($B427:$T427)</f>
        <v>0</v>
      </c>
      <c r="U447" s="14">
        <f t="shared" si="563"/>
        <v>1</v>
      </c>
    </row>
    <row r="448" spans="1:21" x14ac:dyDescent="0.25">
      <c r="A448" s="14" t="s">
        <v>99</v>
      </c>
      <c r="B448" s="14">
        <f t="shared" si="559"/>
        <v>9.1793186429447414E-3</v>
      </c>
      <c r="C448" s="14">
        <f t="shared" ref="C448:R448" si="596">C428/SUM($B428:$T428)</f>
        <v>9.8873772462092415E-3</v>
      </c>
      <c r="D448" s="14">
        <f t="shared" si="596"/>
        <v>1.0698151037790943E-2</v>
      </c>
      <c r="E448" s="14">
        <f t="shared" si="596"/>
        <v>1.1634455576815049E-2</v>
      </c>
      <c r="F448" s="14">
        <f t="shared" si="596"/>
        <v>1.2726185698269735E-2</v>
      </c>
      <c r="G448" s="14">
        <f t="shared" si="596"/>
        <v>1.4013233043080997E-2</v>
      </c>
      <c r="H448" s="14">
        <f t="shared" si="596"/>
        <v>1.5549953068490607E-2</v>
      </c>
      <c r="I448" s="14">
        <f t="shared" si="596"/>
        <v>1.7412222647164858E-2</v>
      </c>
      <c r="J448" s="14">
        <f t="shared" si="596"/>
        <v>1.9709005127081517E-2</v>
      </c>
      <c r="K448" s="14">
        <f t="shared" si="596"/>
        <v>2.2602133731156392E-2</v>
      </c>
      <c r="L448" s="14">
        <f t="shared" si="596"/>
        <v>2.6341937766602076E-2</v>
      </c>
      <c r="M448" s="14">
        <f t="shared" si="596"/>
        <v>3.1335544851240439E-2</v>
      </c>
      <c r="N448" s="14">
        <f t="shared" si="596"/>
        <v>3.8288475696109069E-2</v>
      </c>
      <c r="O448" s="14">
        <f t="shared" si="596"/>
        <v>4.8529263109602414E-2</v>
      </c>
      <c r="P448" s="14">
        <f t="shared" si="596"/>
        <v>6.4861459036085867E-2</v>
      </c>
      <c r="Q448" s="14">
        <f t="shared" si="596"/>
        <v>9.4277285897547497E-2</v>
      </c>
      <c r="R448" s="14">
        <f t="shared" si="596"/>
        <v>0.15970764586741026</v>
      </c>
      <c r="S448" s="14">
        <f t="shared" si="561"/>
        <v>0.39324635195639823</v>
      </c>
      <c r="T448" s="14">
        <f t="shared" ref="T448" si="597">T428/SUM($B428:$T428)</f>
        <v>0</v>
      </c>
      <c r="U448" s="14">
        <f t="shared" si="563"/>
        <v>0.99999999999999989</v>
      </c>
    </row>
    <row r="449" spans="1:21" x14ac:dyDescent="0.25">
      <c r="A449" s="14" t="s">
        <v>100</v>
      </c>
      <c r="B449" s="14">
        <f t="shared" si="559"/>
        <v>8.7549118863861613E-3</v>
      </c>
      <c r="C449" s="14">
        <f t="shared" ref="C449:R449" si="598">C429/SUM($B429:$T429)</f>
        <v>9.3843986843656826E-3</v>
      </c>
      <c r="D449" s="14">
        <f t="shared" si="598"/>
        <v>1.0099157784688919E-2</v>
      </c>
      <c r="E449" s="14">
        <f t="shared" si="598"/>
        <v>1.0916842828080054E-2</v>
      </c>
      <c r="F449" s="14">
        <f t="shared" si="598"/>
        <v>1.1860195274544631E-2</v>
      </c>
      <c r="G449" s="14">
        <f t="shared" si="598"/>
        <v>1.2958983189014516E-2</v>
      </c>
      <c r="H449" s="14">
        <f t="shared" si="598"/>
        <v>1.4252886792565918E-2</v>
      </c>
      <c r="I449" s="14">
        <f t="shared" si="598"/>
        <v>1.5795911739416864E-2</v>
      </c>
      <c r="J449" s="14">
        <f t="shared" si="598"/>
        <v>1.7663353721851089E-2</v>
      </c>
      <c r="K449" s="14">
        <f t="shared" si="598"/>
        <v>1.9963196798220742E-2</v>
      </c>
      <c r="L449" s="14">
        <f t="shared" si="598"/>
        <v>2.2855584861738727E-2</v>
      </c>
      <c r="M449" s="14">
        <f t="shared" si="598"/>
        <v>2.6587833282821851E-2</v>
      </c>
      <c r="N449" s="14">
        <f t="shared" si="598"/>
        <v>3.1561440424713455E-2</v>
      </c>
      <c r="O449" s="14">
        <f t="shared" si="598"/>
        <v>3.8470744196987379E-2</v>
      </c>
      <c r="P449" s="14">
        <f t="shared" si="598"/>
        <v>4.862011449848859E-2</v>
      </c>
      <c r="Q449" s="14">
        <f t="shared" si="598"/>
        <v>6.4754333263535163E-2</v>
      </c>
      <c r="R449" s="14">
        <f t="shared" si="598"/>
        <v>9.3695013208821301E-2</v>
      </c>
      <c r="S449" s="14">
        <f t="shared" si="561"/>
        <v>0.15770836351355164</v>
      </c>
      <c r="T449" s="14">
        <f t="shared" ref="T449" si="599">T429/SUM($B429:$T429)</f>
        <v>0.38409673405020717</v>
      </c>
      <c r="U449" s="14">
        <f t="shared" si="563"/>
        <v>0.99999999999999978</v>
      </c>
    </row>
    <row r="451" spans="1:21" x14ac:dyDescent="0.25">
      <c r="A451" s="14" t="s">
        <v>14</v>
      </c>
      <c r="B451" s="14">
        <f t="shared" ref="B451" si="600">IFERROR(B431*B$14,0)</f>
        <v>10800</v>
      </c>
      <c r="C451" s="14">
        <f t="shared" ref="C451:T451" si="601">IFERROR(C431*C$14,0)</f>
        <v>0</v>
      </c>
      <c r="D451" s="14">
        <f t="shared" si="601"/>
        <v>0</v>
      </c>
      <c r="E451" s="14">
        <f t="shared" si="601"/>
        <v>0</v>
      </c>
      <c r="F451" s="14">
        <f t="shared" si="601"/>
        <v>0</v>
      </c>
      <c r="G451" s="14">
        <f t="shared" si="601"/>
        <v>0</v>
      </c>
      <c r="H451" s="14">
        <f t="shared" si="601"/>
        <v>0</v>
      </c>
      <c r="I451" s="14">
        <f t="shared" si="601"/>
        <v>0</v>
      </c>
      <c r="J451" s="14">
        <f t="shared" si="601"/>
        <v>0</v>
      </c>
      <c r="K451" s="14">
        <f t="shared" si="601"/>
        <v>0</v>
      </c>
      <c r="L451" s="14">
        <f t="shared" si="601"/>
        <v>0</v>
      </c>
      <c r="M451" s="14">
        <f t="shared" si="601"/>
        <v>0</v>
      </c>
      <c r="N451" s="14">
        <f t="shared" si="601"/>
        <v>0</v>
      </c>
      <c r="O451" s="14">
        <f t="shared" si="601"/>
        <v>0</v>
      </c>
      <c r="P451" s="14">
        <f t="shared" si="601"/>
        <v>0</v>
      </c>
      <c r="Q451" s="14">
        <f t="shared" si="601"/>
        <v>0</v>
      </c>
      <c r="R451" s="14">
        <f t="shared" si="601"/>
        <v>0</v>
      </c>
      <c r="S451" s="14">
        <f t="shared" si="601"/>
        <v>0</v>
      </c>
      <c r="T451" s="14">
        <f t="shared" si="601"/>
        <v>0</v>
      </c>
      <c r="U451" s="14">
        <f t="shared" ref="U451:U469" si="602">SUM(B451:T451)</f>
        <v>10800</v>
      </c>
    </row>
    <row r="452" spans="1:21" x14ac:dyDescent="0.25">
      <c r="A452" s="14" t="s">
        <v>13</v>
      </c>
      <c r="B452" s="14">
        <f t="shared" ref="B452" si="603">IFERROR(B432*B$14,0)</f>
        <v>2065.7710270300254</v>
      </c>
      <c r="C452" s="14">
        <f t="shared" ref="C452:T452" si="604">IFERROR(C432*C$14,0)</f>
        <v>8734.2289729699751</v>
      </c>
      <c r="D452" s="14">
        <f t="shared" si="604"/>
        <v>0</v>
      </c>
      <c r="E452" s="14">
        <f t="shared" si="604"/>
        <v>0</v>
      </c>
      <c r="F452" s="14">
        <f t="shared" si="604"/>
        <v>0</v>
      </c>
      <c r="G452" s="14">
        <f t="shared" si="604"/>
        <v>0</v>
      </c>
      <c r="H452" s="14">
        <f t="shared" si="604"/>
        <v>0</v>
      </c>
      <c r="I452" s="14">
        <f t="shared" si="604"/>
        <v>0</v>
      </c>
      <c r="J452" s="14">
        <f t="shared" si="604"/>
        <v>0</v>
      </c>
      <c r="K452" s="14">
        <f t="shared" si="604"/>
        <v>0</v>
      </c>
      <c r="L452" s="14">
        <f t="shared" si="604"/>
        <v>0</v>
      </c>
      <c r="M452" s="14">
        <f t="shared" si="604"/>
        <v>0</v>
      </c>
      <c r="N452" s="14">
        <f t="shared" si="604"/>
        <v>0</v>
      </c>
      <c r="O452" s="14">
        <f t="shared" si="604"/>
        <v>0</v>
      </c>
      <c r="P452" s="14">
        <f t="shared" si="604"/>
        <v>0</v>
      </c>
      <c r="Q452" s="14">
        <f t="shared" si="604"/>
        <v>0</v>
      </c>
      <c r="R452" s="14">
        <f t="shared" si="604"/>
        <v>0</v>
      </c>
      <c r="S452" s="14">
        <f t="shared" si="604"/>
        <v>0</v>
      </c>
      <c r="T452" s="14">
        <f t="shared" si="604"/>
        <v>0</v>
      </c>
      <c r="U452" s="14">
        <f t="shared" si="602"/>
        <v>10800</v>
      </c>
    </row>
    <row r="453" spans="1:21" x14ac:dyDescent="0.25">
      <c r="A453" s="14" t="s">
        <v>12</v>
      </c>
      <c r="B453" s="14">
        <f t="shared" ref="B453" si="605">IFERROR(B433*B$14,0)</f>
        <v>821.23142292618013</v>
      </c>
      <c r="C453" s="14">
        <f t="shared" ref="C453:T453" si="606">IFERROR(C433*C$14,0)</f>
        <v>1908.6899085145121</v>
      </c>
      <c r="D453" s="14">
        <f t="shared" si="606"/>
        <v>8070.0786685593093</v>
      </c>
      <c r="E453" s="14">
        <f t="shared" si="606"/>
        <v>0</v>
      </c>
      <c r="F453" s="14">
        <f t="shared" si="606"/>
        <v>0</v>
      </c>
      <c r="G453" s="14">
        <f t="shared" si="606"/>
        <v>0</v>
      </c>
      <c r="H453" s="14">
        <f t="shared" si="606"/>
        <v>0</v>
      </c>
      <c r="I453" s="14">
        <f t="shared" si="606"/>
        <v>0</v>
      </c>
      <c r="J453" s="14">
        <f t="shared" si="606"/>
        <v>0</v>
      </c>
      <c r="K453" s="14">
        <f t="shared" si="606"/>
        <v>0</v>
      </c>
      <c r="L453" s="14">
        <f t="shared" si="606"/>
        <v>0</v>
      </c>
      <c r="M453" s="14">
        <f t="shared" si="606"/>
        <v>0</v>
      </c>
      <c r="N453" s="14">
        <f t="shared" si="606"/>
        <v>0</v>
      </c>
      <c r="O453" s="14">
        <f t="shared" si="606"/>
        <v>0</v>
      </c>
      <c r="P453" s="14">
        <f t="shared" si="606"/>
        <v>0</v>
      </c>
      <c r="Q453" s="14">
        <f t="shared" si="606"/>
        <v>0</v>
      </c>
      <c r="R453" s="14">
        <f t="shared" si="606"/>
        <v>0</v>
      </c>
      <c r="S453" s="14">
        <f t="shared" si="606"/>
        <v>0</v>
      </c>
      <c r="T453" s="14">
        <f t="shared" si="606"/>
        <v>0</v>
      </c>
      <c r="U453" s="14">
        <f t="shared" si="602"/>
        <v>10800.000000000002</v>
      </c>
    </row>
    <row r="454" spans="1:21" x14ac:dyDescent="0.25">
      <c r="A454" s="14" t="s">
        <v>11</v>
      </c>
      <c r="B454" s="14">
        <f t="shared" ref="B454" si="607">IFERROR(B434*B$14,0)</f>
        <v>433.32018128059281</v>
      </c>
      <c r="C454" s="14">
        <f t="shared" ref="C454:T454" si="608">IFERROR(C434*C$14,0)</f>
        <v>788.28177949509757</v>
      </c>
      <c r="D454" s="14">
        <f t="shared" si="608"/>
        <v>1832.1089958139614</v>
      </c>
      <c r="E454" s="14">
        <f t="shared" si="608"/>
        <v>7746.2890434103483</v>
      </c>
      <c r="F454" s="14">
        <f t="shared" si="608"/>
        <v>0</v>
      </c>
      <c r="G454" s="14">
        <f t="shared" si="608"/>
        <v>0</v>
      </c>
      <c r="H454" s="14">
        <f t="shared" si="608"/>
        <v>0</v>
      </c>
      <c r="I454" s="14">
        <f t="shared" si="608"/>
        <v>0</v>
      </c>
      <c r="J454" s="14">
        <f t="shared" si="608"/>
        <v>0</v>
      </c>
      <c r="K454" s="14">
        <f t="shared" si="608"/>
        <v>0</v>
      </c>
      <c r="L454" s="14">
        <f t="shared" si="608"/>
        <v>0</v>
      </c>
      <c r="M454" s="14">
        <f t="shared" si="608"/>
        <v>0</v>
      </c>
      <c r="N454" s="14">
        <f t="shared" si="608"/>
        <v>0</v>
      </c>
      <c r="O454" s="14">
        <f t="shared" si="608"/>
        <v>0</v>
      </c>
      <c r="P454" s="14">
        <f t="shared" si="608"/>
        <v>0</v>
      </c>
      <c r="Q454" s="14">
        <f t="shared" si="608"/>
        <v>0</v>
      </c>
      <c r="R454" s="14">
        <f t="shared" si="608"/>
        <v>0</v>
      </c>
      <c r="S454" s="14">
        <f t="shared" si="608"/>
        <v>0</v>
      </c>
      <c r="T454" s="14">
        <f t="shared" si="608"/>
        <v>0</v>
      </c>
      <c r="U454" s="14">
        <f t="shared" si="602"/>
        <v>10800</v>
      </c>
    </row>
    <row r="455" spans="1:21" x14ac:dyDescent="0.25">
      <c r="A455" s="14" t="s">
        <v>10</v>
      </c>
      <c r="B455" s="14">
        <f t="shared" ref="B455" si="609">IFERROR(B435*B$14,0)</f>
        <v>265.71579118995669</v>
      </c>
      <c r="C455" s="14">
        <f t="shared" ref="C455:T455" si="610">IFERROR(C435*C$14,0)</f>
        <v>422.65906879841242</v>
      </c>
      <c r="D455" s="14">
        <f t="shared" si="610"/>
        <v>768.88743535443393</v>
      </c>
      <c r="E455" s="14">
        <f t="shared" si="610"/>
        <v>1787.0330429094297</v>
      </c>
      <c r="F455" s="14">
        <f t="shared" si="610"/>
        <v>7555.7046617477672</v>
      </c>
      <c r="G455" s="14">
        <f t="shared" si="610"/>
        <v>0</v>
      </c>
      <c r="H455" s="14">
        <f t="shared" si="610"/>
        <v>0</v>
      </c>
      <c r="I455" s="14">
        <f t="shared" si="610"/>
        <v>0</v>
      </c>
      <c r="J455" s="14">
        <f t="shared" si="610"/>
        <v>0</v>
      </c>
      <c r="K455" s="14">
        <f t="shared" si="610"/>
        <v>0</v>
      </c>
      <c r="L455" s="14">
        <f t="shared" si="610"/>
        <v>0</v>
      </c>
      <c r="M455" s="14">
        <f t="shared" si="610"/>
        <v>0</v>
      </c>
      <c r="N455" s="14">
        <f t="shared" si="610"/>
        <v>0</v>
      </c>
      <c r="O455" s="14">
        <f t="shared" si="610"/>
        <v>0</v>
      </c>
      <c r="P455" s="14">
        <f t="shared" si="610"/>
        <v>0</v>
      </c>
      <c r="Q455" s="14">
        <f t="shared" si="610"/>
        <v>0</v>
      </c>
      <c r="R455" s="14">
        <f t="shared" si="610"/>
        <v>0</v>
      </c>
      <c r="S455" s="14">
        <f t="shared" si="610"/>
        <v>0</v>
      </c>
      <c r="T455" s="14">
        <f t="shared" si="610"/>
        <v>0</v>
      </c>
      <c r="U455" s="14">
        <f t="shared" si="602"/>
        <v>10800</v>
      </c>
    </row>
    <row r="456" spans="1:21" x14ac:dyDescent="0.25">
      <c r="A456" s="14" t="s">
        <v>9</v>
      </c>
      <c r="B456" s="14">
        <f t="shared" ref="B456" si="611">IFERROR(B436*B$14,0)</f>
        <v>232.43374598619232</v>
      </c>
      <c r="C456" s="14">
        <f t="shared" ref="C456:T456" si="612">IFERROR(C436*C$14,0)</f>
        <v>328.65750123150957</v>
      </c>
      <c r="D456" s="14">
        <f t="shared" si="612"/>
        <v>502.19521887787425</v>
      </c>
      <c r="E456" s="14">
        <f t="shared" si="612"/>
        <v>867.47341340732214</v>
      </c>
      <c r="F456" s="14">
        <f t="shared" si="612"/>
        <v>1874.2588296223826</v>
      </c>
      <c r="G456" s="14">
        <f t="shared" si="612"/>
        <v>0</v>
      </c>
      <c r="H456" s="14">
        <f t="shared" si="612"/>
        <v>0</v>
      </c>
      <c r="I456" s="14">
        <f t="shared" si="612"/>
        <v>0</v>
      </c>
      <c r="J456" s="14">
        <f t="shared" si="612"/>
        <v>0</v>
      </c>
      <c r="K456" s="14">
        <f t="shared" si="612"/>
        <v>0</v>
      </c>
      <c r="L456" s="14">
        <f t="shared" si="612"/>
        <v>0</v>
      </c>
      <c r="M456" s="14">
        <f t="shared" si="612"/>
        <v>0</v>
      </c>
      <c r="N456" s="14">
        <f t="shared" si="612"/>
        <v>0</v>
      </c>
      <c r="O456" s="14">
        <f t="shared" si="612"/>
        <v>0</v>
      </c>
      <c r="P456" s="14">
        <f t="shared" si="612"/>
        <v>0</v>
      </c>
      <c r="Q456" s="14">
        <f t="shared" si="612"/>
        <v>0</v>
      </c>
      <c r="R456" s="14">
        <f t="shared" si="612"/>
        <v>0</v>
      </c>
      <c r="S456" s="14">
        <f t="shared" si="612"/>
        <v>0</v>
      </c>
      <c r="T456" s="14">
        <f t="shared" si="612"/>
        <v>0</v>
      </c>
      <c r="U456" s="14">
        <f t="shared" si="602"/>
        <v>3805.018709125281</v>
      </c>
    </row>
    <row r="457" spans="1:21" x14ac:dyDescent="0.25">
      <c r="A457" s="14" t="s">
        <v>8</v>
      </c>
      <c r="B457" s="14">
        <f t="shared" ref="B457" si="613">IFERROR(B437*B$14,0)</f>
        <v>208.02580656408426</v>
      </c>
      <c r="C457" s="14">
        <f t="shared" ref="C457:T457" si="614">IFERROR(C437*C$14,0)</f>
        <v>273.34344931004597</v>
      </c>
      <c r="D457" s="14">
        <f t="shared" si="614"/>
        <v>377.54836340705538</v>
      </c>
      <c r="E457" s="14">
        <f t="shared" si="614"/>
        <v>560.58536800750221</v>
      </c>
      <c r="F457" s="14">
        <f t="shared" si="614"/>
        <v>933.17222864152154</v>
      </c>
      <c r="G457" s="14">
        <f t="shared" si="614"/>
        <v>0</v>
      </c>
      <c r="H457" s="14">
        <f t="shared" si="614"/>
        <v>0</v>
      </c>
      <c r="I457" s="14">
        <f t="shared" si="614"/>
        <v>0</v>
      </c>
      <c r="J457" s="14">
        <f t="shared" si="614"/>
        <v>0</v>
      </c>
      <c r="K457" s="14">
        <f t="shared" si="614"/>
        <v>0</v>
      </c>
      <c r="L457" s="14">
        <f t="shared" si="614"/>
        <v>0</v>
      </c>
      <c r="M457" s="14">
        <f t="shared" si="614"/>
        <v>0</v>
      </c>
      <c r="N457" s="14">
        <f t="shared" si="614"/>
        <v>0</v>
      </c>
      <c r="O457" s="14">
        <f t="shared" si="614"/>
        <v>0</v>
      </c>
      <c r="P457" s="14">
        <f t="shared" si="614"/>
        <v>0</v>
      </c>
      <c r="Q457" s="14">
        <f t="shared" si="614"/>
        <v>0</v>
      </c>
      <c r="R457" s="14">
        <f t="shared" si="614"/>
        <v>0</v>
      </c>
      <c r="S457" s="14">
        <f t="shared" si="614"/>
        <v>0</v>
      </c>
      <c r="T457" s="14">
        <f t="shared" si="614"/>
        <v>0</v>
      </c>
      <c r="U457" s="14">
        <f t="shared" si="602"/>
        <v>2352.6752159302096</v>
      </c>
    </row>
    <row r="458" spans="1:21" x14ac:dyDescent="0.25">
      <c r="A458" s="14" t="s">
        <v>7</v>
      </c>
      <c r="B458" s="14">
        <f t="shared" ref="B458" si="615">IFERROR(B438*B$14,0)</f>
        <v>188.85668913319304</v>
      </c>
      <c r="C458" s="14">
        <f t="shared" ref="C458:T458" si="616">IFERROR(C438*C$14,0)</f>
        <v>236.19401187791698</v>
      </c>
      <c r="D458" s="14">
        <f t="shared" si="616"/>
        <v>305.77695784241058</v>
      </c>
      <c r="E458" s="14">
        <f t="shared" si="616"/>
        <v>414.98590170930032</v>
      </c>
      <c r="F458" s="14">
        <f t="shared" si="616"/>
        <v>603.05596075122355</v>
      </c>
      <c r="G458" s="14">
        <f t="shared" si="616"/>
        <v>0</v>
      </c>
      <c r="H458" s="14">
        <f t="shared" si="616"/>
        <v>0</v>
      </c>
      <c r="I458" s="14">
        <f t="shared" si="616"/>
        <v>0</v>
      </c>
      <c r="J458" s="14">
        <f t="shared" si="616"/>
        <v>0</v>
      </c>
      <c r="K458" s="14">
        <f t="shared" si="616"/>
        <v>0</v>
      </c>
      <c r="L458" s="14">
        <f t="shared" si="616"/>
        <v>0</v>
      </c>
      <c r="M458" s="14">
        <f t="shared" si="616"/>
        <v>0</v>
      </c>
      <c r="N458" s="14">
        <f t="shared" si="616"/>
        <v>0</v>
      </c>
      <c r="O458" s="14">
        <f t="shared" si="616"/>
        <v>0</v>
      </c>
      <c r="P458" s="14">
        <f t="shared" si="616"/>
        <v>0</v>
      </c>
      <c r="Q458" s="14">
        <f t="shared" si="616"/>
        <v>0</v>
      </c>
      <c r="R458" s="14">
        <f t="shared" si="616"/>
        <v>0</v>
      </c>
      <c r="S458" s="14">
        <f t="shared" si="616"/>
        <v>0</v>
      </c>
      <c r="T458" s="14">
        <f t="shared" si="616"/>
        <v>0</v>
      </c>
      <c r="U458" s="14">
        <f t="shared" si="602"/>
        <v>1748.8695213140445</v>
      </c>
    </row>
    <row r="459" spans="1:21" x14ac:dyDescent="0.25">
      <c r="A459" s="14" t="s">
        <v>6</v>
      </c>
      <c r="B459" s="14">
        <f t="shared" ref="B459" si="617">IFERROR(B439*B$14,0)</f>
        <v>173.17034407377355</v>
      </c>
      <c r="C459" s="14">
        <f t="shared" ref="C459:T459" si="618">IFERROR(C439*C$14,0)</f>
        <v>209.08243811302728</v>
      </c>
      <c r="D459" s="14">
        <f t="shared" si="618"/>
        <v>258.88367851805509</v>
      </c>
      <c r="E459" s="14">
        <f t="shared" si="618"/>
        <v>331.29854942036894</v>
      </c>
      <c r="F459" s="14">
        <f t="shared" si="618"/>
        <v>443.51624125394574</v>
      </c>
      <c r="G459" s="14">
        <f t="shared" si="618"/>
        <v>0</v>
      </c>
      <c r="H459" s="14">
        <f t="shared" si="618"/>
        <v>0</v>
      </c>
      <c r="I459" s="14">
        <f t="shared" si="618"/>
        <v>0</v>
      </c>
      <c r="J459" s="14">
        <f t="shared" si="618"/>
        <v>0</v>
      </c>
      <c r="K459" s="14">
        <f t="shared" si="618"/>
        <v>0</v>
      </c>
      <c r="L459" s="14">
        <f t="shared" si="618"/>
        <v>0</v>
      </c>
      <c r="M459" s="14">
        <f t="shared" si="618"/>
        <v>0</v>
      </c>
      <c r="N459" s="14">
        <f t="shared" si="618"/>
        <v>0</v>
      </c>
      <c r="O459" s="14">
        <f t="shared" si="618"/>
        <v>0</v>
      </c>
      <c r="P459" s="14">
        <f t="shared" si="618"/>
        <v>0</v>
      </c>
      <c r="Q459" s="14">
        <f t="shared" si="618"/>
        <v>0</v>
      </c>
      <c r="R459" s="14">
        <f t="shared" si="618"/>
        <v>0</v>
      </c>
      <c r="S459" s="14">
        <f t="shared" si="618"/>
        <v>0</v>
      </c>
      <c r="T459" s="14">
        <f t="shared" si="618"/>
        <v>0</v>
      </c>
      <c r="U459" s="14">
        <f t="shared" si="602"/>
        <v>1415.9512513791706</v>
      </c>
    </row>
    <row r="460" spans="1:21" x14ac:dyDescent="0.25">
      <c r="A460" s="14" t="s">
        <v>5</v>
      </c>
      <c r="B460" s="14">
        <f t="shared" ref="B460" si="619">IFERROR(B440*B$14,0)</f>
        <v>159.98531699290342</v>
      </c>
      <c r="C460" s="14">
        <f t="shared" ref="C460:T460" si="620">IFERROR(C440*C$14,0)</f>
        <v>188.16838678505903</v>
      </c>
      <c r="D460" s="14">
        <f t="shared" si="620"/>
        <v>225.59088405560311</v>
      </c>
      <c r="E460" s="14">
        <f t="shared" si="620"/>
        <v>277.0952904554876</v>
      </c>
      <c r="F460" s="14">
        <f t="shared" si="620"/>
        <v>351.33967931221167</v>
      </c>
      <c r="G460" s="14">
        <f t="shared" si="620"/>
        <v>0</v>
      </c>
      <c r="H460" s="14">
        <f t="shared" si="620"/>
        <v>0</v>
      </c>
      <c r="I460" s="14">
        <f t="shared" si="620"/>
        <v>0</v>
      </c>
      <c r="J460" s="14">
        <f t="shared" si="620"/>
        <v>0</v>
      </c>
      <c r="K460" s="14">
        <f t="shared" si="620"/>
        <v>0</v>
      </c>
      <c r="L460" s="14">
        <f t="shared" si="620"/>
        <v>0</v>
      </c>
      <c r="M460" s="14">
        <f t="shared" si="620"/>
        <v>0</v>
      </c>
      <c r="N460" s="14">
        <f t="shared" si="620"/>
        <v>0</v>
      </c>
      <c r="O460" s="14">
        <f t="shared" si="620"/>
        <v>0</v>
      </c>
      <c r="P460" s="14">
        <f t="shared" si="620"/>
        <v>0</v>
      </c>
      <c r="Q460" s="14">
        <f t="shared" si="620"/>
        <v>0</v>
      </c>
      <c r="R460" s="14">
        <f t="shared" si="620"/>
        <v>0</v>
      </c>
      <c r="S460" s="14">
        <f t="shared" si="620"/>
        <v>0</v>
      </c>
      <c r="T460" s="14">
        <f t="shared" si="620"/>
        <v>0</v>
      </c>
      <c r="U460" s="14">
        <f t="shared" si="602"/>
        <v>1202.1795576012648</v>
      </c>
    </row>
    <row r="461" spans="1:21" x14ac:dyDescent="0.25">
      <c r="A461" s="14" t="s">
        <v>4</v>
      </c>
      <c r="B461" s="14">
        <f t="shared" ref="B461" si="621">IFERROR(B441*B$14,0)</f>
        <v>148.69228135786452</v>
      </c>
      <c r="C461" s="14">
        <f t="shared" ref="C461:T461" si="622">IFERROR(C441*C$14,0)</f>
        <v>171.39618673567509</v>
      </c>
      <c r="D461" s="14">
        <f t="shared" si="622"/>
        <v>200.5494217284436</v>
      </c>
      <c r="E461" s="14">
        <f t="shared" si="622"/>
        <v>239.04803318274284</v>
      </c>
      <c r="F461" s="14">
        <f t="shared" si="622"/>
        <v>291.70635846151265</v>
      </c>
      <c r="G461" s="14">
        <f t="shared" si="622"/>
        <v>0</v>
      </c>
      <c r="H461" s="14">
        <f t="shared" si="622"/>
        <v>0</v>
      </c>
      <c r="I461" s="14">
        <f t="shared" si="622"/>
        <v>0</v>
      </c>
      <c r="J461" s="14">
        <f t="shared" si="622"/>
        <v>0</v>
      </c>
      <c r="K461" s="14">
        <f t="shared" si="622"/>
        <v>0</v>
      </c>
      <c r="L461" s="14">
        <f t="shared" si="622"/>
        <v>0</v>
      </c>
      <c r="M461" s="14">
        <f t="shared" si="622"/>
        <v>0</v>
      </c>
      <c r="N461" s="14">
        <f t="shared" si="622"/>
        <v>0</v>
      </c>
      <c r="O461" s="14">
        <f t="shared" si="622"/>
        <v>0</v>
      </c>
      <c r="P461" s="14">
        <f t="shared" si="622"/>
        <v>0</v>
      </c>
      <c r="Q461" s="14">
        <f t="shared" si="622"/>
        <v>0</v>
      </c>
      <c r="R461" s="14">
        <f t="shared" si="622"/>
        <v>0</v>
      </c>
      <c r="S461" s="14">
        <f t="shared" si="622"/>
        <v>0</v>
      </c>
      <c r="T461" s="14">
        <f t="shared" si="622"/>
        <v>0</v>
      </c>
      <c r="U461" s="14">
        <f t="shared" si="602"/>
        <v>1051.3922814662387</v>
      </c>
    </row>
    <row r="462" spans="1:21" x14ac:dyDescent="0.25">
      <c r="A462" s="14" t="s">
        <v>3</v>
      </c>
      <c r="B462" s="14">
        <f t="shared" ref="B462" si="623">IFERROR(B442*B$14,0)</f>
        <v>138.8829945543369</v>
      </c>
      <c r="C462" s="14">
        <f t="shared" ref="C462:T462" si="624">IFERROR(C442*C$14,0)</f>
        <v>157.55873501620053</v>
      </c>
      <c r="D462" s="14">
        <f t="shared" si="624"/>
        <v>180.90971057480283</v>
      </c>
      <c r="E462" s="14">
        <f t="shared" si="624"/>
        <v>210.77070109745796</v>
      </c>
      <c r="F462" s="14">
        <f t="shared" si="624"/>
        <v>250.02382657175966</v>
      </c>
      <c r="G462" s="14">
        <f t="shared" si="624"/>
        <v>0</v>
      </c>
      <c r="H462" s="14">
        <f t="shared" si="624"/>
        <v>0</v>
      </c>
      <c r="I462" s="14">
        <f t="shared" si="624"/>
        <v>0</v>
      </c>
      <c r="J462" s="14">
        <f t="shared" si="624"/>
        <v>0</v>
      </c>
      <c r="K462" s="14">
        <f t="shared" si="624"/>
        <v>0</v>
      </c>
      <c r="L462" s="14">
        <f t="shared" si="624"/>
        <v>0</v>
      </c>
      <c r="M462" s="14">
        <f t="shared" si="624"/>
        <v>0</v>
      </c>
      <c r="N462" s="14">
        <f t="shared" si="624"/>
        <v>0</v>
      </c>
      <c r="O462" s="14">
        <f t="shared" si="624"/>
        <v>0</v>
      </c>
      <c r="P462" s="14">
        <f t="shared" si="624"/>
        <v>0</v>
      </c>
      <c r="Q462" s="14">
        <f t="shared" si="624"/>
        <v>0</v>
      </c>
      <c r="R462" s="14">
        <f t="shared" si="624"/>
        <v>0</v>
      </c>
      <c r="S462" s="14">
        <f t="shared" si="624"/>
        <v>0</v>
      </c>
      <c r="T462" s="14">
        <f t="shared" si="624"/>
        <v>0</v>
      </c>
      <c r="U462" s="14">
        <f t="shared" si="602"/>
        <v>938.14596781455782</v>
      </c>
    </row>
    <row r="463" spans="1:21" x14ac:dyDescent="0.25">
      <c r="A463" s="14" t="s">
        <v>2</v>
      </c>
      <c r="B463" s="14">
        <f t="shared" ref="B463" si="625">IFERROR(B443*B$14,0)</f>
        <v>130.26826669096528</v>
      </c>
      <c r="C463" s="14">
        <f t="shared" ref="C463:T463" si="626">IFERROR(C443*C$14,0)</f>
        <v>145.8949921552894</v>
      </c>
      <c r="D463" s="14">
        <f t="shared" si="626"/>
        <v>165.01587732422797</v>
      </c>
      <c r="E463" s="14">
        <f t="shared" si="626"/>
        <v>188.8479620371206</v>
      </c>
      <c r="F463" s="14">
        <f t="shared" si="626"/>
        <v>219.21827229163503</v>
      </c>
      <c r="G463" s="14">
        <f t="shared" si="626"/>
        <v>0</v>
      </c>
      <c r="H463" s="14">
        <f t="shared" si="626"/>
        <v>0</v>
      </c>
      <c r="I463" s="14">
        <f t="shared" si="626"/>
        <v>0</v>
      </c>
      <c r="J463" s="14">
        <f t="shared" si="626"/>
        <v>0</v>
      </c>
      <c r="K463" s="14">
        <f t="shared" si="626"/>
        <v>0</v>
      </c>
      <c r="L463" s="14">
        <f t="shared" si="626"/>
        <v>0</v>
      </c>
      <c r="M463" s="14">
        <f t="shared" si="626"/>
        <v>0</v>
      </c>
      <c r="N463" s="14">
        <f t="shared" si="626"/>
        <v>0</v>
      </c>
      <c r="O463" s="14">
        <f t="shared" si="626"/>
        <v>0</v>
      </c>
      <c r="P463" s="14">
        <f t="shared" si="626"/>
        <v>0</v>
      </c>
      <c r="Q463" s="14">
        <f t="shared" si="626"/>
        <v>0</v>
      </c>
      <c r="R463" s="14">
        <f t="shared" si="626"/>
        <v>0</v>
      </c>
      <c r="S463" s="14">
        <f t="shared" si="626"/>
        <v>0</v>
      </c>
      <c r="T463" s="14">
        <f t="shared" si="626"/>
        <v>0</v>
      </c>
      <c r="U463" s="14">
        <f t="shared" si="602"/>
        <v>849.24537049923822</v>
      </c>
    </row>
    <row r="464" spans="1:21" x14ac:dyDescent="0.25">
      <c r="A464" s="14" t="s">
        <v>1</v>
      </c>
      <c r="B464" s="14">
        <f t="shared" ref="B464" si="627">IFERROR(B444*B$14,0)</f>
        <v>122.63458593593064</v>
      </c>
      <c r="C464" s="14">
        <f t="shared" ref="C464:T464" si="628">IFERROR(C444*C$14,0)</f>
        <v>135.89758672851843</v>
      </c>
      <c r="D464" s="14">
        <f t="shared" si="628"/>
        <v>151.83856541151772</v>
      </c>
      <c r="E464" s="14">
        <f t="shared" si="628"/>
        <v>171.29561299016115</v>
      </c>
      <c r="F464" s="14">
        <f t="shared" si="628"/>
        <v>195.48105563996472</v>
      </c>
      <c r="G464" s="14">
        <f t="shared" si="628"/>
        <v>0</v>
      </c>
      <c r="H464" s="14">
        <f t="shared" si="628"/>
        <v>0</v>
      </c>
      <c r="I464" s="14">
        <f t="shared" si="628"/>
        <v>0</v>
      </c>
      <c r="J464" s="14">
        <f t="shared" si="628"/>
        <v>0</v>
      </c>
      <c r="K464" s="14">
        <f t="shared" si="628"/>
        <v>0</v>
      </c>
      <c r="L464" s="14">
        <f t="shared" si="628"/>
        <v>0</v>
      </c>
      <c r="M464" s="14">
        <f t="shared" si="628"/>
        <v>0</v>
      </c>
      <c r="N464" s="14">
        <f t="shared" si="628"/>
        <v>0</v>
      </c>
      <c r="O464" s="14">
        <f t="shared" si="628"/>
        <v>0</v>
      </c>
      <c r="P464" s="14">
        <f t="shared" si="628"/>
        <v>0</v>
      </c>
      <c r="Q464" s="14">
        <f t="shared" si="628"/>
        <v>0</v>
      </c>
      <c r="R464" s="14">
        <f t="shared" si="628"/>
        <v>0</v>
      </c>
      <c r="S464" s="14">
        <f t="shared" si="628"/>
        <v>0</v>
      </c>
      <c r="T464" s="14">
        <f t="shared" si="628"/>
        <v>0</v>
      </c>
      <c r="U464" s="14">
        <f t="shared" si="602"/>
        <v>777.14740670609262</v>
      </c>
    </row>
    <row r="465" spans="1:27" x14ac:dyDescent="0.25">
      <c r="A465" s="14" t="s">
        <v>0</v>
      </c>
      <c r="B465" s="14">
        <f t="shared" ref="B465" si="629">IFERROR(B445*B$14,0)</f>
        <v>115.81928480820598</v>
      </c>
      <c r="C465" s="14">
        <f t="shared" ref="C465:T465" si="630">IFERROR(C445*C$14,0)</f>
        <v>127.21281490913051</v>
      </c>
      <c r="D465" s="14">
        <f t="shared" si="630"/>
        <v>140.70257060983673</v>
      </c>
      <c r="E465" s="14">
        <f t="shared" si="630"/>
        <v>156.88394317336949</v>
      </c>
      <c r="F465" s="14">
        <f t="shared" si="630"/>
        <v>176.59196507240472</v>
      </c>
      <c r="G465" s="14">
        <f t="shared" si="630"/>
        <v>0</v>
      </c>
      <c r="H465" s="14">
        <f t="shared" si="630"/>
        <v>0</v>
      </c>
      <c r="I465" s="14">
        <f t="shared" si="630"/>
        <v>0</v>
      </c>
      <c r="J465" s="14">
        <f t="shared" si="630"/>
        <v>0</v>
      </c>
      <c r="K465" s="14">
        <f t="shared" si="630"/>
        <v>0</v>
      </c>
      <c r="L465" s="14">
        <f t="shared" si="630"/>
        <v>0</v>
      </c>
      <c r="M465" s="14">
        <f t="shared" si="630"/>
        <v>0</v>
      </c>
      <c r="N465" s="14">
        <f t="shared" si="630"/>
        <v>0</v>
      </c>
      <c r="O465" s="14">
        <f t="shared" si="630"/>
        <v>0</v>
      </c>
      <c r="P465" s="14">
        <f t="shared" si="630"/>
        <v>0</v>
      </c>
      <c r="Q465" s="14">
        <f t="shared" si="630"/>
        <v>0</v>
      </c>
      <c r="R465" s="14">
        <f t="shared" si="630"/>
        <v>0</v>
      </c>
      <c r="S465" s="14">
        <f t="shared" si="630"/>
        <v>0</v>
      </c>
      <c r="T465" s="14">
        <f t="shared" si="630"/>
        <v>0</v>
      </c>
      <c r="U465" s="14">
        <f t="shared" si="602"/>
        <v>717.2105785729475</v>
      </c>
    </row>
    <row r="466" spans="1:27" x14ac:dyDescent="0.25">
      <c r="A466" s="14" t="s">
        <v>101</v>
      </c>
      <c r="B466" s="14">
        <f t="shared" ref="B466" si="631">IFERROR(B446*B$14,0)</f>
        <v>109.69536852122565</v>
      </c>
      <c r="C466" s="14">
        <f t="shared" ref="C466:T466" si="632">IFERROR(C446*C$14,0)</f>
        <v>119.5850003975066</v>
      </c>
      <c r="D466" s="14">
        <f t="shared" si="632"/>
        <v>131.14523648451677</v>
      </c>
      <c r="E466" s="14">
        <f t="shared" si="632"/>
        <v>144.81032711802831</v>
      </c>
      <c r="F466" s="14">
        <f t="shared" si="632"/>
        <v>161.1735796678619</v>
      </c>
      <c r="G466" s="14">
        <f t="shared" si="632"/>
        <v>0</v>
      </c>
      <c r="H466" s="14">
        <f t="shared" si="632"/>
        <v>0</v>
      </c>
      <c r="I466" s="14">
        <f t="shared" si="632"/>
        <v>0</v>
      </c>
      <c r="J466" s="14">
        <f t="shared" si="632"/>
        <v>0</v>
      </c>
      <c r="K466" s="14">
        <f t="shared" si="632"/>
        <v>0</v>
      </c>
      <c r="L466" s="14">
        <f t="shared" si="632"/>
        <v>0</v>
      </c>
      <c r="M466" s="14">
        <f t="shared" si="632"/>
        <v>0</v>
      </c>
      <c r="N466" s="14">
        <f t="shared" si="632"/>
        <v>0</v>
      </c>
      <c r="O466" s="14">
        <f t="shared" si="632"/>
        <v>0</v>
      </c>
      <c r="P466" s="14">
        <f t="shared" si="632"/>
        <v>0</v>
      </c>
      <c r="Q466" s="14">
        <f t="shared" si="632"/>
        <v>0</v>
      </c>
      <c r="R466" s="14">
        <f t="shared" si="632"/>
        <v>0</v>
      </c>
      <c r="S466" s="14">
        <f t="shared" si="632"/>
        <v>0</v>
      </c>
      <c r="T466" s="14">
        <f t="shared" si="632"/>
        <v>0</v>
      </c>
      <c r="U466" s="14">
        <f t="shared" si="602"/>
        <v>666.40951218913926</v>
      </c>
    </row>
    <row r="467" spans="1:27" x14ac:dyDescent="0.25">
      <c r="A467" s="14" t="s">
        <v>102</v>
      </c>
      <c r="B467" s="14">
        <f t="shared" ref="B467" si="633">IFERROR(B447*B$14,0)</f>
        <v>104.16174268670061</v>
      </c>
      <c r="C467" s="14">
        <f t="shared" ref="C467:T467" si="634">IFERROR(C447*C$14,0)</f>
        <v>112.82373840908254</v>
      </c>
      <c r="D467" s="14">
        <f t="shared" si="634"/>
        <v>122.83791920596401</v>
      </c>
      <c r="E467" s="14">
        <f t="shared" si="634"/>
        <v>134.52822261040566</v>
      </c>
      <c r="F467" s="14">
        <f t="shared" si="634"/>
        <v>148.32742512817501</v>
      </c>
      <c r="G467" s="14">
        <f t="shared" si="634"/>
        <v>0</v>
      </c>
      <c r="H467" s="14">
        <f t="shared" si="634"/>
        <v>0</v>
      </c>
      <c r="I467" s="14">
        <f t="shared" si="634"/>
        <v>0</v>
      </c>
      <c r="J467" s="14">
        <f t="shared" si="634"/>
        <v>0</v>
      </c>
      <c r="K467" s="14">
        <f t="shared" si="634"/>
        <v>0</v>
      </c>
      <c r="L467" s="14">
        <f t="shared" si="634"/>
        <v>0</v>
      </c>
      <c r="M467" s="14">
        <f t="shared" si="634"/>
        <v>0</v>
      </c>
      <c r="N467" s="14">
        <f t="shared" si="634"/>
        <v>0</v>
      </c>
      <c r="O467" s="14">
        <f t="shared" si="634"/>
        <v>0</v>
      </c>
      <c r="P467" s="14">
        <f t="shared" si="634"/>
        <v>0</v>
      </c>
      <c r="Q467" s="14">
        <f t="shared" si="634"/>
        <v>0</v>
      </c>
      <c r="R467" s="14">
        <f t="shared" si="634"/>
        <v>0</v>
      </c>
      <c r="S467" s="14">
        <f t="shared" si="634"/>
        <v>0</v>
      </c>
      <c r="T467" s="14">
        <f t="shared" si="634"/>
        <v>0</v>
      </c>
      <c r="U467" s="14">
        <f t="shared" si="602"/>
        <v>622.67904804032787</v>
      </c>
    </row>
    <row r="468" spans="1:27" x14ac:dyDescent="0.25">
      <c r="A468" s="14" t="s">
        <v>103</v>
      </c>
      <c r="B468" s="14">
        <f t="shared" ref="B468" si="635">IFERROR(B448*B$14,0)</f>
        <v>99.136641343803205</v>
      </c>
      <c r="C468" s="14">
        <f t="shared" ref="C468:T468" si="636">IFERROR(C448*C$14,0)</f>
        <v>106.78367425905981</v>
      </c>
      <c r="D468" s="14">
        <f t="shared" si="636"/>
        <v>115.5400312081422</v>
      </c>
      <c r="E468" s="14">
        <f t="shared" si="636"/>
        <v>125.65212022960253</v>
      </c>
      <c r="F468" s="14">
        <f t="shared" si="636"/>
        <v>137.44280554131313</v>
      </c>
      <c r="G468" s="14">
        <f t="shared" si="636"/>
        <v>0</v>
      </c>
      <c r="H468" s="14">
        <f t="shared" si="636"/>
        <v>0</v>
      </c>
      <c r="I468" s="14">
        <f t="shared" si="636"/>
        <v>0</v>
      </c>
      <c r="J468" s="14">
        <f t="shared" si="636"/>
        <v>0</v>
      </c>
      <c r="K468" s="14">
        <f t="shared" si="636"/>
        <v>0</v>
      </c>
      <c r="L468" s="14">
        <f t="shared" si="636"/>
        <v>0</v>
      </c>
      <c r="M468" s="14">
        <f t="shared" si="636"/>
        <v>0</v>
      </c>
      <c r="N468" s="14">
        <f t="shared" si="636"/>
        <v>0</v>
      </c>
      <c r="O468" s="14">
        <f t="shared" si="636"/>
        <v>0</v>
      </c>
      <c r="P468" s="14">
        <f t="shared" si="636"/>
        <v>0</v>
      </c>
      <c r="Q468" s="14">
        <f t="shared" si="636"/>
        <v>0</v>
      </c>
      <c r="R468" s="14">
        <f t="shared" si="636"/>
        <v>0</v>
      </c>
      <c r="S468" s="14">
        <f t="shared" si="636"/>
        <v>0</v>
      </c>
      <c r="T468" s="14">
        <f t="shared" si="636"/>
        <v>0</v>
      </c>
      <c r="U468" s="14">
        <f t="shared" si="602"/>
        <v>584.55527258192092</v>
      </c>
    </row>
    <row r="469" spans="1:27" x14ac:dyDescent="0.25">
      <c r="A469" s="14" t="s">
        <v>104</v>
      </c>
      <c r="B469" s="14">
        <f t="shared" ref="B469" si="637">IFERROR(B449*B$14,0)</f>
        <v>94.553048372970537</v>
      </c>
      <c r="C469" s="14">
        <f t="shared" ref="C469:T469" si="638">IFERROR(C449*C$14,0)</f>
        <v>101.35150579114938</v>
      </c>
      <c r="D469" s="14">
        <f t="shared" si="638"/>
        <v>109.07090407464032</v>
      </c>
      <c r="E469" s="14">
        <f t="shared" si="638"/>
        <v>117.90190254326458</v>
      </c>
      <c r="F469" s="14">
        <f t="shared" si="638"/>
        <v>128.09010896508201</v>
      </c>
      <c r="G469" s="14">
        <f t="shared" si="638"/>
        <v>0</v>
      </c>
      <c r="H469" s="14">
        <f t="shared" si="638"/>
        <v>0</v>
      </c>
      <c r="I469" s="14">
        <f t="shared" si="638"/>
        <v>0</v>
      </c>
      <c r="J469" s="14">
        <f t="shared" si="638"/>
        <v>0</v>
      </c>
      <c r="K469" s="14">
        <f t="shared" si="638"/>
        <v>0</v>
      </c>
      <c r="L469" s="14">
        <f t="shared" si="638"/>
        <v>0</v>
      </c>
      <c r="M469" s="14">
        <f t="shared" si="638"/>
        <v>0</v>
      </c>
      <c r="N469" s="14">
        <f t="shared" si="638"/>
        <v>0</v>
      </c>
      <c r="O469" s="14">
        <f t="shared" si="638"/>
        <v>0</v>
      </c>
      <c r="P469" s="14">
        <f t="shared" si="638"/>
        <v>0</v>
      </c>
      <c r="Q469" s="14">
        <f t="shared" si="638"/>
        <v>0</v>
      </c>
      <c r="R469" s="14">
        <f t="shared" si="638"/>
        <v>0</v>
      </c>
      <c r="S469" s="14">
        <f t="shared" si="638"/>
        <v>0</v>
      </c>
      <c r="T469" s="14">
        <f t="shared" si="638"/>
        <v>0</v>
      </c>
      <c r="U469" s="14">
        <f t="shared" si="602"/>
        <v>550.96746974710686</v>
      </c>
    </row>
    <row r="471" spans="1:27" s="31" customFormat="1" x14ac:dyDescent="0.25">
      <c r="A471" s="31" t="s">
        <v>120</v>
      </c>
    </row>
    <row r="472" spans="1:27" x14ac:dyDescent="0.25">
      <c r="A472" s="14" t="s">
        <v>48</v>
      </c>
      <c r="B472" s="28">
        <v>1</v>
      </c>
      <c r="C472" s="28">
        <v>2</v>
      </c>
      <c r="D472" s="28">
        <v>3</v>
      </c>
      <c r="E472" s="28">
        <v>4</v>
      </c>
      <c r="F472" s="28">
        <v>5</v>
      </c>
      <c r="G472" s="29">
        <v>6</v>
      </c>
      <c r="H472" s="29">
        <v>7</v>
      </c>
      <c r="I472" s="29">
        <v>8</v>
      </c>
      <c r="J472" s="29">
        <v>9</v>
      </c>
      <c r="K472" s="29">
        <v>10</v>
      </c>
      <c r="L472" s="29">
        <v>11</v>
      </c>
      <c r="M472" s="29">
        <v>12</v>
      </c>
      <c r="N472" s="29">
        <v>13</v>
      </c>
      <c r="O472" s="29">
        <v>14</v>
      </c>
      <c r="P472" s="30">
        <v>15</v>
      </c>
      <c r="Q472" s="30">
        <v>16</v>
      </c>
      <c r="R472" s="30">
        <v>17</v>
      </c>
      <c r="S472" s="30">
        <v>18</v>
      </c>
      <c r="T472" s="30">
        <v>19</v>
      </c>
    </row>
    <row r="474" spans="1:27" x14ac:dyDescent="0.25">
      <c r="A474" s="14" t="s">
        <v>47</v>
      </c>
      <c r="B474" s="48">
        <f>'Target FITS'!$R$8*B23+1</f>
        <v>1</v>
      </c>
      <c r="C474" s="14">
        <f>'Target FITS'!$R$8*C23+1</f>
        <v>1</v>
      </c>
      <c r="D474" s="14">
        <f>'Target FITS'!$R$8*D23+1</f>
        <v>1</v>
      </c>
      <c r="E474" s="14">
        <f>'Target FITS'!$R$8*E23+1</f>
        <v>1</v>
      </c>
      <c r="F474" s="14">
        <f>'Target FITS'!$R$8*F23+1</f>
        <v>1</v>
      </c>
      <c r="G474" s="14">
        <f>'Target FITS'!$R$8*G23+1</f>
        <v>1.1800000000003024</v>
      </c>
      <c r="H474" s="14">
        <f>'Target FITS'!$R$8*H23+1</f>
        <v>1.1800000000003024</v>
      </c>
      <c r="I474" s="14">
        <f>'Target FITS'!$R$8*I23+1</f>
        <v>1.2925000000004914</v>
      </c>
      <c r="J474" s="14">
        <f>'Target FITS'!$R$8*J23+1</f>
        <v>1.2800000000004703</v>
      </c>
      <c r="K474" s="14">
        <f>'Target FITS'!$R$8*K23+1</f>
        <v>1.3600000000006047</v>
      </c>
      <c r="L474" s="14">
        <f>'Target FITS'!$R$8*L23+1</f>
        <v>1.3436363636369408</v>
      </c>
      <c r="M474" s="14">
        <f>'Target FITS'!$R$8*M23+1</f>
        <v>1.4050000000006804</v>
      </c>
      <c r="N474" s="14">
        <f>'Target FITS'!$R$8*N23+1</f>
        <v>1.387692307692959</v>
      </c>
      <c r="O474" s="14">
        <f>'Target FITS'!$R$8*O23+1</f>
        <v>1.4371428571435914</v>
      </c>
      <c r="P474" s="14">
        <f>'Target FITS'!$R$8*P23+1</f>
        <v>1.4080000000006854</v>
      </c>
      <c r="Q474" s="14">
        <f>'Target FITS'!$R$8*Q23+1</f>
        <v>1.3825000000006424</v>
      </c>
      <c r="R474" s="14">
        <f>'Target FITS'!$R$8*R23+1</f>
        <v>1.3600000000006047</v>
      </c>
      <c r="S474" s="14">
        <f>'Target FITS'!$R$8*S23+1</f>
        <v>1.3400000000005712</v>
      </c>
      <c r="T474" s="48">
        <f>'Target FITS'!$R$8*T23+1</f>
        <v>1.3221052631584358</v>
      </c>
      <c r="U474" s="33" t="s">
        <v>46</v>
      </c>
    </row>
    <row r="475" spans="1:27" x14ac:dyDescent="0.25">
      <c r="A475" s="14" t="s">
        <v>45</v>
      </c>
      <c r="B475" s="14">
        <f>IFERROR(1/(V475^$U475),0)</f>
        <v>1</v>
      </c>
      <c r="C475" s="14">
        <f t="shared" ref="C475:P490" si="639">IFERROR(1/(W475^$U475),0)</f>
        <v>0</v>
      </c>
      <c r="D475" s="14">
        <f t="shared" si="639"/>
        <v>0</v>
      </c>
      <c r="E475" s="14">
        <f t="shared" si="639"/>
        <v>0</v>
      </c>
      <c r="F475" s="14">
        <f t="shared" si="639"/>
        <v>0</v>
      </c>
      <c r="G475" s="14">
        <f t="shared" si="639"/>
        <v>0</v>
      </c>
      <c r="H475" s="14">
        <f t="shared" si="639"/>
        <v>0</v>
      </c>
      <c r="I475" s="14">
        <f t="shared" si="639"/>
        <v>0</v>
      </c>
      <c r="J475" s="14">
        <f t="shared" si="639"/>
        <v>0</v>
      </c>
      <c r="K475" s="14">
        <f t="shared" si="639"/>
        <v>0</v>
      </c>
      <c r="L475" s="14">
        <f t="shared" si="639"/>
        <v>0</v>
      </c>
      <c r="M475" s="14">
        <f t="shared" si="639"/>
        <v>0</v>
      </c>
      <c r="N475" s="14">
        <f t="shared" si="639"/>
        <v>0</v>
      </c>
      <c r="O475" s="14">
        <f t="shared" si="639"/>
        <v>0</v>
      </c>
      <c r="P475" s="14">
        <f t="shared" si="639"/>
        <v>0</v>
      </c>
      <c r="Q475" s="14">
        <f>IFERROR(1/(AK475^$U475),0)</f>
        <v>0</v>
      </c>
      <c r="R475" s="14">
        <f t="shared" ref="R475:R493" si="640">IFERROR(1/(AL475^$U475),0)</f>
        <v>0</v>
      </c>
      <c r="S475" s="14">
        <f t="shared" ref="S475:S493" si="641">IFERROR(1/(AM475^$U475),0)</f>
        <v>0</v>
      </c>
      <c r="T475" s="14">
        <f t="shared" ref="T475:T493" si="642">IFERROR(1/(AN475^$U475),0)</f>
        <v>0</v>
      </c>
      <c r="U475" s="34">
        <f>B474</f>
        <v>1</v>
      </c>
      <c r="V475" s="14">
        <v>1</v>
      </c>
    </row>
    <row r="476" spans="1:27" x14ac:dyDescent="0.25">
      <c r="A476" s="14" t="s">
        <v>44</v>
      </c>
      <c r="B476" s="14">
        <f>IFERROR(1/(V476^$U476),0)</f>
        <v>0.5</v>
      </c>
      <c r="C476" s="14">
        <f t="shared" si="639"/>
        <v>1</v>
      </c>
      <c r="D476" s="14">
        <f t="shared" si="639"/>
        <v>0</v>
      </c>
      <c r="E476" s="14">
        <f t="shared" si="639"/>
        <v>0</v>
      </c>
      <c r="F476" s="14">
        <f t="shared" si="639"/>
        <v>0</v>
      </c>
      <c r="G476" s="14">
        <f t="shared" si="639"/>
        <v>0</v>
      </c>
      <c r="H476" s="14">
        <f t="shared" si="639"/>
        <v>0</v>
      </c>
      <c r="I476" s="14">
        <f t="shared" si="639"/>
        <v>0</v>
      </c>
      <c r="J476" s="14">
        <f t="shared" si="639"/>
        <v>0</v>
      </c>
      <c r="K476" s="14">
        <f t="shared" si="639"/>
        <v>0</v>
      </c>
      <c r="L476" s="14">
        <f t="shared" si="639"/>
        <v>0</v>
      </c>
      <c r="M476" s="14">
        <f t="shared" si="639"/>
        <v>0</v>
      </c>
      <c r="N476" s="14">
        <f t="shared" si="639"/>
        <v>0</v>
      </c>
      <c r="O476" s="14">
        <f t="shared" si="639"/>
        <v>0</v>
      </c>
      <c r="P476" s="14">
        <f t="shared" si="639"/>
        <v>0</v>
      </c>
      <c r="Q476" s="14">
        <f>IFERROR(1/(AK476^$U476),0)</f>
        <v>0</v>
      </c>
      <c r="R476" s="14">
        <f t="shared" si="640"/>
        <v>0</v>
      </c>
      <c r="S476" s="14">
        <f t="shared" si="641"/>
        <v>0</v>
      </c>
      <c r="T476" s="14">
        <f t="shared" si="642"/>
        <v>0</v>
      </c>
      <c r="U476" s="35">
        <f>C474</f>
        <v>1</v>
      </c>
      <c r="V476" s="14">
        <v>2</v>
      </c>
      <c r="W476" s="14">
        <v>1</v>
      </c>
    </row>
    <row r="477" spans="1:27" x14ac:dyDescent="0.25">
      <c r="A477" s="14" t="s">
        <v>43</v>
      </c>
      <c r="B477" s="14">
        <f>IFERROR(1/(V477^$U477),0)</f>
        <v>0.33333333333333331</v>
      </c>
      <c r="C477" s="14">
        <f t="shared" si="639"/>
        <v>0.5</v>
      </c>
      <c r="D477" s="14">
        <f t="shared" si="639"/>
        <v>1</v>
      </c>
      <c r="E477" s="14">
        <f t="shared" si="639"/>
        <v>0</v>
      </c>
      <c r="F477" s="14">
        <f t="shared" si="639"/>
        <v>0</v>
      </c>
      <c r="G477" s="14">
        <f t="shared" si="639"/>
        <v>0</v>
      </c>
      <c r="H477" s="14">
        <f t="shared" si="639"/>
        <v>0</v>
      </c>
      <c r="I477" s="14">
        <f t="shared" si="639"/>
        <v>0</v>
      </c>
      <c r="J477" s="14">
        <f t="shared" si="639"/>
        <v>0</v>
      </c>
      <c r="K477" s="14">
        <f t="shared" si="639"/>
        <v>0</v>
      </c>
      <c r="L477" s="14">
        <f t="shared" si="639"/>
        <v>0</v>
      </c>
      <c r="M477" s="14">
        <f t="shared" si="639"/>
        <v>0</v>
      </c>
      <c r="N477" s="14">
        <f t="shared" si="639"/>
        <v>0</v>
      </c>
      <c r="O477" s="14">
        <f t="shared" si="639"/>
        <v>0</v>
      </c>
      <c r="P477" s="14">
        <f t="shared" si="639"/>
        <v>0</v>
      </c>
      <c r="Q477" s="14">
        <f>IFERROR(1/(AK477^$U477),0)</f>
        <v>0</v>
      </c>
      <c r="R477" s="14">
        <f t="shared" si="640"/>
        <v>0</v>
      </c>
      <c r="S477" s="14">
        <f t="shared" si="641"/>
        <v>0</v>
      </c>
      <c r="T477" s="14">
        <f t="shared" si="642"/>
        <v>0</v>
      </c>
      <c r="U477" s="35">
        <f>D474</f>
        <v>1</v>
      </c>
      <c r="V477" s="14">
        <v>3</v>
      </c>
      <c r="W477" s="14">
        <v>2</v>
      </c>
      <c r="X477" s="14">
        <v>1</v>
      </c>
    </row>
    <row r="478" spans="1:27" x14ac:dyDescent="0.25">
      <c r="A478" s="14" t="s">
        <v>42</v>
      </c>
      <c r="B478" s="14">
        <f>IFERROR(1/(V478^$U478),0)</f>
        <v>0.25</v>
      </c>
      <c r="C478" s="14">
        <f t="shared" si="639"/>
        <v>0.33333333333333331</v>
      </c>
      <c r="D478" s="14">
        <f t="shared" si="639"/>
        <v>0.5</v>
      </c>
      <c r="E478" s="14">
        <f t="shared" si="639"/>
        <v>1</v>
      </c>
      <c r="F478" s="14">
        <f t="shared" si="639"/>
        <v>0</v>
      </c>
      <c r="G478" s="14">
        <f t="shared" si="639"/>
        <v>0</v>
      </c>
      <c r="H478" s="14">
        <f t="shared" si="639"/>
        <v>0</v>
      </c>
      <c r="I478" s="14">
        <f t="shared" si="639"/>
        <v>0</v>
      </c>
      <c r="J478" s="14">
        <f t="shared" si="639"/>
        <v>0</v>
      </c>
      <c r="K478" s="14">
        <f t="shared" si="639"/>
        <v>0</v>
      </c>
      <c r="L478" s="14">
        <f t="shared" si="639"/>
        <v>0</v>
      </c>
      <c r="M478" s="14">
        <f t="shared" si="639"/>
        <v>0</v>
      </c>
      <c r="N478" s="14">
        <f t="shared" si="639"/>
        <v>0</v>
      </c>
      <c r="O478" s="14">
        <f t="shared" si="639"/>
        <v>0</v>
      </c>
      <c r="P478" s="14">
        <f t="shared" si="639"/>
        <v>0</v>
      </c>
      <c r="Q478" s="14">
        <f>IFERROR(1/(AK478^$U478),0)</f>
        <v>0</v>
      </c>
      <c r="R478" s="14">
        <f t="shared" si="640"/>
        <v>0</v>
      </c>
      <c r="S478" s="14">
        <f t="shared" si="641"/>
        <v>0</v>
      </c>
      <c r="T478" s="14">
        <f t="shared" si="642"/>
        <v>0</v>
      </c>
      <c r="U478" s="35">
        <f>E474</f>
        <v>1</v>
      </c>
      <c r="V478" s="14">
        <v>4</v>
      </c>
      <c r="W478" s="14">
        <v>3</v>
      </c>
      <c r="X478" s="14">
        <v>2</v>
      </c>
      <c r="Y478" s="14">
        <v>1</v>
      </c>
    </row>
    <row r="479" spans="1:27" x14ac:dyDescent="0.25">
      <c r="A479" s="14" t="s">
        <v>41</v>
      </c>
      <c r="B479" s="14">
        <f t="shared" ref="B479" si="643">IFERROR(1/(V479^$U479),0)</f>
        <v>0.2</v>
      </c>
      <c r="C479" s="14">
        <f t="shared" si="639"/>
        <v>0.25</v>
      </c>
      <c r="D479" s="14">
        <f t="shared" si="639"/>
        <v>0.33333333333333331</v>
      </c>
      <c r="E479" s="14">
        <f t="shared" si="639"/>
        <v>0.5</v>
      </c>
      <c r="F479" s="14">
        <f t="shared" si="639"/>
        <v>1</v>
      </c>
      <c r="G479" s="14">
        <f t="shared" si="639"/>
        <v>0</v>
      </c>
      <c r="H479" s="14">
        <f t="shared" si="639"/>
        <v>0</v>
      </c>
      <c r="I479" s="14">
        <f t="shared" si="639"/>
        <v>0</v>
      </c>
      <c r="J479" s="14">
        <f t="shared" si="639"/>
        <v>0</v>
      </c>
      <c r="K479" s="14">
        <f t="shared" si="639"/>
        <v>0</v>
      </c>
      <c r="L479" s="14">
        <f t="shared" si="639"/>
        <v>0</v>
      </c>
      <c r="M479" s="14">
        <f t="shared" si="639"/>
        <v>0</v>
      </c>
      <c r="N479" s="14">
        <f t="shared" si="639"/>
        <v>0</v>
      </c>
      <c r="O479" s="14">
        <f t="shared" si="639"/>
        <v>0</v>
      </c>
      <c r="P479" s="14">
        <f t="shared" si="639"/>
        <v>0</v>
      </c>
      <c r="Q479" s="14">
        <f t="shared" ref="Q479" si="644">IFERROR(1/(AK479^$U479),0)</f>
        <v>0</v>
      </c>
      <c r="R479" s="14">
        <f t="shared" si="640"/>
        <v>0</v>
      </c>
      <c r="S479" s="14">
        <f t="shared" si="641"/>
        <v>0</v>
      </c>
      <c r="T479" s="14">
        <f t="shared" si="642"/>
        <v>0</v>
      </c>
      <c r="U479" s="35">
        <f>F474</f>
        <v>1</v>
      </c>
      <c r="V479" s="14">
        <v>5</v>
      </c>
      <c r="W479" s="14">
        <v>4</v>
      </c>
      <c r="X479" s="14">
        <v>3</v>
      </c>
      <c r="Y479" s="14">
        <v>2</v>
      </c>
      <c r="Z479" s="14">
        <v>1</v>
      </c>
    </row>
    <row r="480" spans="1:27" x14ac:dyDescent="0.25">
      <c r="A480" s="14" t="s">
        <v>40</v>
      </c>
      <c r="B480" s="14">
        <f>IFERROR(1/(V480^$U480),0)</f>
        <v>0.120720638711037</v>
      </c>
      <c r="C480" s="14">
        <f t="shared" si="639"/>
        <v>0.1496977920735918</v>
      </c>
      <c r="D480" s="14">
        <f t="shared" si="639"/>
        <v>0.19479114491504335</v>
      </c>
      <c r="E480" s="14">
        <f t="shared" si="639"/>
        <v>0.27352493243675724</v>
      </c>
      <c r="F480" s="14">
        <f t="shared" si="639"/>
        <v>0.441351498145235</v>
      </c>
      <c r="G480" s="14">
        <f t="shared" si="639"/>
        <v>1</v>
      </c>
      <c r="H480" s="14">
        <f t="shared" si="639"/>
        <v>0</v>
      </c>
      <c r="I480" s="14">
        <f t="shared" si="639"/>
        <v>0</v>
      </c>
      <c r="J480" s="14">
        <f t="shared" si="639"/>
        <v>0</v>
      </c>
      <c r="K480" s="14">
        <f t="shared" si="639"/>
        <v>0</v>
      </c>
      <c r="L480" s="14">
        <f t="shared" si="639"/>
        <v>0</v>
      </c>
      <c r="M480" s="14">
        <f t="shared" si="639"/>
        <v>0</v>
      </c>
      <c r="N480" s="14">
        <f t="shared" si="639"/>
        <v>0</v>
      </c>
      <c r="O480" s="14">
        <f t="shared" si="639"/>
        <v>0</v>
      </c>
      <c r="P480" s="14">
        <f t="shared" si="639"/>
        <v>0</v>
      </c>
      <c r="Q480" s="14">
        <f>IFERROR(1/(AK480^$U480),0)</f>
        <v>0</v>
      </c>
      <c r="R480" s="14">
        <f t="shared" si="640"/>
        <v>0</v>
      </c>
      <c r="S480" s="14">
        <f t="shared" si="641"/>
        <v>0</v>
      </c>
      <c r="T480" s="14">
        <f t="shared" si="642"/>
        <v>0</v>
      </c>
      <c r="U480" s="35">
        <f>G474</f>
        <v>1.1800000000003024</v>
      </c>
      <c r="V480" s="14">
        <v>6</v>
      </c>
      <c r="W480" s="14">
        <v>5</v>
      </c>
      <c r="X480" s="14">
        <v>4</v>
      </c>
      <c r="Y480" s="14">
        <v>3</v>
      </c>
      <c r="Z480" s="14">
        <v>2</v>
      </c>
      <c r="AA480" s="14">
        <v>1</v>
      </c>
    </row>
    <row r="481" spans="1:40" x14ac:dyDescent="0.25">
      <c r="A481" s="14" t="s">
        <v>39</v>
      </c>
      <c r="B481" s="14">
        <f>IFERROR(1/(V481^$U481),0)</f>
        <v>0.10064317123086984</v>
      </c>
      <c r="C481" s="14">
        <f t="shared" si="639"/>
        <v>0.120720638711037</v>
      </c>
      <c r="D481" s="14">
        <f t="shared" si="639"/>
        <v>0.1496977920735918</v>
      </c>
      <c r="E481" s="14">
        <f t="shared" si="639"/>
        <v>0.19479114491504335</v>
      </c>
      <c r="F481" s="14">
        <f t="shared" si="639"/>
        <v>0.27352493243675724</v>
      </c>
      <c r="G481" s="14">
        <f t="shared" si="639"/>
        <v>0.441351498145235</v>
      </c>
      <c r="H481" s="14">
        <f t="shared" si="639"/>
        <v>1</v>
      </c>
      <c r="I481" s="14">
        <f t="shared" si="639"/>
        <v>0</v>
      </c>
      <c r="J481" s="14">
        <f t="shared" si="639"/>
        <v>0</v>
      </c>
      <c r="K481" s="14">
        <f t="shared" si="639"/>
        <v>0</v>
      </c>
      <c r="L481" s="14">
        <f t="shared" si="639"/>
        <v>0</v>
      </c>
      <c r="M481" s="14">
        <f t="shared" si="639"/>
        <v>0</v>
      </c>
      <c r="N481" s="14">
        <f t="shared" si="639"/>
        <v>0</v>
      </c>
      <c r="O481" s="14">
        <f t="shared" si="639"/>
        <v>0</v>
      </c>
      <c r="P481" s="14">
        <f t="shared" si="639"/>
        <v>0</v>
      </c>
      <c r="Q481" s="14">
        <f>IFERROR(1/(AK481^$U481),0)</f>
        <v>0</v>
      </c>
      <c r="R481" s="14">
        <f t="shared" si="640"/>
        <v>0</v>
      </c>
      <c r="S481" s="14">
        <f t="shared" si="641"/>
        <v>0</v>
      </c>
      <c r="T481" s="14">
        <f t="shared" si="642"/>
        <v>0</v>
      </c>
      <c r="U481" s="35">
        <f>H474</f>
        <v>1.1800000000003024</v>
      </c>
      <c r="V481" s="14">
        <v>7</v>
      </c>
      <c r="W481" s="14">
        <v>6</v>
      </c>
      <c r="X481" s="14">
        <v>5</v>
      </c>
      <c r="Y481" s="14">
        <v>4</v>
      </c>
      <c r="Z481" s="14">
        <v>3</v>
      </c>
      <c r="AA481" s="14">
        <v>2</v>
      </c>
      <c r="AB481" s="14">
        <v>1</v>
      </c>
    </row>
    <row r="482" spans="1:40" x14ac:dyDescent="0.25">
      <c r="A482" s="14" t="s">
        <v>38</v>
      </c>
      <c r="B482" s="14">
        <f t="shared" ref="B482:B489" si="645">IFERROR(1/(V482^$U482),0)</f>
        <v>6.8038728945219867E-2</v>
      </c>
      <c r="C482" s="14">
        <f t="shared" si="639"/>
        <v>8.085572642861992E-2</v>
      </c>
      <c r="D482" s="14">
        <f t="shared" si="639"/>
        <v>9.8682355849592285E-2</v>
      </c>
      <c r="E482" s="14">
        <f t="shared" si="639"/>
        <v>0.12490541578500301</v>
      </c>
      <c r="F482" s="14">
        <f t="shared" si="639"/>
        <v>0.16666233463628632</v>
      </c>
      <c r="G482" s="14">
        <f t="shared" si="639"/>
        <v>0.24172455994208158</v>
      </c>
      <c r="H482" s="14">
        <f t="shared" si="639"/>
        <v>0.40824298479739529</v>
      </c>
      <c r="I482" s="14">
        <f t="shared" si="639"/>
        <v>1</v>
      </c>
      <c r="J482" s="14">
        <f t="shared" si="639"/>
        <v>0</v>
      </c>
      <c r="K482" s="14">
        <f t="shared" si="639"/>
        <v>0</v>
      </c>
      <c r="L482" s="14">
        <f t="shared" si="639"/>
        <v>0</v>
      </c>
      <c r="M482" s="14">
        <f t="shared" si="639"/>
        <v>0</v>
      </c>
      <c r="N482" s="14">
        <f t="shared" si="639"/>
        <v>0</v>
      </c>
      <c r="O482" s="14">
        <f t="shared" si="639"/>
        <v>0</v>
      </c>
      <c r="P482" s="14">
        <f t="shared" si="639"/>
        <v>0</v>
      </c>
      <c r="Q482" s="14">
        <f t="shared" ref="Q482:Q489" si="646">IFERROR(1/(AK482^$U482),0)</f>
        <v>0</v>
      </c>
      <c r="R482" s="14">
        <f t="shared" si="640"/>
        <v>0</v>
      </c>
      <c r="S482" s="14">
        <f t="shared" si="641"/>
        <v>0</v>
      </c>
      <c r="T482" s="14">
        <f t="shared" si="642"/>
        <v>0</v>
      </c>
      <c r="U482" s="35">
        <f>I474</f>
        <v>1.2925000000004914</v>
      </c>
      <c r="V482" s="14">
        <v>8</v>
      </c>
      <c r="W482" s="14">
        <v>7</v>
      </c>
      <c r="X482" s="14">
        <v>6</v>
      </c>
      <c r="Y482" s="14">
        <v>5</v>
      </c>
      <c r="Z482" s="14">
        <v>4</v>
      </c>
      <c r="AA482" s="14">
        <v>3</v>
      </c>
      <c r="AB482" s="14">
        <v>2</v>
      </c>
      <c r="AC482" s="14">
        <v>1</v>
      </c>
    </row>
    <row r="483" spans="1:40" x14ac:dyDescent="0.25">
      <c r="A483" s="14" t="s">
        <v>37</v>
      </c>
      <c r="B483" s="14">
        <f t="shared" si="645"/>
        <v>6.0057823311024272E-2</v>
      </c>
      <c r="C483" s="14">
        <f t="shared" si="639"/>
        <v>6.9830446129445459E-2</v>
      </c>
      <c r="D483" s="14">
        <f t="shared" si="639"/>
        <v>8.284656546792471E-2</v>
      </c>
      <c r="E483" s="14">
        <f t="shared" si="639"/>
        <v>0.10091748052293152</v>
      </c>
      <c r="F483" s="14">
        <f t="shared" si="639"/>
        <v>0.1274437067054297</v>
      </c>
      <c r="G483" s="14">
        <f t="shared" si="639"/>
        <v>0.16957554093084842</v>
      </c>
      <c r="H483" s="14">
        <f t="shared" si="639"/>
        <v>0.2450669771940403</v>
      </c>
      <c r="I483" s="14">
        <f t="shared" si="639"/>
        <v>0.41179550863365233</v>
      </c>
      <c r="J483" s="14">
        <f t="shared" si="639"/>
        <v>1</v>
      </c>
      <c r="K483" s="14">
        <f t="shared" si="639"/>
        <v>0</v>
      </c>
      <c r="L483" s="14">
        <f t="shared" si="639"/>
        <v>0</v>
      </c>
      <c r="M483" s="14">
        <f t="shared" si="639"/>
        <v>0</v>
      </c>
      <c r="N483" s="14">
        <f t="shared" si="639"/>
        <v>0</v>
      </c>
      <c r="O483" s="14">
        <f t="shared" si="639"/>
        <v>0</v>
      </c>
      <c r="P483" s="14">
        <f t="shared" si="639"/>
        <v>0</v>
      </c>
      <c r="Q483" s="14">
        <f t="shared" si="646"/>
        <v>0</v>
      </c>
      <c r="R483" s="14">
        <f t="shared" si="640"/>
        <v>0</v>
      </c>
      <c r="S483" s="14">
        <f t="shared" si="641"/>
        <v>0</v>
      </c>
      <c r="T483" s="14">
        <f t="shared" si="642"/>
        <v>0</v>
      </c>
      <c r="U483" s="35">
        <f>J474</f>
        <v>1.2800000000004703</v>
      </c>
      <c r="V483" s="14">
        <v>9</v>
      </c>
      <c r="W483" s="14">
        <v>8</v>
      </c>
      <c r="X483" s="14">
        <v>7</v>
      </c>
      <c r="Y483" s="14">
        <v>6</v>
      </c>
      <c r="Z483" s="14">
        <v>5</v>
      </c>
      <c r="AA483" s="14">
        <v>4</v>
      </c>
      <c r="AB483" s="14">
        <v>3</v>
      </c>
      <c r="AC483" s="14">
        <v>2</v>
      </c>
      <c r="AD483" s="14">
        <v>1</v>
      </c>
    </row>
    <row r="484" spans="1:40" x14ac:dyDescent="0.25">
      <c r="A484" s="14" t="s">
        <v>36</v>
      </c>
      <c r="B484" s="14">
        <f t="shared" si="645"/>
        <v>4.3651583223955813E-2</v>
      </c>
      <c r="C484" s="14">
        <f t="shared" si="639"/>
        <v>5.0376754769973643E-2</v>
      </c>
      <c r="D484" s="14">
        <f t="shared" si="639"/>
        <v>5.9128602920275421E-2</v>
      </c>
      <c r="E484" s="14">
        <f t="shared" si="639"/>
        <v>7.0903335407843285E-2</v>
      </c>
      <c r="F484" s="14">
        <f t="shared" si="639"/>
        <v>8.7440835664804303E-2</v>
      </c>
      <c r="G484" s="14">
        <f t="shared" si="639"/>
        <v>0.11204714475854161</v>
      </c>
      <c r="H484" s="14">
        <f t="shared" si="639"/>
        <v>0.15177436054925361</v>
      </c>
      <c r="I484" s="14">
        <f t="shared" si="639"/>
        <v>0.22444766599359781</v>
      </c>
      <c r="J484" s="14">
        <f t="shared" si="639"/>
        <v>0.38958228983008669</v>
      </c>
      <c r="K484" s="14">
        <f t="shared" si="639"/>
        <v>1</v>
      </c>
      <c r="L484" s="14">
        <f t="shared" si="639"/>
        <v>0</v>
      </c>
      <c r="M484" s="14">
        <f t="shared" si="639"/>
        <v>0</v>
      </c>
      <c r="N484" s="14">
        <f t="shared" si="639"/>
        <v>0</v>
      </c>
      <c r="O484" s="14">
        <f t="shared" si="639"/>
        <v>0</v>
      </c>
      <c r="P484" s="14">
        <f t="shared" si="639"/>
        <v>0</v>
      </c>
      <c r="Q484" s="14">
        <f t="shared" si="646"/>
        <v>0</v>
      </c>
      <c r="R484" s="14">
        <f t="shared" si="640"/>
        <v>0</v>
      </c>
      <c r="S484" s="14">
        <f t="shared" si="641"/>
        <v>0</v>
      </c>
      <c r="T484" s="14">
        <f t="shared" si="642"/>
        <v>0</v>
      </c>
      <c r="U484" s="35">
        <f>K474</f>
        <v>1.3600000000006047</v>
      </c>
      <c r="V484" s="14">
        <v>10</v>
      </c>
      <c r="W484" s="14">
        <v>9</v>
      </c>
      <c r="X484" s="14">
        <v>8</v>
      </c>
      <c r="Y484" s="14">
        <v>7</v>
      </c>
      <c r="Z484" s="14">
        <v>6</v>
      </c>
      <c r="AA484" s="14">
        <v>5</v>
      </c>
      <c r="AB484" s="14">
        <v>4</v>
      </c>
      <c r="AC484" s="14">
        <v>3</v>
      </c>
      <c r="AD484" s="14">
        <v>2</v>
      </c>
      <c r="AE484" s="14">
        <v>1</v>
      </c>
    </row>
    <row r="485" spans="1:40" x14ac:dyDescent="0.25">
      <c r="A485" s="14" t="s">
        <v>35</v>
      </c>
      <c r="B485" s="14">
        <f t="shared" si="645"/>
        <v>3.9879244247800934E-2</v>
      </c>
      <c r="C485" s="14">
        <f t="shared" si="639"/>
        <v>4.5327695151134301E-2</v>
      </c>
      <c r="D485" s="14">
        <f t="shared" si="639"/>
        <v>5.2220985637018158E-2</v>
      </c>
      <c r="E485" s="14">
        <f t="shared" si="639"/>
        <v>6.1175207884939242E-2</v>
      </c>
      <c r="F485" s="14">
        <f t="shared" si="639"/>
        <v>7.3197381051426258E-2</v>
      </c>
      <c r="G485" s="14">
        <f t="shared" si="639"/>
        <v>9.0042528826736037E-2</v>
      </c>
      <c r="H485" s="14">
        <f t="shared" si="639"/>
        <v>0.11503724837354924</v>
      </c>
      <c r="I485" s="14">
        <f t="shared" si="639"/>
        <v>0.155256682703558</v>
      </c>
      <c r="J485" s="14">
        <f t="shared" si="639"/>
        <v>0.228519114379997</v>
      </c>
      <c r="K485" s="14">
        <f t="shared" si="639"/>
        <v>0.39402624621154109</v>
      </c>
      <c r="L485" s="14">
        <f t="shared" si="639"/>
        <v>1</v>
      </c>
      <c r="M485" s="14">
        <f t="shared" si="639"/>
        <v>0</v>
      </c>
      <c r="N485" s="14">
        <f t="shared" si="639"/>
        <v>0</v>
      </c>
      <c r="O485" s="14">
        <f t="shared" si="639"/>
        <v>0</v>
      </c>
      <c r="P485" s="14">
        <f t="shared" si="639"/>
        <v>0</v>
      </c>
      <c r="Q485" s="14">
        <f t="shared" si="646"/>
        <v>0</v>
      </c>
      <c r="R485" s="14">
        <f t="shared" si="640"/>
        <v>0</v>
      </c>
      <c r="S485" s="14">
        <f t="shared" si="641"/>
        <v>0</v>
      </c>
      <c r="T485" s="14">
        <f t="shared" si="642"/>
        <v>0</v>
      </c>
      <c r="U485" s="35">
        <f>L474</f>
        <v>1.3436363636369408</v>
      </c>
      <c r="V485" s="14">
        <v>11</v>
      </c>
      <c r="W485" s="14">
        <v>10</v>
      </c>
      <c r="X485" s="14">
        <v>9</v>
      </c>
      <c r="Y485" s="14">
        <v>8</v>
      </c>
      <c r="Z485" s="14">
        <v>7</v>
      </c>
      <c r="AA485" s="14">
        <v>6</v>
      </c>
      <c r="AB485" s="14">
        <v>5</v>
      </c>
      <c r="AC485" s="14">
        <v>4</v>
      </c>
      <c r="AD485" s="14">
        <v>3</v>
      </c>
      <c r="AE485" s="14">
        <v>2</v>
      </c>
      <c r="AF485" s="14">
        <v>1</v>
      </c>
    </row>
    <row r="486" spans="1:40" x14ac:dyDescent="0.25">
      <c r="A486" s="14" t="s">
        <v>34</v>
      </c>
      <c r="B486" s="14">
        <f t="shared" si="645"/>
        <v>3.0461434351347412E-2</v>
      </c>
      <c r="C486" s="14">
        <f t="shared" si="639"/>
        <v>3.4422568857543745E-2</v>
      </c>
      <c r="D486" s="14">
        <f t="shared" si="639"/>
        <v>3.9355007545516074E-2</v>
      </c>
      <c r="E486" s="14">
        <f t="shared" si="639"/>
        <v>4.5634077354253254E-2</v>
      </c>
      <c r="F486" s="14">
        <f t="shared" si="639"/>
        <v>5.3846634981924893E-2</v>
      </c>
      <c r="G486" s="14">
        <f t="shared" si="639"/>
        <v>6.4958689361077682E-2</v>
      </c>
      <c r="H486" s="14">
        <f t="shared" si="639"/>
        <v>8.0667294838751069E-2</v>
      </c>
      <c r="I486" s="14">
        <f t="shared" si="639"/>
        <v>0.10421905811913926</v>
      </c>
      <c r="J486" s="14">
        <f t="shared" si="639"/>
        <v>0.14259546448341848</v>
      </c>
      <c r="K486" s="14">
        <f t="shared" si="639"/>
        <v>0.21362134105527297</v>
      </c>
      <c r="L486" s="14">
        <f t="shared" si="639"/>
        <v>0.37761814639052832</v>
      </c>
      <c r="M486" s="14">
        <f t="shared" si="639"/>
        <v>1</v>
      </c>
      <c r="N486" s="14">
        <f t="shared" si="639"/>
        <v>0</v>
      </c>
      <c r="O486" s="14">
        <f t="shared" si="639"/>
        <v>0</v>
      </c>
      <c r="P486" s="14">
        <f t="shared" si="639"/>
        <v>0</v>
      </c>
      <c r="Q486" s="14">
        <f t="shared" si="646"/>
        <v>0</v>
      </c>
      <c r="R486" s="14">
        <f t="shared" si="640"/>
        <v>0</v>
      </c>
      <c r="S486" s="14">
        <f t="shared" si="641"/>
        <v>0</v>
      </c>
      <c r="T486" s="14">
        <f t="shared" si="642"/>
        <v>0</v>
      </c>
      <c r="U486" s="35">
        <f>M474</f>
        <v>1.4050000000006804</v>
      </c>
      <c r="V486" s="14">
        <v>12</v>
      </c>
      <c r="W486" s="14">
        <v>11</v>
      </c>
      <c r="X486" s="14">
        <v>10</v>
      </c>
      <c r="Y486" s="14">
        <v>9</v>
      </c>
      <c r="Z486" s="14">
        <v>8</v>
      </c>
      <c r="AA486" s="14">
        <v>7</v>
      </c>
      <c r="AB486" s="14">
        <v>6</v>
      </c>
      <c r="AC486" s="14">
        <v>5</v>
      </c>
      <c r="AD486" s="14">
        <v>4</v>
      </c>
      <c r="AE486" s="14">
        <v>3</v>
      </c>
      <c r="AF486" s="14">
        <v>2</v>
      </c>
      <c r="AG486" s="14">
        <v>1</v>
      </c>
    </row>
    <row r="487" spans="1:40" x14ac:dyDescent="0.25">
      <c r="A487" s="14" t="s">
        <v>33</v>
      </c>
      <c r="B487" s="14">
        <f t="shared" si="645"/>
        <v>2.8457017359017237E-2</v>
      </c>
      <c r="C487" s="14">
        <f t="shared" si="639"/>
        <v>3.1800100041371057E-2</v>
      </c>
      <c r="D487" s="14">
        <f t="shared" si="639"/>
        <v>3.5881234905935283E-2</v>
      </c>
      <c r="E487" s="14">
        <f t="shared" si="639"/>
        <v>4.0955071862091984E-2</v>
      </c>
      <c r="F487" s="14">
        <f t="shared" si="639"/>
        <v>4.7402910735555442E-2</v>
      </c>
      <c r="G487" s="14">
        <f t="shared" si="639"/>
        <v>5.5819889431164962E-2</v>
      </c>
      <c r="H487" s="14">
        <f t="shared" si="639"/>
        <v>6.7183705045055622E-2</v>
      </c>
      <c r="I487" s="14">
        <f t="shared" si="639"/>
        <v>8.3208078985024636E-2</v>
      </c>
      <c r="J487" s="14">
        <f t="shared" si="639"/>
        <v>0.10716296017637886</v>
      </c>
      <c r="K487" s="14">
        <f t="shared" si="639"/>
        <v>0.14605821247987061</v>
      </c>
      <c r="L487" s="14">
        <f t="shared" si="639"/>
        <v>0.21772209519374797</v>
      </c>
      <c r="M487" s="14">
        <f t="shared" si="639"/>
        <v>0.38217563041077146</v>
      </c>
      <c r="N487" s="14">
        <f t="shared" si="639"/>
        <v>1</v>
      </c>
      <c r="O487" s="14">
        <f t="shared" si="639"/>
        <v>0</v>
      </c>
      <c r="P487" s="14">
        <f t="shared" si="639"/>
        <v>0</v>
      </c>
      <c r="Q487" s="14">
        <f t="shared" si="646"/>
        <v>0</v>
      </c>
      <c r="R487" s="14">
        <f t="shared" si="640"/>
        <v>0</v>
      </c>
      <c r="S487" s="14">
        <f t="shared" si="641"/>
        <v>0</v>
      </c>
      <c r="T487" s="14">
        <f t="shared" si="642"/>
        <v>0</v>
      </c>
      <c r="U487" s="35">
        <f>N474</f>
        <v>1.387692307692959</v>
      </c>
      <c r="V487" s="14">
        <v>13</v>
      </c>
      <c r="W487" s="14">
        <v>12</v>
      </c>
      <c r="X487" s="14">
        <v>11</v>
      </c>
      <c r="Y487" s="14">
        <v>10</v>
      </c>
      <c r="Z487" s="14">
        <v>9</v>
      </c>
      <c r="AA487" s="14">
        <v>8</v>
      </c>
      <c r="AB487" s="14">
        <v>7</v>
      </c>
      <c r="AC487" s="14">
        <v>6</v>
      </c>
      <c r="AD487" s="14">
        <v>5</v>
      </c>
      <c r="AE487" s="14">
        <v>4</v>
      </c>
      <c r="AF487" s="14">
        <v>3</v>
      </c>
      <c r="AG487" s="14">
        <v>2</v>
      </c>
      <c r="AH487" s="14">
        <v>1</v>
      </c>
    </row>
    <row r="488" spans="1:40" x14ac:dyDescent="0.25">
      <c r="A488" s="14" t="s">
        <v>32</v>
      </c>
      <c r="B488" s="14">
        <f t="shared" si="645"/>
        <v>2.2534622136074309E-2</v>
      </c>
      <c r="C488" s="14">
        <f t="shared" si="639"/>
        <v>2.5067110066922832E-2</v>
      </c>
      <c r="D488" s="14">
        <f t="shared" si="639"/>
        <v>2.8123047519072283E-2</v>
      </c>
      <c r="E488" s="14">
        <f t="shared" si="639"/>
        <v>3.1869110427410509E-2</v>
      </c>
      <c r="F488" s="14">
        <f t="shared" si="639"/>
        <v>3.6547455237263347E-2</v>
      </c>
      <c r="G488" s="14">
        <f t="shared" si="639"/>
        <v>4.2522343709558492E-2</v>
      </c>
      <c r="H488" s="14">
        <f t="shared" si="639"/>
        <v>5.0365213100540623E-2</v>
      </c>
      <c r="I488" s="14">
        <f t="shared" si="639"/>
        <v>6.1020166483262299E-2</v>
      </c>
      <c r="J488" s="14">
        <f t="shared" si="639"/>
        <v>7.6152732061272543E-2</v>
      </c>
      <c r="K488" s="14">
        <f t="shared" si="639"/>
        <v>9.8964685968588081E-2</v>
      </c>
      <c r="L488" s="14">
        <f t="shared" si="639"/>
        <v>0.13638097278942712</v>
      </c>
      <c r="M488" s="14">
        <f t="shared" si="639"/>
        <v>0.20620946561581138</v>
      </c>
      <c r="N488" s="14">
        <f t="shared" si="639"/>
        <v>0.36929794582345993</v>
      </c>
      <c r="O488" s="14">
        <f t="shared" si="639"/>
        <v>1</v>
      </c>
      <c r="P488" s="14">
        <f t="shared" si="639"/>
        <v>0</v>
      </c>
      <c r="Q488" s="14">
        <f t="shared" si="646"/>
        <v>0</v>
      </c>
      <c r="R488" s="14">
        <f t="shared" si="640"/>
        <v>0</v>
      </c>
      <c r="S488" s="14">
        <f t="shared" si="641"/>
        <v>0</v>
      </c>
      <c r="T488" s="14">
        <f t="shared" si="642"/>
        <v>0</v>
      </c>
      <c r="U488" s="35">
        <f>O474</f>
        <v>1.4371428571435914</v>
      </c>
      <c r="V488" s="14">
        <v>14</v>
      </c>
      <c r="W488" s="14">
        <v>13</v>
      </c>
      <c r="X488" s="14">
        <v>12</v>
      </c>
      <c r="Y488" s="14">
        <v>11</v>
      </c>
      <c r="Z488" s="14">
        <v>10</v>
      </c>
      <c r="AA488" s="14">
        <v>9</v>
      </c>
      <c r="AB488" s="14">
        <v>8</v>
      </c>
      <c r="AC488" s="14">
        <v>7</v>
      </c>
      <c r="AD488" s="14">
        <v>6</v>
      </c>
      <c r="AE488" s="14">
        <v>5</v>
      </c>
      <c r="AF488" s="14">
        <v>4</v>
      </c>
      <c r="AG488" s="14">
        <v>3</v>
      </c>
      <c r="AH488" s="14">
        <v>2</v>
      </c>
      <c r="AI488" s="14">
        <v>1</v>
      </c>
    </row>
    <row r="489" spans="1:40" x14ac:dyDescent="0.25">
      <c r="A489" s="14" t="s">
        <v>31</v>
      </c>
      <c r="B489" s="14">
        <f t="shared" si="645"/>
        <v>2.2083276350239277E-2</v>
      </c>
      <c r="C489" s="14">
        <f t="shared" si="639"/>
        <v>2.4336141717825895E-2</v>
      </c>
      <c r="D489" s="14">
        <f t="shared" si="639"/>
        <v>2.70126853561303E-2</v>
      </c>
      <c r="E489" s="14">
        <f t="shared" si="639"/>
        <v>3.0235197204008843E-2</v>
      </c>
      <c r="F489" s="14">
        <f t="shared" si="639"/>
        <v>3.4175832248973574E-2</v>
      </c>
      <c r="G489" s="14">
        <f t="shared" si="639"/>
        <v>3.9084089579178506E-2</v>
      </c>
      <c r="H489" s="14">
        <f t="shared" si="639"/>
        <v>4.5334261634560273E-2</v>
      </c>
      <c r="I489" s="14">
        <f t="shared" si="639"/>
        <v>5.3511767784077298E-2</v>
      </c>
      <c r="J489" s="14">
        <f t="shared" si="639"/>
        <v>6.4580582758392957E-2</v>
      </c>
      <c r="K489" s="14">
        <f t="shared" si="639"/>
        <v>8.0234848970310163E-2</v>
      </c>
      <c r="L489" s="14">
        <f t="shared" si="639"/>
        <v>0.10371706866564365</v>
      </c>
      <c r="M489" s="14">
        <f t="shared" si="639"/>
        <v>0.1420036580982009</v>
      </c>
      <c r="N489" s="14">
        <f t="shared" si="639"/>
        <v>0.21291843892570758</v>
      </c>
      <c r="O489" s="14">
        <f t="shared" si="639"/>
        <v>0.37683372738941628</v>
      </c>
      <c r="P489" s="14">
        <f t="shared" si="639"/>
        <v>1</v>
      </c>
      <c r="Q489" s="14">
        <f t="shared" si="646"/>
        <v>0</v>
      </c>
      <c r="R489" s="14">
        <f t="shared" si="640"/>
        <v>0</v>
      </c>
      <c r="S489" s="14">
        <f t="shared" si="641"/>
        <v>0</v>
      </c>
      <c r="T489" s="14">
        <f t="shared" si="642"/>
        <v>0</v>
      </c>
      <c r="U489" s="35">
        <f>P474</f>
        <v>1.4080000000006854</v>
      </c>
      <c r="V489" s="14">
        <v>15</v>
      </c>
      <c r="W489" s="14">
        <v>14</v>
      </c>
      <c r="X489" s="14">
        <v>13</v>
      </c>
      <c r="Y489" s="14">
        <v>12</v>
      </c>
      <c r="Z489" s="14">
        <v>11</v>
      </c>
      <c r="AA489" s="14">
        <v>10</v>
      </c>
      <c r="AB489" s="14">
        <v>9</v>
      </c>
      <c r="AC489" s="14">
        <v>8</v>
      </c>
      <c r="AD489" s="14">
        <v>7</v>
      </c>
      <c r="AE489" s="14">
        <v>6</v>
      </c>
      <c r="AF489" s="14">
        <v>5</v>
      </c>
      <c r="AG489" s="14">
        <v>4</v>
      </c>
      <c r="AH489" s="14">
        <v>3</v>
      </c>
      <c r="AI489" s="14">
        <v>2</v>
      </c>
      <c r="AJ489" s="14">
        <v>1</v>
      </c>
    </row>
    <row r="490" spans="1:40" x14ac:dyDescent="0.25">
      <c r="A490" s="14" t="s">
        <v>93</v>
      </c>
      <c r="B490" s="14">
        <f>IFERROR(1/(V490^$U490),0)</f>
        <v>2.1642335439194652E-2</v>
      </c>
      <c r="C490" s="14">
        <f t="shared" si="639"/>
        <v>2.3662129907697213E-2</v>
      </c>
      <c r="D490" s="14">
        <f t="shared" si="639"/>
        <v>2.6030229111364413E-2</v>
      </c>
      <c r="E490" s="14">
        <f t="shared" si="639"/>
        <v>2.8838543036345421E-2</v>
      </c>
      <c r="F490" s="14">
        <f t="shared" si="639"/>
        <v>3.221305598192261E-2</v>
      </c>
      <c r="G490" s="14">
        <f t="shared" si="639"/>
        <v>3.6330770861886907E-2</v>
      </c>
      <c r="H490" s="14">
        <f t="shared" si="639"/>
        <v>4.1447658403732594E-2</v>
      </c>
      <c r="I490" s="14">
        <f t="shared" si="639"/>
        <v>4.7946811406278378E-2</v>
      </c>
      <c r="J490" s="14">
        <f t="shared" si="639"/>
        <v>5.642584778662392E-2</v>
      </c>
      <c r="K490" s="14">
        <f t="shared" si="639"/>
        <v>6.7865954199601411E-2</v>
      </c>
      <c r="L490" s="14">
        <f t="shared" si="639"/>
        <v>8.3985806369407168E-2</v>
      </c>
      <c r="M490" s="14">
        <f t="shared" si="639"/>
        <v>0.10806224082293529</v>
      </c>
      <c r="N490" s="14">
        <f t="shared" si="639"/>
        <v>0.14711334215221489</v>
      </c>
      <c r="O490" s="14">
        <f t="shared" si="639"/>
        <v>0.21896760355422074</v>
      </c>
      <c r="P490" s="14">
        <f t="shared" si="639"/>
        <v>0.3835535714241427</v>
      </c>
      <c r="Q490" s="14">
        <f>IFERROR(1/(AK490^$U490),0)</f>
        <v>1</v>
      </c>
      <c r="R490" s="14">
        <f t="shared" si="640"/>
        <v>0</v>
      </c>
      <c r="S490" s="14">
        <f t="shared" si="641"/>
        <v>0</v>
      </c>
      <c r="T490" s="14">
        <f t="shared" si="642"/>
        <v>0</v>
      </c>
      <c r="U490" s="14">
        <f>Q474</f>
        <v>1.3825000000006424</v>
      </c>
      <c r="V490" s="14">
        <v>16</v>
      </c>
      <c r="W490" s="14">
        <v>15</v>
      </c>
      <c r="X490" s="14">
        <v>14</v>
      </c>
      <c r="Y490" s="14">
        <v>13</v>
      </c>
      <c r="Z490" s="14">
        <v>12</v>
      </c>
      <c r="AA490" s="14">
        <v>11</v>
      </c>
      <c r="AB490" s="14">
        <v>10</v>
      </c>
      <c r="AC490" s="14">
        <v>9</v>
      </c>
      <c r="AD490" s="14">
        <v>8</v>
      </c>
      <c r="AE490" s="14">
        <v>7</v>
      </c>
      <c r="AF490" s="14">
        <v>6</v>
      </c>
      <c r="AG490" s="37">
        <v>5</v>
      </c>
      <c r="AH490" s="14">
        <v>4</v>
      </c>
      <c r="AI490" s="14">
        <v>3</v>
      </c>
      <c r="AJ490" s="14">
        <v>2</v>
      </c>
      <c r="AK490" s="14">
        <v>1</v>
      </c>
    </row>
    <row r="491" spans="1:40" x14ac:dyDescent="0.25">
      <c r="A491" s="14" t="s">
        <v>94</v>
      </c>
      <c r="B491" s="14">
        <f>IFERROR(1/(V491^$U491),0)</f>
        <v>2.1212383342253924E-2</v>
      </c>
      <c r="C491" s="14">
        <f t="shared" ref="C491:P493" si="647">IFERROR(1/(W491^$U491),0)</f>
        <v>2.3035456520134834E-2</v>
      </c>
      <c r="D491" s="14">
        <f t="shared" si="647"/>
        <v>2.514872012230145E-2</v>
      </c>
      <c r="E491" s="14">
        <f t="shared" si="647"/>
        <v>2.762268376477826E-2</v>
      </c>
      <c r="F491" s="14">
        <f t="shared" si="647"/>
        <v>3.0551816777445982E-2</v>
      </c>
      <c r="G491" s="14">
        <f t="shared" si="647"/>
        <v>3.4065400982950765E-2</v>
      </c>
      <c r="H491" s="14">
        <f t="shared" si="647"/>
        <v>3.8344753318132072E-2</v>
      </c>
      <c r="I491" s="14">
        <f t="shared" si="647"/>
        <v>4.3651583223955813E-2</v>
      </c>
      <c r="J491" s="14">
        <f t="shared" si="647"/>
        <v>5.0376754769973643E-2</v>
      </c>
      <c r="K491" s="14">
        <f t="shared" si="647"/>
        <v>5.9128602920275421E-2</v>
      </c>
      <c r="L491" s="14">
        <f t="shared" si="647"/>
        <v>7.0903335407843285E-2</v>
      </c>
      <c r="M491" s="14">
        <f t="shared" si="647"/>
        <v>8.7440835664804303E-2</v>
      </c>
      <c r="N491" s="14">
        <f t="shared" si="647"/>
        <v>0.11204714475854161</v>
      </c>
      <c r="O491" s="14">
        <f t="shared" si="647"/>
        <v>0.15177436054925361</v>
      </c>
      <c r="P491" s="14">
        <f t="shared" si="647"/>
        <v>0.22444766599359781</v>
      </c>
      <c r="Q491" s="14">
        <f>IFERROR(1/(AK491^$U491),0)</f>
        <v>0.38958228983008669</v>
      </c>
      <c r="R491" s="14">
        <f t="shared" si="640"/>
        <v>1</v>
      </c>
      <c r="S491" s="14">
        <f t="shared" si="641"/>
        <v>0</v>
      </c>
      <c r="T491" s="14">
        <f t="shared" si="642"/>
        <v>0</v>
      </c>
      <c r="U491" s="14">
        <f>R474</f>
        <v>1.3600000000006047</v>
      </c>
      <c r="V491" s="14">
        <v>17</v>
      </c>
      <c r="W491" s="14">
        <v>16</v>
      </c>
      <c r="X491" s="14">
        <v>15</v>
      </c>
      <c r="Y491" s="14">
        <v>14</v>
      </c>
      <c r="Z491" s="14">
        <v>13</v>
      </c>
      <c r="AA491" s="14">
        <v>12</v>
      </c>
      <c r="AB491" s="14">
        <v>11</v>
      </c>
      <c r="AC491" s="14">
        <v>10</v>
      </c>
      <c r="AD491" s="14">
        <v>9</v>
      </c>
      <c r="AE491" s="14">
        <v>8</v>
      </c>
      <c r="AF491" s="14">
        <v>7</v>
      </c>
      <c r="AG491" s="14">
        <v>6</v>
      </c>
      <c r="AH491" s="14">
        <v>5</v>
      </c>
      <c r="AI491" s="14">
        <v>4</v>
      </c>
      <c r="AJ491" s="14">
        <v>3</v>
      </c>
      <c r="AK491" s="14">
        <v>2</v>
      </c>
      <c r="AL491" s="14">
        <v>1</v>
      </c>
    </row>
    <row r="492" spans="1:40" x14ac:dyDescent="0.25">
      <c r="A492" s="14" t="s">
        <v>95</v>
      </c>
      <c r="B492" s="14">
        <f>IFERROR(1/(V492^$U492),0)</f>
        <v>2.0793846953476181E-2</v>
      </c>
      <c r="C492" s="14">
        <f t="shared" si="647"/>
        <v>2.2449074714411509E-2</v>
      </c>
      <c r="D492" s="14">
        <f t="shared" si="647"/>
        <v>2.4348893114352066E-2</v>
      </c>
      <c r="E492" s="14">
        <f t="shared" si="647"/>
        <v>2.6548360901804319E-2</v>
      </c>
      <c r="F492" s="14">
        <f t="shared" si="647"/>
        <v>2.9119802973805918E-2</v>
      </c>
      <c r="G492" s="14">
        <f t="shared" si="647"/>
        <v>3.2159990212795225E-2</v>
      </c>
      <c r="H492" s="14">
        <f t="shared" si="647"/>
        <v>3.5801162618799343E-2</v>
      </c>
      <c r="I492" s="14">
        <f t="shared" si="647"/>
        <v>4.0228496531182475E-2</v>
      </c>
      <c r="J492" s="14">
        <f t="shared" si="647"/>
        <v>4.5708818961427373E-2</v>
      </c>
      <c r="K492" s="14">
        <f t="shared" si="647"/>
        <v>5.2639897790763411E-2</v>
      </c>
      <c r="L492" s="14">
        <f t="shared" si="647"/>
        <v>6.1639544030761752E-2</v>
      </c>
      <c r="M492" s="14">
        <f t="shared" si="647"/>
        <v>7.3717165258449582E-2</v>
      </c>
      <c r="N492" s="14">
        <f t="shared" si="647"/>
        <v>9.0631115313131019E-2</v>
      </c>
      <c r="O492" s="14">
        <f t="shared" si="647"/>
        <v>0.11571247800608679</v>
      </c>
      <c r="P492" s="14">
        <f t="shared" si="647"/>
        <v>0.15604131861257795</v>
      </c>
      <c r="Q492" s="14">
        <f>IFERROR(1/(AK492^$U492),0)</f>
        <v>0.22943386365304361</v>
      </c>
      <c r="R492" s="14">
        <f t="shared" si="640"/>
        <v>0.39502065593153218</v>
      </c>
      <c r="S492" s="14">
        <f t="shared" si="641"/>
        <v>1</v>
      </c>
      <c r="T492" s="14">
        <f t="shared" si="642"/>
        <v>0</v>
      </c>
      <c r="U492" s="14">
        <f>S474</f>
        <v>1.3400000000005712</v>
      </c>
      <c r="V492" s="14">
        <v>18</v>
      </c>
      <c r="W492" s="14">
        <v>17</v>
      </c>
      <c r="X492" s="14">
        <v>16</v>
      </c>
      <c r="Y492" s="14">
        <v>15</v>
      </c>
      <c r="Z492" s="14">
        <v>14</v>
      </c>
      <c r="AA492" s="14">
        <v>13</v>
      </c>
      <c r="AB492" s="14">
        <v>12</v>
      </c>
      <c r="AC492" s="14">
        <v>11</v>
      </c>
      <c r="AD492" s="14">
        <v>10</v>
      </c>
      <c r="AE492" s="14">
        <v>9</v>
      </c>
      <c r="AF492" s="14">
        <v>8</v>
      </c>
      <c r="AG492" s="14">
        <v>7</v>
      </c>
      <c r="AH492" s="14">
        <v>6</v>
      </c>
      <c r="AI492" s="14">
        <v>5</v>
      </c>
      <c r="AJ492" s="14">
        <v>4</v>
      </c>
      <c r="AK492" s="14">
        <v>3</v>
      </c>
      <c r="AL492" s="14">
        <v>2</v>
      </c>
      <c r="AM492" s="14">
        <v>1</v>
      </c>
    </row>
    <row r="493" spans="1:40" x14ac:dyDescent="0.25">
      <c r="A493" s="14" t="s">
        <v>96</v>
      </c>
      <c r="B493" s="14">
        <f>IFERROR(1/(V493^$U493),0)</f>
        <v>2.0386991126811606E-2</v>
      </c>
      <c r="C493" s="14">
        <f t="shared" si="647"/>
        <v>2.1897655261008044E-2</v>
      </c>
      <c r="D493" s="14">
        <f t="shared" si="647"/>
        <v>2.3616579939013161E-2</v>
      </c>
      <c r="E493" s="14">
        <f t="shared" si="647"/>
        <v>2.5587427990422948E-2</v>
      </c>
      <c r="F493" s="14">
        <f t="shared" si="647"/>
        <v>2.786657258297023E-2</v>
      </c>
      <c r="G493" s="14">
        <f t="shared" si="647"/>
        <v>3.0527981636042228E-2</v>
      </c>
      <c r="H493" s="14">
        <f t="shared" si="647"/>
        <v>3.3670505073128514E-2</v>
      </c>
      <c r="I493" s="14">
        <f t="shared" si="647"/>
        <v>3.7429049174930638E-2</v>
      </c>
      <c r="J493" s="14">
        <f t="shared" si="647"/>
        <v>4.199226011448326E-2</v>
      </c>
      <c r="K493" s="14">
        <f t="shared" si="647"/>
        <v>4.763155247046081E-2</v>
      </c>
      <c r="L493" s="14">
        <f t="shared" si="647"/>
        <v>5.4750861347366647E-2</v>
      </c>
      <c r="M493" s="14">
        <f t="shared" si="647"/>
        <v>6.3976426034706227E-2</v>
      </c>
      <c r="N493" s="14">
        <f t="shared" si="647"/>
        <v>7.632932703740819E-2</v>
      </c>
      <c r="O493" s="14">
        <f t="shared" si="647"/>
        <v>9.3584114706081134E-2</v>
      </c>
      <c r="P493" s="14">
        <f t="shared" si="647"/>
        <v>0.11909350539980924</v>
      </c>
      <c r="Q493" s="14">
        <f>IFERROR(1/(AK493^$U493),0)</f>
        <v>0.1599607076454182</v>
      </c>
      <c r="R493" s="14">
        <f t="shared" si="640"/>
        <v>0.23398901971538463</v>
      </c>
      <c r="S493" s="14">
        <f t="shared" si="641"/>
        <v>0.39995088154099401</v>
      </c>
      <c r="T493" s="14">
        <f t="shared" si="642"/>
        <v>1</v>
      </c>
      <c r="U493" s="14">
        <f>T474</f>
        <v>1.3221052631584358</v>
      </c>
      <c r="V493" s="14">
        <v>19</v>
      </c>
      <c r="W493" s="14">
        <v>18</v>
      </c>
      <c r="X493" s="14">
        <v>17</v>
      </c>
      <c r="Y493" s="14">
        <v>16</v>
      </c>
      <c r="Z493" s="14">
        <v>15</v>
      </c>
      <c r="AA493" s="14">
        <v>14</v>
      </c>
      <c r="AB493" s="14">
        <v>13</v>
      </c>
      <c r="AC493" s="14">
        <v>12</v>
      </c>
      <c r="AD493" s="14">
        <v>11</v>
      </c>
      <c r="AE493" s="14">
        <v>10</v>
      </c>
      <c r="AF493" s="14">
        <v>9</v>
      </c>
      <c r="AG493" s="14">
        <v>8</v>
      </c>
      <c r="AH493" s="14">
        <v>7</v>
      </c>
      <c r="AI493" s="14">
        <v>6</v>
      </c>
      <c r="AJ493" s="14">
        <v>5</v>
      </c>
      <c r="AK493" s="14">
        <v>4</v>
      </c>
      <c r="AL493" s="14">
        <v>3</v>
      </c>
      <c r="AM493" s="14">
        <v>2</v>
      </c>
      <c r="AN493" s="14">
        <v>1</v>
      </c>
    </row>
    <row r="494" spans="1:40" x14ac:dyDescent="0.25">
      <c r="U494" s="14" t="s">
        <v>30</v>
      </c>
    </row>
    <row r="495" spans="1:40" x14ac:dyDescent="0.25">
      <c r="A495" s="14" t="s">
        <v>29</v>
      </c>
      <c r="B495" s="14">
        <f t="shared" ref="B495:B513" si="648">B475/SUM($B475:$T475)</f>
        <v>1</v>
      </c>
      <c r="C495" s="14">
        <f t="shared" ref="C495:P495" si="649">C475/SUM($B475:$T475)</f>
        <v>0</v>
      </c>
      <c r="D495" s="14">
        <f t="shared" si="649"/>
        <v>0</v>
      </c>
      <c r="E495" s="14">
        <f t="shared" si="649"/>
        <v>0</v>
      </c>
      <c r="F495" s="14">
        <f t="shared" si="649"/>
        <v>0</v>
      </c>
      <c r="G495" s="14">
        <f t="shared" si="649"/>
        <v>0</v>
      </c>
      <c r="H495" s="14">
        <f t="shared" si="649"/>
        <v>0</v>
      </c>
      <c r="I495" s="14">
        <f t="shared" si="649"/>
        <v>0</v>
      </c>
      <c r="J495" s="14">
        <f t="shared" si="649"/>
        <v>0</v>
      </c>
      <c r="K495" s="14">
        <f t="shared" si="649"/>
        <v>0</v>
      </c>
      <c r="L495" s="14">
        <f t="shared" si="649"/>
        <v>0</v>
      </c>
      <c r="M495" s="14">
        <f t="shared" si="649"/>
        <v>0</v>
      </c>
      <c r="N495" s="14">
        <f t="shared" si="649"/>
        <v>0</v>
      </c>
      <c r="O495" s="14">
        <f t="shared" si="649"/>
        <v>0</v>
      </c>
      <c r="P495" s="14">
        <f t="shared" si="649"/>
        <v>0</v>
      </c>
      <c r="Q495" s="14">
        <f t="shared" ref="Q495:Q513" si="650">Q475/SUM($B475:$T475)</f>
        <v>0</v>
      </c>
      <c r="R495" s="14">
        <f t="shared" ref="R495:T495" si="651">R475/SUM($B475:$T475)</f>
        <v>0</v>
      </c>
      <c r="S495" s="14">
        <f t="shared" si="651"/>
        <v>0</v>
      </c>
      <c r="T495" s="14">
        <f t="shared" si="651"/>
        <v>0</v>
      </c>
      <c r="U495" s="14">
        <f t="shared" ref="U495:U513" si="652">SUM(B495:T495)</f>
        <v>1</v>
      </c>
    </row>
    <row r="496" spans="1:40" x14ac:dyDescent="0.25">
      <c r="A496" s="14" t="s">
        <v>28</v>
      </c>
      <c r="B496" s="14">
        <f t="shared" si="648"/>
        <v>0.33333333333333331</v>
      </c>
      <c r="C496" s="14">
        <f t="shared" ref="C496:P496" si="653">C476/SUM($B476:$T476)</f>
        <v>0.66666666666666663</v>
      </c>
      <c r="D496" s="14">
        <f t="shared" si="653"/>
        <v>0</v>
      </c>
      <c r="E496" s="14">
        <f t="shared" si="653"/>
        <v>0</v>
      </c>
      <c r="F496" s="14">
        <f t="shared" si="653"/>
        <v>0</v>
      </c>
      <c r="G496" s="14">
        <f t="shared" si="653"/>
        <v>0</v>
      </c>
      <c r="H496" s="14">
        <f t="shared" si="653"/>
        <v>0</v>
      </c>
      <c r="I496" s="14">
        <f t="shared" si="653"/>
        <v>0</v>
      </c>
      <c r="J496" s="14">
        <f t="shared" si="653"/>
        <v>0</v>
      </c>
      <c r="K496" s="14">
        <f t="shared" si="653"/>
        <v>0</v>
      </c>
      <c r="L496" s="14">
        <f t="shared" si="653"/>
        <v>0</v>
      </c>
      <c r="M496" s="14">
        <f t="shared" si="653"/>
        <v>0</v>
      </c>
      <c r="N496" s="14">
        <f t="shared" si="653"/>
        <v>0</v>
      </c>
      <c r="O496" s="14">
        <f t="shared" si="653"/>
        <v>0</v>
      </c>
      <c r="P496" s="14">
        <f t="shared" si="653"/>
        <v>0</v>
      </c>
      <c r="Q496" s="14">
        <f t="shared" si="650"/>
        <v>0</v>
      </c>
      <c r="R496" s="14">
        <f t="shared" ref="R496:T496" si="654">R476/SUM($B476:$T476)</f>
        <v>0</v>
      </c>
      <c r="S496" s="14">
        <f t="shared" si="654"/>
        <v>0</v>
      </c>
      <c r="T496" s="14">
        <f t="shared" si="654"/>
        <v>0</v>
      </c>
      <c r="U496" s="14">
        <f t="shared" si="652"/>
        <v>1</v>
      </c>
    </row>
    <row r="497" spans="1:21" x14ac:dyDescent="0.25">
      <c r="A497" s="14" t="s">
        <v>27</v>
      </c>
      <c r="B497" s="14">
        <f t="shared" si="648"/>
        <v>0.18181818181818182</v>
      </c>
      <c r="C497" s="14">
        <f t="shared" ref="C497:P497" si="655">C477/SUM($B477:$T477)</f>
        <v>0.27272727272727276</v>
      </c>
      <c r="D497" s="14">
        <f t="shared" si="655"/>
        <v>0.54545454545454553</v>
      </c>
      <c r="E497" s="14">
        <f t="shared" si="655"/>
        <v>0</v>
      </c>
      <c r="F497" s="14">
        <f t="shared" si="655"/>
        <v>0</v>
      </c>
      <c r="G497" s="14">
        <f t="shared" si="655"/>
        <v>0</v>
      </c>
      <c r="H497" s="14">
        <f t="shared" si="655"/>
        <v>0</v>
      </c>
      <c r="I497" s="14">
        <f t="shared" si="655"/>
        <v>0</v>
      </c>
      <c r="J497" s="14">
        <f t="shared" si="655"/>
        <v>0</v>
      </c>
      <c r="K497" s="14">
        <f t="shared" si="655"/>
        <v>0</v>
      </c>
      <c r="L497" s="14">
        <f t="shared" si="655"/>
        <v>0</v>
      </c>
      <c r="M497" s="14">
        <f t="shared" si="655"/>
        <v>0</v>
      </c>
      <c r="N497" s="14">
        <f t="shared" si="655"/>
        <v>0</v>
      </c>
      <c r="O497" s="14">
        <f t="shared" si="655"/>
        <v>0</v>
      </c>
      <c r="P497" s="14">
        <f t="shared" si="655"/>
        <v>0</v>
      </c>
      <c r="Q497" s="14">
        <f t="shared" si="650"/>
        <v>0</v>
      </c>
      <c r="R497" s="14">
        <f t="shared" ref="R497:T497" si="656">R477/SUM($B477:$T477)</f>
        <v>0</v>
      </c>
      <c r="S497" s="14">
        <f t="shared" si="656"/>
        <v>0</v>
      </c>
      <c r="T497" s="14">
        <f t="shared" si="656"/>
        <v>0</v>
      </c>
      <c r="U497" s="14">
        <f t="shared" si="652"/>
        <v>1</v>
      </c>
    </row>
    <row r="498" spans="1:21" x14ac:dyDescent="0.25">
      <c r="A498" s="14" t="s">
        <v>26</v>
      </c>
      <c r="B498" s="14">
        <f t="shared" si="648"/>
        <v>0.12000000000000002</v>
      </c>
      <c r="C498" s="14">
        <f t="shared" ref="C498:P498" si="657">C478/SUM($B478:$T478)</f>
        <v>0.16</v>
      </c>
      <c r="D498" s="14">
        <f t="shared" si="657"/>
        <v>0.24000000000000005</v>
      </c>
      <c r="E498" s="14">
        <f t="shared" si="657"/>
        <v>0.48000000000000009</v>
      </c>
      <c r="F498" s="14">
        <f t="shared" si="657"/>
        <v>0</v>
      </c>
      <c r="G498" s="14">
        <f t="shared" si="657"/>
        <v>0</v>
      </c>
      <c r="H498" s="14">
        <f t="shared" si="657"/>
        <v>0</v>
      </c>
      <c r="I498" s="14">
        <f t="shared" si="657"/>
        <v>0</v>
      </c>
      <c r="J498" s="14">
        <f t="shared" si="657"/>
        <v>0</v>
      </c>
      <c r="K498" s="14">
        <f t="shared" si="657"/>
        <v>0</v>
      </c>
      <c r="L498" s="14">
        <f t="shared" si="657"/>
        <v>0</v>
      </c>
      <c r="M498" s="14">
        <f t="shared" si="657"/>
        <v>0</v>
      </c>
      <c r="N498" s="14">
        <f t="shared" si="657"/>
        <v>0</v>
      </c>
      <c r="O498" s="14">
        <f t="shared" si="657"/>
        <v>0</v>
      </c>
      <c r="P498" s="14">
        <f t="shared" si="657"/>
        <v>0</v>
      </c>
      <c r="Q498" s="14">
        <f t="shared" si="650"/>
        <v>0</v>
      </c>
      <c r="R498" s="14">
        <f t="shared" ref="R498:T498" si="658">R478/SUM($B478:$T478)</f>
        <v>0</v>
      </c>
      <c r="S498" s="14">
        <f t="shared" si="658"/>
        <v>0</v>
      </c>
      <c r="T498" s="14">
        <f t="shared" si="658"/>
        <v>0</v>
      </c>
      <c r="U498" s="14">
        <f t="shared" si="652"/>
        <v>1</v>
      </c>
    </row>
    <row r="499" spans="1:21" x14ac:dyDescent="0.25">
      <c r="A499" s="14" t="s">
        <v>25</v>
      </c>
      <c r="B499" s="14">
        <f t="shared" si="648"/>
        <v>8.7591240875912413E-2</v>
      </c>
      <c r="C499" s="14">
        <f t="shared" ref="C499:P499" si="659">C479/SUM($B479:$T479)</f>
        <v>0.10948905109489052</v>
      </c>
      <c r="D499" s="14">
        <f t="shared" si="659"/>
        <v>0.145985401459854</v>
      </c>
      <c r="E499" s="14">
        <f t="shared" si="659"/>
        <v>0.21897810218978103</v>
      </c>
      <c r="F499" s="14">
        <f t="shared" si="659"/>
        <v>0.43795620437956206</v>
      </c>
      <c r="G499" s="14">
        <f t="shared" si="659"/>
        <v>0</v>
      </c>
      <c r="H499" s="14">
        <f t="shared" si="659"/>
        <v>0</v>
      </c>
      <c r="I499" s="14">
        <f t="shared" si="659"/>
        <v>0</v>
      </c>
      <c r="J499" s="14">
        <f t="shared" si="659"/>
        <v>0</v>
      </c>
      <c r="K499" s="14">
        <f t="shared" si="659"/>
        <v>0</v>
      </c>
      <c r="L499" s="14">
        <f t="shared" si="659"/>
        <v>0</v>
      </c>
      <c r="M499" s="14">
        <f t="shared" si="659"/>
        <v>0</v>
      </c>
      <c r="N499" s="14">
        <f t="shared" si="659"/>
        <v>0</v>
      </c>
      <c r="O499" s="14">
        <f t="shared" si="659"/>
        <v>0</v>
      </c>
      <c r="P499" s="14">
        <f t="shared" si="659"/>
        <v>0</v>
      </c>
      <c r="Q499" s="14">
        <f t="shared" si="650"/>
        <v>0</v>
      </c>
      <c r="R499" s="14">
        <f t="shared" ref="R499:T499" si="660">R479/SUM($B479:$T479)</f>
        <v>0</v>
      </c>
      <c r="S499" s="14">
        <f t="shared" si="660"/>
        <v>0</v>
      </c>
      <c r="T499" s="14">
        <f t="shared" si="660"/>
        <v>0</v>
      </c>
      <c r="U499" s="14">
        <f t="shared" si="652"/>
        <v>1</v>
      </c>
    </row>
    <row r="500" spans="1:21" x14ac:dyDescent="0.25">
      <c r="A500" s="14" t="s">
        <v>24</v>
      </c>
      <c r="B500" s="14">
        <f t="shared" si="648"/>
        <v>5.5374255127180541E-2</v>
      </c>
      <c r="C500" s="14">
        <f t="shared" ref="C500:P500" si="661">C480/SUM($B480:$T480)</f>
        <v>6.8666002920185265E-2</v>
      </c>
      <c r="D500" s="14">
        <f t="shared" si="661"/>
        <v>8.9350211117256523E-2</v>
      </c>
      <c r="E500" s="14">
        <f t="shared" si="661"/>
        <v>0.12546520258770844</v>
      </c>
      <c r="F500" s="14">
        <f t="shared" si="661"/>
        <v>0.20244682864507729</v>
      </c>
      <c r="G500" s="14">
        <f t="shared" si="661"/>
        <v>0.45869749960259198</v>
      </c>
      <c r="H500" s="14">
        <f t="shared" si="661"/>
        <v>0</v>
      </c>
      <c r="I500" s="14">
        <f t="shared" si="661"/>
        <v>0</v>
      </c>
      <c r="J500" s="14">
        <f t="shared" si="661"/>
        <v>0</v>
      </c>
      <c r="K500" s="14">
        <f t="shared" si="661"/>
        <v>0</v>
      </c>
      <c r="L500" s="14">
        <f t="shared" si="661"/>
        <v>0</v>
      </c>
      <c r="M500" s="14">
        <f t="shared" si="661"/>
        <v>0</v>
      </c>
      <c r="N500" s="14">
        <f t="shared" si="661"/>
        <v>0</v>
      </c>
      <c r="O500" s="14">
        <f t="shared" si="661"/>
        <v>0</v>
      </c>
      <c r="P500" s="14">
        <f t="shared" si="661"/>
        <v>0</v>
      </c>
      <c r="Q500" s="14">
        <f t="shared" si="650"/>
        <v>0</v>
      </c>
      <c r="R500" s="14">
        <f t="shared" ref="R500:T500" si="662">R480/SUM($B480:$T480)</f>
        <v>0</v>
      </c>
      <c r="S500" s="14">
        <f t="shared" si="662"/>
        <v>0</v>
      </c>
      <c r="T500" s="14">
        <f t="shared" si="662"/>
        <v>0</v>
      </c>
      <c r="U500" s="14">
        <f t="shared" si="652"/>
        <v>1</v>
      </c>
    </row>
    <row r="501" spans="1:21" x14ac:dyDescent="0.25">
      <c r="A501" s="14" t="s">
        <v>23</v>
      </c>
      <c r="B501" s="14">
        <f t="shared" si="648"/>
        <v>4.4127629103528986E-2</v>
      </c>
      <c r="C501" s="14">
        <f t="shared" ref="C501:P501" si="663">C481/SUM($B481:$T481)</f>
        <v>5.2930720535044121E-2</v>
      </c>
      <c r="D501" s="14">
        <f t="shared" si="663"/>
        <v>6.563593501130148E-2</v>
      </c>
      <c r="E501" s="14">
        <f t="shared" si="663"/>
        <v>8.5407398140752211E-2</v>
      </c>
      <c r="F501" s="14">
        <f t="shared" si="663"/>
        <v>0.1199287206625189</v>
      </c>
      <c r="G501" s="14">
        <f t="shared" si="663"/>
        <v>0.19351333007744162</v>
      </c>
      <c r="H501" s="14">
        <f t="shared" si="663"/>
        <v>0.4384562664694126</v>
      </c>
      <c r="I501" s="14">
        <f t="shared" si="663"/>
        <v>0</v>
      </c>
      <c r="J501" s="14">
        <f t="shared" si="663"/>
        <v>0</v>
      </c>
      <c r="K501" s="14">
        <f t="shared" si="663"/>
        <v>0</v>
      </c>
      <c r="L501" s="14">
        <f t="shared" si="663"/>
        <v>0</v>
      </c>
      <c r="M501" s="14">
        <f t="shared" si="663"/>
        <v>0</v>
      </c>
      <c r="N501" s="14">
        <f t="shared" si="663"/>
        <v>0</v>
      </c>
      <c r="O501" s="14">
        <f t="shared" si="663"/>
        <v>0</v>
      </c>
      <c r="P501" s="14">
        <f t="shared" si="663"/>
        <v>0</v>
      </c>
      <c r="Q501" s="14">
        <f t="shared" si="650"/>
        <v>0</v>
      </c>
      <c r="R501" s="14">
        <f t="shared" ref="R501:T501" si="664">R481/SUM($B481:$T481)</f>
        <v>0</v>
      </c>
      <c r="S501" s="14">
        <f t="shared" si="664"/>
        <v>0</v>
      </c>
      <c r="T501" s="14">
        <f t="shared" si="664"/>
        <v>0</v>
      </c>
      <c r="U501" s="14">
        <f t="shared" si="652"/>
        <v>0.99999999999999989</v>
      </c>
    </row>
    <row r="502" spans="1:21" x14ac:dyDescent="0.25">
      <c r="A502" s="14" t="s">
        <v>22</v>
      </c>
      <c r="B502" s="14">
        <f t="shared" si="648"/>
        <v>3.1080513760257274E-2</v>
      </c>
      <c r="C502" s="14">
        <f t="shared" ref="C502:P502" si="665">C482/SUM($B482:$T482)</f>
        <v>3.6935397777398883E-2</v>
      </c>
      <c r="D502" s="14">
        <f t="shared" si="665"/>
        <v>4.5078712762951167E-2</v>
      </c>
      <c r="E502" s="14">
        <f t="shared" si="665"/>
        <v>5.7057569331756083E-2</v>
      </c>
      <c r="F502" s="14">
        <f t="shared" si="665"/>
        <v>7.6132389086078348E-2</v>
      </c>
      <c r="G502" s="14">
        <f t="shared" si="665"/>
        <v>0.11042127958505653</v>
      </c>
      <c r="H502" s="14">
        <f t="shared" si="665"/>
        <v>0.18648792978980808</v>
      </c>
      <c r="I502" s="14">
        <f t="shared" si="665"/>
        <v>0.45680620790669352</v>
      </c>
      <c r="J502" s="14">
        <f t="shared" si="665"/>
        <v>0</v>
      </c>
      <c r="K502" s="14">
        <f t="shared" si="665"/>
        <v>0</v>
      </c>
      <c r="L502" s="14">
        <f t="shared" si="665"/>
        <v>0</v>
      </c>
      <c r="M502" s="14">
        <f t="shared" si="665"/>
        <v>0</v>
      </c>
      <c r="N502" s="14">
        <f t="shared" si="665"/>
        <v>0</v>
      </c>
      <c r="O502" s="14">
        <f t="shared" si="665"/>
        <v>0</v>
      </c>
      <c r="P502" s="14">
        <f t="shared" si="665"/>
        <v>0</v>
      </c>
      <c r="Q502" s="14">
        <f t="shared" si="650"/>
        <v>0</v>
      </c>
      <c r="R502" s="14">
        <f t="shared" ref="R502:T502" si="666">R482/SUM($B482:$T482)</f>
        <v>0</v>
      </c>
      <c r="S502" s="14">
        <f t="shared" si="666"/>
        <v>0</v>
      </c>
      <c r="T502" s="14">
        <f t="shared" si="666"/>
        <v>0</v>
      </c>
      <c r="U502" s="14">
        <f t="shared" si="652"/>
        <v>0.99999999999999978</v>
      </c>
    </row>
    <row r="503" spans="1:21" x14ac:dyDescent="0.25">
      <c r="A503" s="14" t="s">
        <v>21</v>
      </c>
      <c r="B503" s="14">
        <f t="shared" si="648"/>
        <v>2.6485963172320787E-2</v>
      </c>
      <c r="C503" s="14">
        <f t="shared" ref="C503:P503" si="667">C483/SUM($B483:$T483)</f>
        <v>3.0795765189707138E-2</v>
      </c>
      <c r="D503" s="14">
        <f t="shared" si="667"/>
        <v>3.6535974182299986E-2</v>
      </c>
      <c r="E503" s="14">
        <f t="shared" si="667"/>
        <v>4.4505387062256804E-2</v>
      </c>
      <c r="F503" s="14">
        <f t="shared" si="667"/>
        <v>5.6203657346410335E-2</v>
      </c>
      <c r="G503" s="14">
        <f t="shared" si="667"/>
        <v>7.4784121108771306E-2</v>
      </c>
      <c r="H503" s="14">
        <f t="shared" si="667"/>
        <v>0.10807642659806264</v>
      </c>
      <c r="I503" s="14">
        <f t="shared" si="667"/>
        <v>0.18160499456855872</v>
      </c>
      <c r="J503" s="14">
        <f t="shared" si="667"/>
        <v>0.44100771077161233</v>
      </c>
      <c r="K503" s="14">
        <f t="shared" si="667"/>
        <v>0</v>
      </c>
      <c r="L503" s="14">
        <f t="shared" si="667"/>
        <v>0</v>
      </c>
      <c r="M503" s="14">
        <f t="shared" si="667"/>
        <v>0</v>
      </c>
      <c r="N503" s="14">
        <f t="shared" si="667"/>
        <v>0</v>
      </c>
      <c r="O503" s="14">
        <f t="shared" si="667"/>
        <v>0</v>
      </c>
      <c r="P503" s="14">
        <f t="shared" si="667"/>
        <v>0</v>
      </c>
      <c r="Q503" s="14">
        <f t="shared" si="650"/>
        <v>0</v>
      </c>
      <c r="R503" s="14">
        <f t="shared" ref="R503:T503" si="668">R483/SUM($B483:$T483)</f>
        <v>0</v>
      </c>
      <c r="S503" s="14">
        <f t="shared" si="668"/>
        <v>0</v>
      </c>
      <c r="T503" s="14">
        <f t="shared" si="668"/>
        <v>0</v>
      </c>
      <c r="U503" s="14">
        <f t="shared" si="652"/>
        <v>1.0000000000000002</v>
      </c>
    </row>
    <row r="504" spans="1:21" x14ac:dyDescent="0.25">
      <c r="A504" s="14" t="s">
        <v>20</v>
      </c>
      <c r="B504" s="14">
        <f t="shared" si="648"/>
        <v>1.9938124064586872E-2</v>
      </c>
      <c r="C504" s="14">
        <f t="shared" ref="C504:P504" si="669">C484/SUM($B484:$T484)</f>
        <v>2.3009886753060139E-2</v>
      </c>
      <c r="D504" s="14">
        <f t="shared" si="669"/>
        <v>2.7007346211057062E-2</v>
      </c>
      <c r="E504" s="14">
        <f t="shared" si="669"/>
        <v>3.2385526332496757E-2</v>
      </c>
      <c r="F504" s="14">
        <f t="shared" si="669"/>
        <v>3.9939129374790841E-2</v>
      </c>
      <c r="G504" s="14">
        <f t="shared" si="669"/>
        <v>5.1178209546647362E-2</v>
      </c>
      <c r="H504" s="14">
        <f t="shared" si="669"/>
        <v>6.9323855103465032E-2</v>
      </c>
      <c r="I504" s="14">
        <f t="shared" si="669"/>
        <v>0.10251782593148674</v>
      </c>
      <c r="J504" s="14">
        <f t="shared" si="669"/>
        <v>0.1779440619174453</v>
      </c>
      <c r="K504" s="14">
        <f t="shared" si="669"/>
        <v>0.45675603476496385</v>
      </c>
      <c r="L504" s="14">
        <f t="shared" si="669"/>
        <v>0</v>
      </c>
      <c r="M504" s="14">
        <f t="shared" si="669"/>
        <v>0</v>
      </c>
      <c r="N504" s="14">
        <f t="shared" si="669"/>
        <v>0</v>
      </c>
      <c r="O504" s="14">
        <f t="shared" si="669"/>
        <v>0</v>
      </c>
      <c r="P504" s="14">
        <f t="shared" si="669"/>
        <v>0</v>
      </c>
      <c r="Q504" s="14">
        <f t="shared" si="650"/>
        <v>0</v>
      </c>
      <c r="R504" s="14">
        <f t="shared" ref="R504:T504" si="670">R484/SUM($B484:$T484)</f>
        <v>0</v>
      </c>
      <c r="S504" s="14">
        <f t="shared" si="670"/>
        <v>0</v>
      </c>
      <c r="T504" s="14">
        <f t="shared" si="670"/>
        <v>0</v>
      </c>
      <c r="U504" s="14">
        <f t="shared" si="652"/>
        <v>0.99999999999999989</v>
      </c>
    </row>
    <row r="505" spans="1:21" x14ac:dyDescent="0.25">
      <c r="A505" s="14" t="s">
        <v>19</v>
      </c>
      <c r="B505" s="14">
        <f t="shared" si="648"/>
        <v>1.7687300617989662E-2</v>
      </c>
      <c r="C505" s="14">
        <f t="shared" ref="C505:P505" si="671">C485/SUM($B485:$T485)</f>
        <v>2.0103805515394497E-2</v>
      </c>
      <c r="D505" s="14">
        <f t="shared" si="671"/>
        <v>2.3161127773392881E-2</v>
      </c>
      <c r="E505" s="14">
        <f t="shared" si="671"/>
        <v>2.7132517494701473E-2</v>
      </c>
      <c r="F505" s="14">
        <f t="shared" si="671"/>
        <v>3.2464609285505916E-2</v>
      </c>
      <c r="G505" s="14">
        <f t="shared" si="671"/>
        <v>3.9935793814605748E-2</v>
      </c>
      <c r="H505" s="14">
        <f t="shared" si="671"/>
        <v>5.1021488311216112E-2</v>
      </c>
      <c r="I505" s="14">
        <f t="shared" si="671"/>
        <v>6.8859670531020489E-2</v>
      </c>
      <c r="J505" s="14">
        <f t="shared" si="671"/>
        <v>0.10135313116468232</v>
      </c>
      <c r="K505" s="14">
        <f t="shared" si="671"/>
        <v>0.17475909585487806</v>
      </c>
      <c r="L505" s="14">
        <f t="shared" si="671"/>
        <v>0.44352145963661271</v>
      </c>
      <c r="M505" s="14">
        <f t="shared" si="671"/>
        <v>0</v>
      </c>
      <c r="N505" s="14">
        <f t="shared" si="671"/>
        <v>0</v>
      </c>
      <c r="O505" s="14">
        <f t="shared" si="671"/>
        <v>0</v>
      </c>
      <c r="P505" s="14">
        <f t="shared" si="671"/>
        <v>0</v>
      </c>
      <c r="Q505" s="14">
        <f t="shared" si="650"/>
        <v>0</v>
      </c>
      <c r="R505" s="14">
        <f t="shared" ref="R505:T505" si="672">R485/SUM($B485:$T485)</f>
        <v>0</v>
      </c>
      <c r="S505" s="14">
        <f t="shared" si="672"/>
        <v>0</v>
      </c>
      <c r="T505" s="14">
        <f t="shared" si="672"/>
        <v>0</v>
      </c>
      <c r="U505" s="14">
        <f t="shared" si="652"/>
        <v>0.99999999999999989</v>
      </c>
    </row>
    <row r="506" spans="1:21" x14ac:dyDescent="0.25">
      <c r="A506" s="14" t="s">
        <v>18</v>
      </c>
      <c r="B506" s="14">
        <f t="shared" si="648"/>
        <v>1.3925865542493211E-2</v>
      </c>
      <c r="C506" s="14">
        <f t="shared" ref="C506:P506" si="673">C486/SUM($B486:$T486)</f>
        <v>1.5736752905601913E-2</v>
      </c>
      <c r="D506" s="14">
        <f t="shared" si="673"/>
        <v>1.7991685394106217E-2</v>
      </c>
      <c r="E506" s="14">
        <f t="shared" si="673"/>
        <v>2.0862248903356549E-2</v>
      </c>
      <c r="F506" s="14">
        <f t="shared" si="673"/>
        <v>2.4616733080424641E-2</v>
      </c>
      <c r="G506" s="14">
        <f t="shared" si="673"/>
        <v>2.9696762254366339E-2</v>
      </c>
      <c r="H506" s="14">
        <f t="shared" si="673"/>
        <v>3.6878168264962673E-2</v>
      </c>
      <c r="I506" s="14">
        <f t="shared" si="673"/>
        <v>4.7645182219340269E-2</v>
      </c>
      <c r="J506" s="14">
        <f t="shared" si="673"/>
        <v>6.5189486563938331E-2</v>
      </c>
      <c r="K506" s="14">
        <f t="shared" si="673"/>
        <v>9.7659947270711103E-2</v>
      </c>
      <c r="L506" s="14">
        <f t="shared" si="673"/>
        <v>0.17263335246744238</v>
      </c>
      <c r="M506" s="14">
        <f t="shared" si="673"/>
        <v>0.45716381513325627</v>
      </c>
      <c r="N506" s="14">
        <f t="shared" si="673"/>
        <v>0</v>
      </c>
      <c r="O506" s="14">
        <f t="shared" si="673"/>
        <v>0</v>
      </c>
      <c r="P506" s="14">
        <f t="shared" si="673"/>
        <v>0</v>
      </c>
      <c r="Q506" s="14">
        <f t="shared" si="650"/>
        <v>0</v>
      </c>
      <c r="R506" s="14">
        <f t="shared" ref="R506:T506" si="674">R486/SUM($B486:$T486)</f>
        <v>0</v>
      </c>
      <c r="S506" s="14">
        <f t="shared" si="674"/>
        <v>0</v>
      </c>
      <c r="T506" s="14">
        <f t="shared" si="674"/>
        <v>0</v>
      </c>
      <c r="U506" s="14">
        <f t="shared" si="652"/>
        <v>0.99999999999999978</v>
      </c>
    </row>
    <row r="507" spans="1:21" x14ac:dyDescent="0.25">
      <c r="A507" s="14" t="s">
        <v>17</v>
      </c>
      <c r="B507" s="14">
        <f t="shared" si="648"/>
        <v>1.2682358552250228E-2</v>
      </c>
      <c r="C507" s="14">
        <f t="shared" ref="C507:P507" si="675">C487/SUM($B487:$T487)</f>
        <v>1.4172260769075309E-2</v>
      </c>
      <c r="D507" s="14">
        <f t="shared" si="675"/>
        <v>1.5991088617387805E-2</v>
      </c>
      <c r="E507" s="14">
        <f t="shared" si="675"/>
        <v>1.8252331203067539E-2</v>
      </c>
      <c r="F507" s="14">
        <f t="shared" si="675"/>
        <v>2.1125921342495448E-2</v>
      </c>
      <c r="G507" s="14">
        <f t="shared" si="675"/>
        <v>2.4877092464810773E-2</v>
      </c>
      <c r="H507" s="14">
        <f t="shared" si="675"/>
        <v>2.9941572073435434E-2</v>
      </c>
      <c r="I507" s="14">
        <f t="shared" si="675"/>
        <v>3.7083109547939058E-2</v>
      </c>
      <c r="J507" s="14">
        <f t="shared" si="675"/>
        <v>4.7759013790202948E-2</v>
      </c>
      <c r="K507" s="14">
        <f t="shared" si="675"/>
        <v>6.5093351028353841E-2</v>
      </c>
      <c r="L507" s="14">
        <f t="shared" si="675"/>
        <v>9.7031591229616715E-2</v>
      </c>
      <c r="M507" s="14">
        <f t="shared" si="675"/>
        <v>0.17032313378639541</v>
      </c>
      <c r="N507" s="14">
        <f t="shared" si="675"/>
        <v>0.44566717559496943</v>
      </c>
      <c r="O507" s="14">
        <f t="shared" si="675"/>
        <v>0</v>
      </c>
      <c r="P507" s="14">
        <f t="shared" si="675"/>
        <v>0</v>
      </c>
      <c r="Q507" s="14">
        <f t="shared" si="650"/>
        <v>0</v>
      </c>
      <c r="R507" s="14">
        <f t="shared" ref="R507:T507" si="676">R487/SUM($B487:$T487)</f>
        <v>0</v>
      </c>
      <c r="S507" s="14">
        <f t="shared" si="676"/>
        <v>0</v>
      </c>
      <c r="T507" s="14">
        <f t="shared" si="676"/>
        <v>0</v>
      </c>
      <c r="U507" s="14">
        <f t="shared" si="652"/>
        <v>1</v>
      </c>
    </row>
    <row r="508" spans="1:21" x14ac:dyDescent="0.25">
      <c r="A508" s="14" t="s">
        <v>16</v>
      </c>
      <c r="B508" s="14">
        <f t="shared" si="648"/>
        <v>1.0313069221183359E-2</v>
      </c>
      <c r="C508" s="14">
        <f t="shared" ref="C508:P508" si="677">C488/SUM($B488:$T488)</f>
        <v>1.1472073493584358E-2</v>
      </c>
      <c r="D508" s="14">
        <f t="shared" si="677"/>
        <v>1.2870636748353641E-2</v>
      </c>
      <c r="E508" s="14">
        <f t="shared" si="677"/>
        <v>1.4585038962303069E-2</v>
      </c>
      <c r="F508" s="14">
        <f t="shared" si="677"/>
        <v>1.672610410079229E-2</v>
      </c>
      <c r="G508" s="14">
        <f t="shared" si="677"/>
        <v>1.9460538165474807E-2</v>
      </c>
      <c r="H508" s="14">
        <f t="shared" si="677"/>
        <v>2.3049861937290646E-2</v>
      </c>
      <c r="I508" s="14">
        <f t="shared" si="677"/>
        <v>2.792614835207733E-2</v>
      </c>
      <c r="J508" s="14">
        <f t="shared" si="677"/>
        <v>3.4851633738862853E-2</v>
      </c>
      <c r="K508" s="14">
        <f t="shared" si="677"/>
        <v>4.5291625068470016E-2</v>
      </c>
      <c r="L508" s="14">
        <f t="shared" si="677"/>
        <v>6.24153537759169E-2</v>
      </c>
      <c r="M508" s="14">
        <f t="shared" si="677"/>
        <v>9.4372671532604216E-2</v>
      </c>
      <c r="N508" s="14">
        <f t="shared" si="677"/>
        <v>0.16901083388574842</v>
      </c>
      <c r="O508" s="14">
        <f t="shared" si="677"/>
        <v>0.45765441101733823</v>
      </c>
      <c r="P508" s="14">
        <f t="shared" si="677"/>
        <v>0</v>
      </c>
      <c r="Q508" s="14">
        <f t="shared" si="650"/>
        <v>0</v>
      </c>
      <c r="R508" s="14">
        <f t="shared" ref="R508:T508" si="678">R488/SUM($B488:$T488)</f>
        <v>0</v>
      </c>
      <c r="S508" s="14">
        <f t="shared" si="678"/>
        <v>0</v>
      </c>
      <c r="T508" s="14">
        <f t="shared" si="678"/>
        <v>0</v>
      </c>
      <c r="U508" s="14">
        <f t="shared" si="652"/>
        <v>1</v>
      </c>
    </row>
    <row r="509" spans="1:21" x14ac:dyDescent="0.25">
      <c r="A509" s="14" t="s">
        <v>15</v>
      </c>
      <c r="B509" s="14">
        <f t="shared" si="648"/>
        <v>9.7884191541929184E-3</v>
      </c>
      <c r="C509" s="14">
        <f t="shared" ref="C509:P509" si="679">C489/SUM($B489:$T489)</f>
        <v>1.0787002433510698E-2</v>
      </c>
      <c r="D509" s="14">
        <f t="shared" si="679"/>
        <v>1.1973381238933208E-2</v>
      </c>
      <c r="E509" s="14">
        <f t="shared" si="679"/>
        <v>1.3401760624134633E-2</v>
      </c>
      <c r="F509" s="14">
        <f t="shared" si="679"/>
        <v>1.5148448341213294E-2</v>
      </c>
      <c r="G509" s="14">
        <f t="shared" si="679"/>
        <v>1.732403493908536E-2</v>
      </c>
      <c r="H509" s="14">
        <f t="shared" si="679"/>
        <v>2.0094425658904312E-2</v>
      </c>
      <c r="I509" s="14">
        <f t="shared" si="679"/>
        <v>2.3719107819194153E-2</v>
      </c>
      <c r="J509" s="14">
        <f t="shared" si="679"/>
        <v>2.8625363521040441E-2</v>
      </c>
      <c r="K509" s="14">
        <f t="shared" si="679"/>
        <v>3.556412191917574E-2</v>
      </c>
      <c r="L509" s="14">
        <f t="shared" si="679"/>
        <v>4.5972623148943577E-2</v>
      </c>
      <c r="M509" s="14">
        <f t="shared" si="679"/>
        <v>6.2943165898425718E-2</v>
      </c>
      <c r="N509" s="14">
        <f t="shared" si="679"/>
        <v>9.4376164696171494E-2</v>
      </c>
      <c r="O509" s="14">
        <f t="shared" si="679"/>
        <v>0.16703166761233362</v>
      </c>
      <c r="P509" s="14">
        <f t="shared" si="679"/>
        <v>0.44325031299474082</v>
      </c>
      <c r="Q509" s="14">
        <f t="shared" si="650"/>
        <v>0</v>
      </c>
      <c r="R509" s="14">
        <f t="shared" ref="R509:T509" si="680">R489/SUM($B489:$T489)</f>
        <v>0</v>
      </c>
      <c r="S509" s="14">
        <f t="shared" si="680"/>
        <v>0</v>
      </c>
      <c r="T509" s="14">
        <f t="shared" si="680"/>
        <v>0</v>
      </c>
      <c r="U509" s="14">
        <f t="shared" si="652"/>
        <v>1</v>
      </c>
    </row>
    <row r="510" spans="1:21" x14ac:dyDescent="0.25">
      <c r="A510" s="14" t="s">
        <v>97</v>
      </c>
      <c r="B510" s="14">
        <f t="shared" si="648"/>
        <v>9.3121925635079525E-3</v>
      </c>
      <c r="C510" s="14">
        <f t="shared" ref="C510:P510" si="681">C490/SUM($B490:$T490)</f>
        <v>1.0181263051868518E-2</v>
      </c>
      <c r="D510" s="14">
        <f t="shared" si="681"/>
        <v>1.1200200950506846E-2</v>
      </c>
      <c r="E510" s="14">
        <f t="shared" si="681"/>
        <v>1.2408552984494963E-2</v>
      </c>
      <c r="F510" s="14">
        <f t="shared" si="681"/>
        <v>1.386052726174212E-2</v>
      </c>
      <c r="G510" s="14">
        <f t="shared" si="681"/>
        <v>1.5632284010988609E-2</v>
      </c>
      <c r="H510" s="14">
        <f t="shared" si="681"/>
        <v>1.7833961470861442E-2</v>
      </c>
      <c r="I510" s="14">
        <f t="shared" si="681"/>
        <v>2.063039554469074E-2</v>
      </c>
      <c r="J510" s="14">
        <f t="shared" si="681"/>
        <v>2.427872729468164E-2</v>
      </c>
      <c r="K510" s="14">
        <f t="shared" si="681"/>
        <v>2.9201138471792242E-2</v>
      </c>
      <c r="L510" s="14">
        <f t="shared" si="681"/>
        <v>3.6137135186299248E-2</v>
      </c>
      <c r="M510" s="14">
        <f t="shared" si="681"/>
        <v>4.6496663828845528E-2</v>
      </c>
      <c r="N510" s="14">
        <f t="shared" si="681"/>
        <v>6.3299442642481968E-2</v>
      </c>
      <c r="O510" s="14">
        <f t="shared" si="681"/>
        <v>9.421665675572069E-2</v>
      </c>
      <c r="P510" s="14">
        <f t="shared" si="681"/>
        <v>0.16503416304389967</v>
      </c>
      <c r="Q510" s="14">
        <f t="shared" si="650"/>
        <v>0.43027669493761789</v>
      </c>
      <c r="R510" s="14">
        <f t="shared" ref="R510:T510" si="682">R490/SUM($B490:$T490)</f>
        <v>0</v>
      </c>
      <c r="S510" s="14">
        <f t="shared" si="682"/>
        <v>0</v>
      </c>
      <c r="T510" s="14">
        <f t="shared" si="682"/>
        <v>0</v>
      </c>
      <c r="U510" s="14">
        <f t="shared" si="652"/>
        <v>1</v>
      </c>
    </row>
    <row r="511" spans="1:21" x14ac:dyDescent="0.25">
      <c r="A511" s="14" t="s">
        <v>98</v>
      </c>
      <c r="B511" s="14">
        <f t="shared" si="648"/>
        <v>8.8779489283857278E-3</v>
      </c>
      <c r="C511" s="14">
        <f t="shared" ref="C511:P511" si="683">C491/SUM($B491:$T491)</f>
        <v>9.64095374047097E-3</v>
      </c>
      <c r="D511" s="14">
        <f t="shared" si="683"/>
        <v>1.0525410994969096E-2</v>
      </c>
      <c r="E511" s="14">
        <f t="shared" si="683"/>
        <v>1.1560830849221951E-2</v>
      </c>
      <c r="F511" s="14">
        <f t="shared" si="683"/>
        <v>1.2786751240690302E-2</v>
      </c>
      <c r="G511" s="14">
        <f t="shared" si="683"/>
        <v>1.425728006476254E-2</v>
      </c>
      <c r="H511" s="14">
        <f t="shared" si="683"/>
        <v>1.6048303301770993E-2</v>
      </c>
      <c r="I511" s="14">
        <f t="shared" si="683"/>
        <v>1.8269353341993731E-2</v>
      </c>
      <c r="J511" s="14">
        <f t="shared" si="683"/>
        <v>2.1084017236986077E-2</v>
      </c>
      <c r="K511" s="14">
        <f t="shared" si="683"/>
        <v>2.474689941546317E-2</v>
      </c>
      <c r="L511" s="14">
        <f t="shared" si="683"/>
        <v>2.967493941848361E-2</v>
      </c>
      <c r="M511" s="14">
        <f t="shared" si="683"/>
        <v>3.6596324927862467E-2</v>
      </c>
      <c r="N511" s="14">
        <f t="shared" si="683"/>
        <v>4.689472242170397E-2</v>
      </c>
      <c r="O511" s="14">
        <f t="shared" si="683"/>
        <v>6.3521623188406054E-2</v>
      </c>
      <c r="P511" s="14">
        <f t="shared" si="683"/>
        <v>9.3937342336130519E-2</v>
      </c>
      <c r="Q511" s="14">
        <f t="shared" si="650"/>
        <v>0.16305059251053364</v>
      </c>
      <c r="R511" s="14">
        <f t="shared" ref="R511:T511" si="684">R491/SUM($B491:$T491)</f>
        <v>0.4185267060821653</v>
      </c>
      <c r="S511" s="14">
        <f t="shared" si="684"/>
        <v>0</v>
      </c>
      <c r="T511" s="14">
        <f t="shared" si="684"/>
        <v>0</v>
      </c>
      <c r="U511" s="14">
        <f t="shared" si="652"/>
        <v>1.0000000000000002</v>
      </c>
    </row>
    <row r="512" spans="1:21" x14ac:dyDescent="0.25">
      <c r="A512" s="14" t="s">
        <v>99</v>
      </c>
      <c r="B512" s="14">
        <f t="shared" si="648"/>
        <v>8.480380798479294E-3</v>
      </c>
      <c r="C512" s="14">
        <f t="shared" ref="C512:P512" si="685">C492/SUM($B492:$T492)</f>
        <v>9.155434421426115E-3</v>
      </c>
      <c r="D512" s="14">
        <f t="shared" si="685"/>
        <v>9.9302397528061356E-3</v>
      </c>
      <c r="E512" s="14">
        <f t="shared" si="685"/>
        <v>1.0827251471384051E-2</v>
      </c>
      <c r="F512" s="14">
        <f t="shared" si="685"/>
        <v>1.1875965931031388E-2</v>
      </c>
      <c r="G512" s="14">
        <f t="shared" si="685"/>
        <v>1.3115849322641935E-2</v>
      </c>
      <c r="H512" s="14">
        <f t="shared" si="685"/>
        <v>1.4600833252018596E-2</v>
      </c>
      <c r="I512" s="14">
        <f t="shared" si="685"/>
        <v>1.6406438418923679E-2</v>
      </c>
      <c r="J512" s="14">
        <f t="shared" si="685"/>
        <v>1.8641485219590585E-2</v>
      </c>
      <c r="K512" s="14">
        <f t="shared" si="685"/>
        <v>2.1468195830116721E-2</v>
      </c>
      <c r="L512" s="14">
        <f t="shared" si="685"/>
        <v>2.5138532893650294E-2</v>
      </c>
      <c r="M512" s="14">
        <f t="shared" si="685"/>
        <v>3.0064164373950642E-2</v>
      </c>
      <c r="N512" s="14">
        <f t="shared" si="685"/>
        <v>3.6962201932420766E-2</v>
      </c>
      <c r="O512" s="14">
        <f t="shared" si="685"/>
        <v>4.7191165676211295E-2</v>
      </c>
      <c r="P512" s="14">
        <f t="shared" si="685"/>
        <v>6.3638527545778464E-2</v>
      </c>
      <c r="Q512" s="14">
        <f t="shared" si="650"/>
        <v>9.357030164728225E-2</v>
      </c>
      <c r="R512" s="14">
        <f t="shared" ref="R512:T512" si="686">R492/SUM($B492:$T492)</f>
        <v>0.16110177174332055</v>
      </c>
      <c r="S512" s="14">
        <f t="shared" si="686"/>
        <v>0.40783125976896728</v>
      </c>
      <c r="T512" s="14">
        <f t="shared" si="686"/>
        <v>0</v>
      </c>
      <c r="U512" s="14">
        <f t="shared" si="652"/>
        <v>1</v>
      </c>
    </row>
    <row r="513" spans="1:21" x14ac:dyDescent="0.25">
      <c r="A513" s="14" t="s">
        <v>100</v>
      </c>
      <c r="B513" s="14">
        <f t="shared" si="648"/>
        <v>8.1150605090248729E-3</v>
      </c>
      <c r="C513" s="14">
        <f t="shared" ref="C513:P513" si="687">C493/SUM($B493:$T493)</f>
        <v>8.7163817526337631E-3</v>
      </c>
      <c r="D513" s="14">
        <f t="shared" si="687"/>
        <v>9.40060129664105E-3</v>
      </c>
      <c r="E513" s="14">
        <f t="shared" si="687"/>
        <v>1.0185099170397935E-2</v>
      </c>
      <c r="F513" s="14">
        <f t="shared" si="687"/>
        <v>1.1092314765003955E-2</v>
      </c>
      <c r="G513" s="14">
        <f t="shared" si="687"/>
        <v>1.215169107858572E-2</v>
      </c>
      <c r="H513" s="14">
        <f t="shared" si="687"/>
        <v>1.3402575413814856E-2</v>
      </c>
      <c r="I513" s="14">
        <f t="shared" si="687"/>
        <v>1.4898667339408042E-2</v>
      </c>
      <c r="J513" s="14">
        <f t="shared" si="687"/>
        <v>1.6715057637494424E-2</v>
      </c>
      <c r="K513" s="14">
        <f t="shared" si="687"/>
        <v>1.8959783129950964E-2</v>
      </c>
      <c r="L513" s="14">
        <f t="shared" si="687"/>
        <v>2.1793630555456966E-2</v>
      </c>
      <c r="M513" s="14">
        <f t="shared" si="687"/>
        <v>2.5465875037342527E-2</v>
      </c>
      <c r="N513" s="14">
        <f t="shared" si="687"/>
        <v>3.038295860673132E-2</v>
      </c>
      <c r="O513" s="14">
        <f t="shared" si="687"/>
        <v>3.7251242657608617E-2</v>
      </c>
      <c r="P513" s="14">
        <f t="shared" si="687"/>
        <v>4.7405279010511801E-2</v>
      </c>
      <c r="Q513" s="14">
        <f t="shared" si="650"/>
        <v>6.3672506331836493E-2</v>
      </c>
      <c r="R513" s="14">
        <f t="shared" ref="R513:T513" si="688">R493/SUM($B493:$T493)</f>
        <v>9.313954382118407E-2</v>
      </c>
      <c r="S513" s="14">
        <f t="shared" si="688"/>
        <v>0.15920081507636388</v>
      </c>
      <c r="T513" s="14">
        <f t="shared" si="688"/>
        <v>0.39805091681000876</v>
      </c>
      <c r="U513" s="14">
        <f t="shared" si="652"/>
        <v>1</v>
      </c>
    </row>
    <row r="514" spans="1:21" x14ac:dyDescent="0.25">
      <c r="U514" s="14" t="s">
        <v>73</v>
      </c>
    </row>
    <row r="515" spans="1:21" x14ac:dyDescent="0.25">
      <c r="A515" s="14" t="s">
        <v>14</v>
      </c>
      <c r="B515" s="14">
        <f>IFERROR(B495*B$18,0)</f>
        <v>0</v>
      </c>
      <c r="C515" s="14">
        <f t="shared" ref="C515:O515" si="689">IFERROR(C495*C$18,0)</f>
        <v>0</v>
      </c>
      <c r="D515" s="14">
        <f t="shared" si="689"/>
        <v>0</v>
      </c>
      <c r="E515" s="14">
        <f t="shared" si="689"/>
        <v>0</v>
      </c>
      <c r="F515" s="14">
        <f t="shared" si="689"/>
        <v>0</v>
      </c>
      <c r="G515" s="14">
        <f t="shared" si="689"/>
        <v>0</v>
      </c>
      <c r="H515" s="14">
        <f t="shared" si="689"/>
        <v>0</v>
      </c>
      <c r="I515" s="14">
        <f t="shared" si="689"/>
        <v>0</v>
      </c>
      <c r="J515" s="14">
        <f t="shared" si="689"/>
        <v>0</v>
      </c>
      <c r="K515" s="14">
        <f t="shared" si="689"/>
        <v>0</v>
      </c>
      <c r="L515" s="14">
        <f t="shared" si="689"/>
        <v>0</v>
      </c>
      <c r="M515" s="14">
        <f t="shared" si="689"/>
        <v>0</v>
      </c>
      <c r="N515" s="14">
        <f t="shared" si="689"/>
        <v>0</v>
      </c>
      <c r="O515" s="14">
        <f t="shared" si="689"/>
        <v>0</v>
      </c>
      <c r="P515" s="14">
        <f>IFERROR(P495*P$18,0)</f>
        <v>0</v>
      </c>
      <c r="Q515" s="14">
        <f t="shared" ref="Q515:T515" si="690">IFERROR(Q495*Q$18,0)</f>
        <v>0</v>
      </c>
      <c r="R515" s="14">
        <f t="shared" si="690"/>
        <v>0</v>
      </c>
      <c r="S515" s="14">
        <f t="shared" si="690"/>
        <v>0</v>
      </c>
      <c r="T515" s="14">
        <f t="shared" si="690"/>
        <v>0</v>
      </c>
      <c r="U515" s="14">
        <f t="shared" ref="U515:U533" si="691">SUM(B515:T515)</f>
        <v>0</v>
      </c>
    </row>
    <row r="516" spans="1:21" x14ac:dyDescent="0.25">
      <c r="A516" s="14" t="s">
        <v>13</v>
      </c>
      <c r="B516" s="14">
        <f t="shared" ref="B516" si="692">IFERROR(B496*B$18,0)</f>
        <v>0</v>
      </c>
      <c r="C516" s="14">
        <f t="shared" ref="C516:P516" si="693">IFERROR(C496*C$18,0)</f>
        <v>0</v>
      </c>
      <c r="D516" s="14">
        <f t="shared" si="693"/>
        <v>0</v>
      </c>
      <c r="E516" s="14">
        <f t="shared" si="693"/>
        <v>0</v>
      </c>
      <c r="F516" s="14">
        <f t="shared" si="693"/>
        <v>0</v>
      </c>
      <c r="G516" s="14">
        <f t="shared" si="693"/>
        <v>0</v>
      </c>
      <c r="H516" s="14">
        <f t="shared" si="693"/>
        <v>0</v>
      </c>
      <c r="I516" s="14">
        <f t="shared" si="693"/>
        <v>0</v>
      </c>
      <c r="J516" s="14">
        <f t="shared" si="693"/>
        <v>0</v>
      </c>
      <c r="K516" s="14">
        <f t="shared" si="693"/>
        <v>0</v>
      </c>
      <c r="L516" s="14">
        <f t="shared" si="693"/>
        <v>0</v>
      </c>
      <c r="M516" s="14">
        <f t="shared" si="693"/>
        <v>0</v>
      </c>
      <c r="N516" s="14">
        <f t="shared" si="693"/>
        <v>0</v>
      </c>
      <c r="O516" s="14">
        <f t="shared" si="693"/>
        <v>0</v>
      </c>
      <c r="P516" s="14">
        <f t="shared" si="693"/>
        <v>0</v>
      </c>
      <c r="Q516" s="14">
        <f t="shared" ref="Q516:T516" si="694">IFERROR(Q496*Q$18,0)</f>
        <v>0</v>
      </c>
      <c r="R516" s="14">
        <f t="shared" si="694"/>
        <v>0</v>
      </c>
      <c r="S516" s="14">
        <f t="shared" si="694"/>
        <v>0</v>
      </c>
      <c r="T516" s="14">
        <f t="shared" si="694"/>
        <v>0</v>
      </c>
      <c r="U516" s="14">
        <f t="shared" si="691"/>
        <v>0</v>
      </c>
    </row>
    <row r="517" spans="1:21" x14ac:dyDescent="0.25">
      <c r="A517" s="14" t="s">
        <v>12</v>
      </c>
      <c r="B517" s="14">
        <f t="shared" ref="B517" si="695">IFERROR(B497*B$18,0)</f>
        <v>0</v>
      </c>
      <c r="C517" s="14">
        <f t="shared" ref="C517:P517" si="696">IFERROR(C497*C$18,0)</f>
        <v>0</v>
      </c>
      <c r="D517" s="14">
        <f t="shared" si="696"/>
        <v>0</v>
      </c>
      <c r="E517" s="14">
        <f t="shared" si="696"/>
        <v>0</v>
      </c>
      <c r="F517" s="14">
        <f t="shared" si="696"/>
        <v>0</v>
      </c>
      <c r="G517" s="14">
        <f t="shared" si="696"/>
        <v>0</v>
      </c>
      <c r="H517" s="14">
        <f t="shared" si="696"/>
        <v>0</v>
      </c>
      <c r="I517" s="14">
        <f t="shared" si="696"/>
        <v>0</v>
      </c>
      <c r="J517" s="14">
        <f t="shared" si="696"/>
        <v>0</v>
      </c>
      <c r="K517" s="14">
        <f t="shared" si="696"/>
        <v>0</v>
      </c>
      <c r="L517" s="14">
        <f t="shared" si="696"/>
        <v>0</v>
      </c>
      <c r="M517" s="14">
        <f t="shared" si="696"/>
        <v>0</v>
      </c>
      <c r="N517" s="14">
        <f t="shared" si="696"/>
        <v>0</v>
      </c>
      <c r="O517" s="14">
        <f t="shared" si="696"/>
        <v>0</v>
      </c>
      <c r="P517" s="14">
        <f t="shared" si="696"/>
        <v>0</v>
      </c>
      <c r="Q517" s="14">
        <f t="shared" ref="Q517:T517" si="697">IFERROR(Q497*Q$18,0)</f>
        <v>0</v>
      </c>
      <c r="R517" s="14">
        <f t="shared" si="697"/>
        <v>0</v>
      </c>
      <c r="S517" s="14">
        <f t="shared" si="697"/>
        <v>0</v>
      </c>
      <c r="T517" s="14">
        <f t="shared" si="697"/>
        <v>0</v>
      </c>
      <c r="U517" s="14">
        <f t="shared" si="691"/>
        <v>0</v>
      </c>
    </row>
    <row r="518" spans="1:21" x14ac:dyDescent="0.25">
      <c r="A518" s="14" t="s">
        <v>11</v>
      </c>
      <c r="B518" s="14">
        <f t="shared" ref="B518" si="698">IFERROR(B498*B$18,0)</f>
        <v>0</v>
      </c>
      <c r="C518" s="14">
        <f t="shared" ref="C518:P518" si="699">IFERROR(C498*C$18,0)</f>
        <v>0</v>
      </c>
      <c r="D518" s="14">
        <f t="shared" si="699"/>
        <v>0</v>
      </c>
      <c r="E518" s="14">
        <f t="shared" si="699"/>
        <v>0</v>
      </c>
      <c r="F518" s="14">
        <f t="shared" si="699"/>
        <v>0</v>
      </c>
      <c r="G518" s="14">
        <f t="shared" si="699"/>
        <v>0</v>
      </c>
      <c r="H518" s="14">
        <f t="shared" si="699"/>
        <v>0</v>
      </c>
      <c r="I518" s="14">
        <f t="shared" si="699"/>
        <v>0</v>
      </c>
      <c r="J518" s="14">
        <f t="shared" si="699"/>
        <v>0</v>
      </c>
      <c r="K518" s="14">
        <f t="shared" si="699"/>
        <v>0</v>
      </c>
      <c r="L518" s="14">
        <f t="shared" si="699"/>
        <v>0</v>
      </c>
      <c r="M518" s="14">
        <f t="shared" si="699"/>
        <v>0</v>
      </c>
      <c r="N518" s="14">
        <f t="shared" si="699"/>
        <v>0</v>
      </c>
      <c r="O518" s="14">
        <f t="shared" si="699"/>
        <v>0</v>
      </c>
      <c r="P518" s="14">
        <f t="shared" si="699"/>
        <v>0</v>
      </c>
      <c r="Q518" s="14">
        <f t="shared" ref="Q518:T518" si="700">IFERROR(Q498*Q$18,0)</f>
        <v>0</v>
      </c>
      <c r="R518" s="14">
        <f t="shared" si="700"/>
        <v>0</v>
      </c>
      <c r="S518" s="14">
        <f t="shared" si="700"/>
        <v>0</v>
      </c>
      <c r="T518" s="14">
        <f t="shared" si="700"/>
        <v>0</v>
      </c>
      <c r="U518" s="14">
        <f t="shared" si="691"/>
        <v>0</v>
      </c>
    </row>
    <row r="519" spans="1:21" x14ac:dyDescent="0.25">
      <c r="A519" s="14" t="s">
        <v>10</v>
      </c>
      <c r="B519" s="14">
        <f t="shared" ref="B519" si="701">IFERROR(B499*B$18,0)</f>
        <v>0</v>
      </c>
      <c r="C519" s="14">
        <f t="shared" ref="C519:P519" si="702">IFERROR(C499*C$18,0)</f>
        <v>0</v>
      </c>
      <c r="D519" s="14">
        <f t="shared" si="702"/>
        <v>0</v>
      </c>
      <c r="E519" s="14">
        <f t="shared" si="702"/>
        <v>0</v>
      </c>
      <c r="F519" s="14">
        <f t="shared" si="702"/>
        <v>0</v>
      </c>
      <c r="G519" s="14">
        <f t="shared" si="702"/>
        <v>0</v>
      </c>
      <c r="H519" s="14">
        <f t="shared" si="702"/>
        <v>0</v>
      </c>
      <c r="I519" s="14">
        <f t="shared" si="702"/>
        <v>0</v>
      </c>
      <c r="J519" s="14">
        <f t="shared" si="702"/>
        <v>0</v>
      </c>
      <c r="K519" s="14">
        <f t="shared" si="702"/>
        <v>0</v>
      </c>
      <c r="L519" s="14">
        <f t="shared" si="702"/>
        <v>0</v>
      </c>
      <c r="M519" s="14">
        <f t="shared" si="702"/>
        <v>0</v>
      </c>
      <c r="N519" s="14">
        <f t="shared" si="702"/>
        <v>0</v>
      </c>
      <c r="O519" s="14">
        <f t="shared" si="702"/>
        <v>0</v>
      </c>
      <c r="P519" s="14">
        <f t="shared" si="702"/>
        <v>0</v>
      </c>
      <c r="Q519" s="14">
        <f t="shared" ref="Q519:T519" si="703">IFERROR(Q499*Q$18,0)</f>
        <v>0</v>
      </c>
      <c r="R519" s="14">
        <f t="shared" si="703"/>
        <v>0</v>
      </c>
      <c r="S519" s="14">
        <f t="shared" si="703"/>
        <v>0</v>
      </c>
      <c r="T519" s="14">
        <f t="shared" si="703"/>
        <v>0</v>
      </c>
      <c r="U519" s="14">
        <f t="shared" si="691"/>
        <v>0</v>
      </c>
    </row>
    <row r="520" spans="1:21" x14ac:dyDescent="0.25">
      <c r="A520" s="14" t="s">
        <v>9</v>
      </c>
      <c r="B520" s="14">
        <f t="shared" ref="B520" si="704">IFERROR(B500*B$18,0)</f>
        <v>0</v>
      </c>
      <c r="C520" s="14">
        <f t="shared" ref="C520:P520" si="705">IFERROR(C500*C$18,0)</f>
        <v>0</v>
      </c>
      <c r="D520" s="14">
        <f t="shared" si="705"/>
        <v>0</v>
      </c>
      <c r="E520" s="14">
        <f t="shared" si="705"/>
        <v>0</v>
      </c>
      <c r="F520" s="14">
        <f t="shared" si="705"/>
        <v>0</v>
      </c>
      <c r="G520" s="14">
        <f t="shared" si="705"/>
        <v>4953.9329957079935</v>
      </c>
      <c r="H520" s="14">
        <f t="shared" si="705"/>
        <v>0</v>
      </c>
      <c r="I520" s="14">
        <f t="shared" si="705"/>
        <v>0</v>
      </c>
      <c r="J520" s="14">
        <f t="shared" si="705"/>
        <v>0</v>
      </c>
      <c r="K520" s="14">
        <f t="shared" si="705"/>
        <v>0</v>
      </c>
      <c r="L520" s="14">
        <f t="shared" si="705"/>
        <v>0</v>
      </c>
      <c r="M520" s="14">
        <f t="shared" si="705"/>
        <v>0</v>
      </c>
      <c r="N520" s="14">
        <f t="shared" si="705"/>
        <v>0</v>
      </c>
      <c r="O520" s="14">
        <f t="shared" si="705"/>
        <v>0</v>
      </c>
      <c r="P520" s="14">
        <f t="shared" si="705"/>
        <v>0</v>
      </c>
      <c r="Q520" s="14">
        <f t="shared" ref="Q520:T520" si="706">IFERROR(Q500*Q$18,0)</f>
        <v>0</v>
      </c>
      <c r="R520" s="14">
        <f t="shared" si="706"/>
        <v>0</v>
      </c>
      <c r="S520" s="14">
        <f t="shared" si="706"/>
        <v>0</v>
      </c>
      <c r="T520" s="14">
        <f t="shared" si="706"/>
        <v>0</v>
      </c>
      <c r="U520" s="14">
        <f t="shared" si="691"/>
        <v>4953.9329957079935</v>
      </c>
    </row>
    <row r="521" spans="1:21" x14ac:dyDescent="0.25">
      <c r="A521" s="14" t="s">
        <v>8</v>
      </c>
      <c r="B521" s="14">
        <f t="shared" ref="B521" si="707">IFERROR(B501*B$18,0)</f>
        <v>0</v>
      </c>
      <c r="C521" s="14">
        <f t="shared" ref="C521:P521" si="708">IFERROR(C501*C$18,0)</f>
        <v>0</v>
      </c>
      <c r="D521" s="14">
        <f t="shared" si="708"/>
        <v>0</v>
      </c>
      <c r="E521" s="14">
        <f t="shared" si="708"/>
        <v>0</v>
      </c>
      <c r="F521" s="14">
        <f t="shared" si="708"/>
        <v>0</v>
      </c>
      <c r="G521" s="14">
        <f t="shared" si="708"/>
        <v>2089.9439648363696</v>
      </c>
      <c r="H521" s="14">
        <f t="shared" si="708"/>
        <v>789.22127964494268</v>
      </c>
      <c r="I521" s="14">
        <f t="shared" si="708"/>
        <v>0</v>
      </c>
      <c r="J521" s="14">
        <f t="shared" si="708"/>
        <v>0</v>
      </c>
      <c r="K521" s="14">
        <f t="shared" si="708"/>
        <v>0</v>
      </c>
      <c r="L521" s="14">
        <f t="shared" si="708"/>
        <v>0</v>
      </c>
      <c r="M521" s="14">
        <f t="shared" si="708"/>
        <v>0</v>
      </c>
      <c r="N521" s="14">
        <f t="shared" si="708"/>
        <v>0</v>
      </c>
      <c r="O521" s="14">
        <f t="shared" si="708"/>
        <v>0</v>
      </c>
      <c r="P521" s="14">
        <f t="shared" si="708"/>
        <v>0</v>
      </c>
      <c r="Q521" s="14">
        <f t="shared" ref="Q521:T521" si="709">IFERROR(Q501*Q$18,0)</f>
        <v>0</v>
      </c>
      <c r="R521" s="14">
        <f t="shared" si="709"/>
        <v>0</v>
      </c>
      <c r="S521" s="14">
        <f t="shared" si="709"/>
        <v>0</v>
      </c>
      <c r="T521" s="14">
        <f t="shared" si="709"/>
        <v>0</v>
      </c>
      <c r="U521" s="14">
        <f t="shared" si="691"/>
        <v>2879.1652444813121</v>
      </c>
    </row>
    <row r="522" spans="1:21" x14ac:dyDescent="0.25">
      <c r="A522" s="14" t="s">
        <v>7</v>
      </c>
      <c r="B522" s="14">
        <f t="shared" ref="B522" si="710">IFERROR(B502*B$18,0)</f>
        <v>0</v>
      </c>
      <c r="C522" s="14">
        <f t="shared" ref="C522:P522" si="711">IFERROR(C502*C$18,0)</f>
        <v>0</v>
      </c>
      <c r="D522" s="14">
        <f t="shared" si="711"/>
        <v>0</v>
      </c>
      <c r="E522" s="14">
        <f t="shared" si="711"/>
        <v>0</v>
      </c>
      <c r="F522" s="14">
        <f t="shared" si="711"/>
        <v>0</v>
      </c>
      <c r="G522" s="14">
        <f t="shared" si="711"/>
        <v>1192.5498195186105</v>
      </c>
      <c r="H522" s="14">
        <f t="shared" si="711"/>
        <v>335.67827362165451</v>
      </c>
      <c r="I522" s="14">
        <f t="shared" si="711"/>
        <v>4933.5070453922899</v>
      </c>
      <c r="J522" s="14">
        <f t="shared" si="711"/>
        <v>0</v>
      </c>
      <c r="K522" s="14">
        <f t="shared" si="711"/>
        <v>0</v>
      </c>
      <c r="L522" s="14">
        <f t="shared" si="711"/>
        <v>0</v>
      </c>
      <c r="M522" s="14">
        <f t="shared" si="711"/>
        <v>0</v>
      </c>
      <c r="N522" s="14">
        <f t="shared" si="711"/>
        <v>0</v>
      </c>
      <c r="O522" s="14">
        <f t="shared" si="711"/>
        <v>0</v>
      </c>
      <c r="P522" s="14">
        <f t="shared" si="711"/>
        <v>0</v>
      </c>
      <c r="Q522" s="14">
        <f t="shared" ref="Q522:T522" si="712">IFERROR(Q502*Q$18,0)</f>
        <v>0</v>
      </c>
      <c r="R522" s="14">
        <f t="shared" si="712"/>
        <v>0</v>
      </c>
      <c r="S522" s="14">
        <f t="shared" si="712"/>
        <v>0</v>
      </c>
      <c r="T522" s="14">
        <f t="shared" si="712"/>
        <v>0</v>
      </c>
      <c r="U522" s="14">
        <f t="shared" si="691"/>
        <v>6461.7351385325546</v>
      </c>
    </row>
    <row r="523" spans="1:21" x14ac:dyDescent="0.25">
      <c r="A523" s="14" t="s">
        <v>6</v>
      </c>
      <c r="B523" s="14">
        <f t="shared" ref="B523" si="713">IFERROR(B503*B$18,0)</f>
        <v>0</v>
      </c>
      <c r="C523" s="14">
        <f t="shared" ref="C523:P523" si="714">IFERROR(C503*C$18,0)</f>
        <v>0</v>
      </c>
      <c r="D523" s="14">
        <f t="shared" si="714"/>
        <v>0</v>
      </c>
      <c r="E523" s="14">
        <f t="shared" si="714"/>
        <v>0</v>
      </c>
      <c r="F523" s="14">
        <f t="shared" si="714"/>
        <v>0</v>
      </c>
      <c r="G523" s="14">
        <f t="shared" si="714"/>
        <v>807.66850797473012</v>
      </c>
      <c r="H523" s="14">
        <f t="shared" si="714"/>
        <v>194.53756787651275</v>
      </c>
      <c r="I523" s="14">
        <f t="shared" si="714"/>
        <v>1961.3339413404342</v>
      </c>
      <c r="J523" s="14">
        <f t="shared" si="714"/>
        <v>793.81387938890214</v>
      </c>
      <c r="K523" s="14">
        <f t="shared" si="714"/>
        <v>0</v>
      </c>
      <c r="L523" s="14">
        <f t="shared" si="714"/>
        <v>0</v>
      </c>
      <c r="M523" s="14">
        <f t="shared" si="714"/>
        <v>0</v>
      </c>
      <c r="N523" s="14">
        <f t="shared" si="714"/>
        <v>0</v>
      </c>
      <c r="O523" s="14">
        <f t="shared" si="714"/>
        <v>0</v>
      </c>
      <c r="P523" s="14">
        <f t="shared" si="714"/>
        <v>0</v>
      </c>
      <c r="Q523" s="14">
        <f t="shared" ref="Q523:T523" si="715">IFERROR(Q503*Q$18,0)</f>
        <v>0</v>
      </c>
      <c r="R523" s="14">
        <f t="shared" si="715"/>
        <v>0</v>
      </c>
      <c r="S523" s="14">
        <f t="shared" si="715"/>
        <v>0</v>
      </c>
      <c r="T523" s="14">
        <f t="shared" si="715"/>
        <v>0</v>
      </c>
      <c r="U523" s="14">
        <f t="shared" si="691"/>
        <v>3757.3538965805792</v>
      </c>
    </row>
    <row r="524" spans="1:21" x14ac:dyDescent="0.25">
      <c r="A524" s="14" t="s">
        <v>5</v>
      </c>
      <c r="B524" s="14">
        <f t="shared" ref="B524" si="716">IFERROR(B504*B$18,0)</f>
        <v>0</v>
      </c>
      <c r="C524" s="14">
        <f t="shared" ref="C524:P524" si="717">IFERROR(C504*C$18,0)</f>
        <v>0</v>
      </c>
      <c r="D524" s="14">
        <f t="shared" si="717"/>
        <v>0</v>
      </c>
      <c r="E524" s="14">
        <f t="shared" si="717"/>
        <v>0</v>
      </c>
      <c r="F524" s="14">
        <f t="shared" si="717"/>
        <v>0</v>
      </c>
      <c r="G524" s="14">
        <f t="shared" si="717"/>
        <v>552.7246631037915</v>
      </c>
      <c r="H524" s="14">
        <f t="shared" si="717"/>
        <v>124.78293918623706</v>
      </c>
      <c r="I524" s="14">
        <f t="shared" si="717"/>
        <v>1107.1925200600567</v>
      </c>
      <c r="J524" s="14">
        <f t="shared" si="717"/>
        <v>320.29931145140154</v>
      </c>
      <c r="K524" s="14">
        <f t="shared" si="717"/>
        <v>4932.9651754616098</v>
      </c>
      <c r="L524" s="14">
        <f t="shared" si="717"/>
        <v>0</v>
      </c>
      <c r="M524" s="14">
        <f t="shared" si="717"/>
        <v>0</v>
      </c>
      <c r="N524" s="14">
        <f t="shared" si="717"/>
        <v>0</v>
      </c>
      <c r="O524" s="14">
        <f t="shared" si="717"/>
        <v>0</v>
      </c>
      <c r="P524" s="14">
        <f t="shared" si="717"/>
        <v>0</v>
      </c>
      <c r="Q524" s="14">
        <f t="shared" ref="Q524:T524" si="718">IFERROR(Q504*Q$18,0)</f>
        <v>0</v>
      </c>
      <c r="R524" s="14">
        <f t="shared" si="718"/>
        <v>0</v>
      </c>
      <c r="S524" s="14">
        <f t="shared" si="718"/>
        <v>0</v>
      </c>
      <c r="T524" s="14">
        <f t="shared" si="718"/>
        <v>0</v>
      </c>
      <c r="U524" s="14">
        <f t="shared" si="691"/>
        <v>7037.9646092630965</v>
      </c>
    </row>
    <row r="525" spans="1:21" x14ac:dyDescent="0.25">
      <c r="A525" s="14" t="s">
        <v>4</v>
      </c>
      <c r="B525" s="14">
        <f t="shared" ref="B525" si="719">IFERROR(B505*B$18,0)</f>
        <v>0</v>
      </c>
      <c r="C525" s="14">
        <f t="shared" ref="C525:P525" si="720">IFERROR(C505*C$18,0)</f>
        <v>0</v>
      </c>
      <c r="D525" s="14">
        <f t="shared" si="720"/>
        <v>0</v>
      </c>
      <c r="E525" s="14">
        <f t="shared" si="720"/>
        <v>0</v>
      </c>
      <c r="F525" s="14">
        <f t="shared" si="720"/>
        <v>0</v>
      </c>
      <c r="G525" s="14">
        <f t="shared" si="720"/>
        <v>431.30657319774207</v>
      </c>
      <c r="H525" s="14">
        <f t="shared" si="720"/>
        <v>91.838678960189</v>
      </c>
      <c r="I525" s="14">
        <f t="shared" si="720"/>
        <v>743.68444173502132</v>
      </c>
      <c r="J525" s="14">
        <f t="shared" si="720"/>
        <v>182.43563609642817</v>
      </c>
      <c r="K525" s="14">
        <f t="shared" si="720"/>
        <v>1887.398235232683</v>
      </c>
      <c r="L525" s="14">
        <f t="shared" si="720"/>
        <v>798.33862734590286</v>
      </c>
      <c r="M525" s="14">
        <f t="shared" si="720"/>
        <v>0</v>
      </c>
      <c r="N525" s="14">
        <f t="shared" si="720"/>
        <v>0</v>
      </c>
      <c r="O525" s="14">
        <f t="shared" si="720"/>
        <v>0</v>
      </c>
      <c r="P525" s="14">
        <f t="shared" si="720"/>
        <v>0</v>
      </c>
      <c r="Q525" s="14">
        <f t="shared" ref="Q525:T525" si="721">IFERROR(Q505*Q$18,0)</f>
        <v>0</v>
      </c>
      <c r="R525" s="14">
        <f t="shared" si="721"/>
        <v>0</v>
      </c>
      <c r="S525" s="14">
        <f t="shared" si="721"/>
        <v>0</v>
      </c>
      <c r="T525" s="14">
        <f t="shared" si="721"/>
        <v>0</v>
      </c>
      <c r="U525" s="14">
        <f t="shared" si="691"/>
        <v>4135.0021925679666</v>
      </c>
    </row>
    <row r="526" spans="1:21" x14ac:dyDescent="0.25">
      <c r="A526" s="14" t="s">
        <v>3</v>
      </c>
      <c r="B526" s="14">
        <f t="shared" ref="B526" si="722">IFERROR(B506*B$18,0)</f>
        <v>0</v>
      </c>
      <c r="C526" s="14">
        <f t="shared" ref="C526:P526" si="723">IFERROR(C506*C$18,0)</f>
        <v>0</v>
      </c>
      <c r="D526" s="14">
        <f t="shared" si="723"/>
        <v>0</v>
      </c>
      <c r="E526" s="14">
        <f t="shared" si="723"/>
        <v>0</v>
      </c>
      <c r="F526" s="14">
        <f t="shared" si="723"/>
        <v>0</v>
      </c>
      <c r="G526" s="14">
        <f t="shared" si="723"/>
        <v>320.72503234715646</v>
      </c>
      <c r="H526" s="14">
        <f t="shared" si="723"/>
        <v>66.380702876932816</v>
      </c>
      <c r="I526" s="14">
        <f t="shared" si="723"/>
        <v>514.56796796887488</v>
      </c>
      <c r="J526" s="14">
        <f t="shared" si="723"/>
        <v>117.341075815089</v>
      </c>
      <c r="K526" s="14">
        <f t="shared" si="723"/>
        <v>1054.7274305236799</v>
      </c>
      <c r="L526" s="14">
        <f t="shared" si="723"/>
        <v>310.74003444139629</v>
      </c>
      <c r="M526" s="14">
        <f t="shared" si="723"/>
        <v>4937.3692034391679</v>
      </c>
      <c r="N526" s="14">
        <f t="shared" si="723"/>
        <v>0</v>
      </c>
      <c r="O526" s="14">
        <f t="shared" si="723"/>
        <v>0</v>
      </c>
      <c r="P526" s="14">
        <f t="shared" si="723"/>
        <v>0</v>
      </c>
      <c r="Q526" s="14">
        <f t="shared" ref="Q526:T526" si="724">IFERROR(Q506*Q$18,0)</f>
        <v>0</v>
      </c>
      <c r="R526" s="14">
        <f t="shared" si="724"/>
        <v>0</v>
      </c>
      <c r="S526" s="14">
        <f t="shared" si="724"/>
        <v>0</v>
      </c>
      <c r="T526" s="14">
        <f t="shared" si="724"/>
        <v>0</v>
      </c>
      <c r="U526" s="14">
        <f t="shared" si="691"/>
        <v>7321.8514474122967</v>
      </c>
    </row>
    <row r="527" spans="1:21" x14ac:dyDescent="0.25">
      <c r="A527" s="14" t="s">
        <v>2</v>
      </c>
      <c r="B527" s="14">
        <f t="shared" ref="B527" si="725">IFERROR(B507*B$18,0)</f>
        <v>0</v>
      </c>
      <c r="C527" s="14">
        <f t="shared" ref="C527:P527" si="726">IFERROR(C507*C$18,0)</f>
        <v>0</v>
      </c>
      <c r="D527" s="14">
        <f t="shared" si="726"/>
        <v>0</v>
      </c>
      <c r="E527" s="14">
        <f t="shared" si="726"/>
        <v>0</v>
      </c>
      <c r="F527" s="14">
        <f t="shared" si="726"/>
        <v>0</v>
      </c>
      <c r="G527" s="14">
        <f t="shared" si="726"/>
        <v>268.67259861995637</v>
      </c>
      <c r="H527" s="14">
        <f t="shared" si="726"/>
        <v>53.89482973218378</v>
      </c>
      <c r="I527" s="14">
        <f t="shared" si="726"/>
        <v>400.49758311774184</v>
      </c>
      <c r="J527" s="14">
        <f t="shared" si="726"/>
        <v>85.966224822365305</v>
      </c>
      <c r="K527" s="14">
        <f t="shared" si="726"/>
        <v>703.00819110622149</v>
      </c>
      <c r="L527" s="14">
        <f t="shared" si="726"/>
        <v>174.65686421331009</v>
      </c>
      <c r="M527" s="14">
        <f t="shared" si="726"/>
        <v>1839.4898448930703</v>
      </c>
      <c r="N527" s="14">
        <f t="shared" si="726"/>
        <v>802.20091607094503</v>
      </c>
      <c r="O527" s="14">
        <f t="shared" si="726"/>
        <v>0</v>
      </c>
      <c r="P527" s="14">
        <f t="shared" si="726"/>
        <v>0</v>
      </c>
      <c r="Q527" s="14">
        <f t="shared" ref="Q527:T527" si="727">IFERROR(Q507*Q$18,0)</f>
        <v>0</v>
      </c>
      <c r="R527" s="14">
        <f t="shared" si="727"/>
        <v>0</v>
      </c>
      <c r="S527" s="14">
        <f t="shared" si="727"/>
        <v>0</v>
      </c>
      <c r="T527" s="14">
        <f t="shared" si="727"/>
        <v>0</v>
      </c>
      <c r="U527" s="14">
        <f t="shared" si="691"/>
        <v>4328.3870525757948</v>
      </c>
    </row>
    <row r="528" spans="1:21" x14ac:dyDescent="0.25">
      <c r="A528" s="14" t="s">
        <v>1</v>
      </c>
      <c r="B528" s="14">
        <f t="shared" ref="B528" si="728">IFERROR(B508*B$18,0)</f>
        <v>0</v>
      </c>
      <c r="C528" s="14">
        <f t="shared" ref="C528:P528" si="729">IFERROR(C508*C$18,0)</f>
        <v>0</v>
      </c>
      <c r="D528" s="14">
        <f t="shared" si="729"/>
        <v>0</v>
      </c>
      <c r="E528" s="14">
        <f t="shared" si="729"/>
        <v>0</v>
      </c>
      <c r="F528" s="14">
        <f t="shared" si="729"/>
        <v>0</v>
      </c>
      <c r="G528" s="14">
        <f t="shared" si="729"/>
        <v>210.17381218712791</v>
      </c>
      <c r="H528" s="14">
        <f t="shared" si="729"/>
        <v>41.489751487123165</v>
      </c>
      <c r="I528" s="14">
        <f t="shared" si="729"/>
        <v>301.60240220243514</v>
      </c>
      <c r="J528" s="14">
        <f t="shared" si="729"/>
        <v>62.732940729953135</v>
      </c>
      <c r="K528" s="14">
        <f t="shared" si="729"/>
        <v>489.14955073947618</v>
      </c>
      <c r="L528" s="14">
        <f t="shared" si="729"/>
        <v>112.34763679665042</v>
      </c>
      <c r="M528" s="14">
        <f t="shared" si="729"/>
        <v>1019.2248525521255</v>
      </c>
      <c r="N528" s="14">
        <f t="shared" si="729"/>
        <v>304.21950099434713</v>
      </c>
      <c r="O528" s="14">
        <f t="shared" si="729"/>
        <v>4942.6676389872528</v>
      </c>
      <c r="P528" s="14">
        <f t="shared" si="729"/>
        <v>0</v>
      </c>
      <c r="Q528" s="14">
        <f t="shared" ref="Q528:T528" si="730">IFERROR(Q508*Q$18,0)</f>
        <v>0</v>
      </c>
      <c r="R528" s="14">
        <f t="shared" si="730"/>
        <v>0</v>
      </c>
      <c r="S528" s="14">
        <f t="shared" si="730"/>
        <v>0</v>
      </c>
      <c r="T528" s="14">
        <f t="shared" si="730"/>
        <v>0</v>
      </c>
      <c r="U528" s="14">
        <f t="shared" si="691"/>
        <v>7483.6080866764914</v>
      </c>
    </row>
    <row r="529" spans="1:21" x14ac:dyDescent="0.25">
      <c r="A529" s="14" t="s">
        <v>0</v>
      </c>
      <c r="B529" s="14">
        <f t="shared" ref="B529" si="731">IFERROR(B509*B$18,0)</f>
        <v>0</v>
      </c>
      <c r="C529" s="14">
        <f t="shared" ref="C529:P529" si="732">IFERROR(C509*C$18,0)</f>
        <v>0</v>
      </c>
      <c r="D529" s="14">
        <f t="shared" si="732"/>
        <v>0</v>
      </c>
      <c r="E529" s="14">
        <f t="shared" si="732"/>
        <v>0</v>
      </c>
      <c r="F529" s="14">
        <f t="shared" si="732"/>
        <v>0</v>
      </c>
      <c r="G529" s="14">
        <f t="shared" si="732"/>
        <v>187.09957734212188</v>
      </c>
      <c r="H529" s="14">
        <f t="shared" si="732"/>
        <v>36.169966186027764</v>
      </c>
      <c r="I529" s="14">
        <f t="shared" si="732"/>
        <v>256.16636444729687</v>
      </c>
      <c r="J529" s="14">
        <f t="shared" si="732"/>
        <v>51.525654337872794</v>
      </c>
      <c r="K529" s="14">
        <f t="shared" si="732"/>
        <v>384.09251672709797</v>
      </c>
      <c r="L529" s="14">
        <f t="shared" si="732"/>
        <v>82.750721668098436</v>
      </c>
      <c r="M529" s="14">
        <f t="shared" si="732"/>
        <v>679.78619170299771</v>
      </c>
      <c r="N529" s="14">
        <f t="shared" si="732"/>
        <v>169.87709645310869</v>
      </c>
      <c r="O529" s="14">
        <f t="shared" si="732"/>
        <v>1803.942010213203</v>
      </c>
      <c r="P529" s="14">
        <f t="shared" si="732"/>
        <v>0</v>
      </c>
      <c r="Q529" s="14">
        <f t="shared" ref="Q529:T529" si="733">IFERROR(Q509*Q$18,0)</f>
        <v>0</v>
      </c>
      <c r="R529" s="14">
        <f t="shared" si="733"/>
        <v>0</v>
      </c>
      <c r="S529" s="14">
        <f t="shared" si="733"/>
        <v>0</v>
      </c>
      <c r="T529" s="14">
        <f t="shared" si="733"/>
        <v>0</v>
      </c>
      <c r="U529" s="14">
        <f t="shared" si="691"/>
        <v>3651.4100990778252</v>
      </c>
    </row>
    <row r="530" spans="1:21" s="36" customFormat="1" x14ac:dyDescent="0.25">
      <c r="A530" s="14" t="s">
        <v>101</v>
      </c>
      <c r="B530" s="14">
        <f>IFERROR(B510*B$18,0)</f>
        <v>0</v>
      </c>
      <c r="C530" s="14">
        <f t="shared" ref="C530:O530" si="734">IFERROR(C510*C$18,0)</f>
        <v>0</v>
      </c>
      <c r="D530" s="14">
        <f t="shared" si="734"/>
        <v>0</v>
      </c>
      <c r="E530" s="14">
        <f t="shared" si="734"/>
        <v>0</v>
      </c>
      <c r="F530" s="14">
        <f t="shared" si="734"/>
        <v>0</v>
      </c>
      <c r="G530" s="14">
        <f t="shared" si="734"/>
        <v>168.82866731867699</v>
      </c>
      <c r="H530" s="14">
        <f t="shared" si="734"/>
        <v>32.101130647550598</v>
      </c>
      <c r="I530" s="14">
        <f t="shared" si="734"/>
        <v>222.80827188265999</v>
      </c>
      <c r="J530" s="14">
        <f t="shared" si="734"/>
        <v>43.701709130426956</v>
      </c>
      <c r="K530" s="14">
        <f t="shared" si="734"/>
        <v>315.37229549535624</v>
      </c>
      <c r="L530" s="14">
        <f t="shared" si="734"/>
        <v>65.04684333533865</v>
      </c>
      <c r="M530" s="14">
        <f t="shared" si="734"/>
        <v>502.1639693515317</v>
      </c>
      <c r="N530" s="14">
        <f t="shared" si="734"/>
        <v>113.93899675646755</v>
      </c>
      <c r="O530" s="14">
        <f t="shared" si="734"/>
        <v>1017.5398929617835</v>
      </c>
      <c r="P530" s="14">
        <f>IFERROR(P510*P$18,0)</f>
        <v>0</v>
      </c>
      <c r="Q530" s="14">
        <f t="shared" ref="Q530:T530" si="735">IFERROR(Q510*Q$18,0)</f>
        <v>0</v>
      </c>
      <c r="R530" s="14">
        <f t="shared" si="735"/>
        <v>0</v>
      </c>
      <c r="S530" s="14">
        <f t="shared" si="735"/>
        <v>0</v>
      </c>
      <c r="T530" s="14">
        <f t="shared" si="735"/>
        <v>0</v>
      </c>
      <c r="U530" s="14">
        <f t="shared" si="691"/>
        <v>2481.501776879792</v>
      </c>
    </row>
    <row r="531" spans="1:21" x14ac:dyDescent="0.25">
      <c r="A531" s="14" t="s">
        <v>102</v>
      </c>
      <c r="B531" s="14">
        <f t="shared" ref="B531:O531" si="736">IFERROR(B511*B$18,0)</f>
        <v>0</v>
      </c>
      <c r="C531" s="14">
        <f t="shared" si="736"/>
        <v>0</v>
      </c>
      <c r="D531" s="14">
        <f t="shared" si="736"/>
        <v>0</v>
      </c>
      <c r="E531" s="14">
        <f t="shared" si="736"/>
        <v>0</v>
      </c>
      <c r="F531" s="14">
        <f t="shared" si="736"/>
        <v>0</v>
      </c>
      <c r="G531" s="14">
        <f t="shared" si="736"/>
        <v>153.97862469943544</v>
      </c>
      <c r="H531" s="14">
        <f t="shared" si="736"/>
        <v>28.88694594318779</v>
      </c>
      <c r="I531" s="14">
        <f t="shared" si="736"/>
        <v>197.30901609353228</v>
      </c>
      <c r="J531" s="14">
        <f t="shared" si="736"/>
        <v>37.951231026574938</v>
      </c>
      <c r="K531" s="14">
        <f t="shared" si="736"/>
        <v>267.26651368700226</v>
      </c>
      <c r="L531" s="14">
        <f t="shared" si="736"/>
        <v>53.414890953270501</v>
      </c>
      <c r="M531" s="14">
        <f t="shared" si="736"/>
        <v>395.24030922091464</v>
      </c>
      <c r="N531" s="14">
        <f t="shared" si="736"/>
        <v>84.410500359067143</v>
      </c>
      <c r="O531" s="14">
        <f t="shared" si="736"/>
        <v>686.03353043478535</v>
      </c>
      <c r="P531" s="14">
        <f t="shared" ref="P531:T531" si="737">IFERROR(P511*P$18,0)</f>
        <v>0</v>
      </c>
      <c r="Q531" s="14">
        <f t="shared" si="737"/>
        <v>0</v>
      </c>
      <c r="R531" s="14">
        <f t="shared" si="737"/>
        <v>0</v>
      </c>
      <c r="S531" s="14">
        <f t="shared" si="737"/>
        <v>0</v>
      </c>
      <c r="T531" s="14">
        <f t="shared" si="737"/>
        <v>0</v>
      </c>
      <c r="U531" s="14">
        <f t="shared" si="691"/>
        <v>1904.4915624177702</v>
      </c>
    </row>
    <row r="532" spans="1:21" x14ac:dyDescent="0.25">
      <c r="A532" s="14" t="s">
        <v>103</v>
      </c>
      <c r="B532" s="14">
        <f t="shared" ref="B532:O532" si="738">IFERROR(B512*B$18,0)</f>
        <v>0</v>
      </c>
      <c r="C532" s="14">
        <f t="shared" si="738"/>
        <v>0</v>
      </c>
      <c r="D532" s="14">
        <f t="shared" si="738"/>
        <v>0</v>
      </c>
      <c r="E532" s="14">
        <f t="shared" si="738"/>
        <v>0</v>
      </c>
      <c r="F532" s="14">
        <f t="shared" si="738"/>
        <v>0</v>
      </c>
      <c r="G532" s="14">
        <f t="shared" si="738"/>
        <v>141.6511726845329</v>
      </c>
      <c r="H532" s="14">
        <f t="shared" si="738"/>
        <v>26.281499853633473</v>
      </c>
      <c r="I532" s="14">
        <f t="shared" si="738"/>
        <v>177.18953492437575</v>
      </c>
      <c r="J532" s="14">
        <f t="shared" si="738"/>
        <v>33.554673395263052</v>
      </c>
      <c r="K532" s="14">
        <f t="shared" si="738"/>
        <v>231.85651496526057</v>
      </c>
      <c r="L532" s="14">
        <f t="shared" si="738"/>
        <v>45.249359208570532</v>
      </c>
      <c r="M532" s="14">
        <f t="shared" si="738"/>
        <v>324.69297523866692</v>
      </c>
      <c r="N532" s="14">
        <f t="shared" si="738"/>
        <v>66.531963478357383</v>
      </c>
      <c r="O532" s="14">
        <f t="shared" si="738"/>
        <v>509.66458930308198</v>
      </c>
      <c r="P532" s="14">
        <f t="shared" ref="P532:T532" si="739">IFERROR(P512*P$18,0)</f>
        <v>0</v>
      </c>
      <c r="Q532" s="14">
        <f t="shared" si="739"/>
        <v>0</v>
      </c>
      <c r="R532" s="14">
        <f t="shared" si="739"/>
        <v>0</v>
      </c>
      <c r="S532" s="14">
        <f t="shared" si="739"/>
        <v>0</v>
      </c>
      <c r="T532" s="14">
        <f t="shared" si="739"/>
        <v>0</v>
      </c>
      <c r="U532" s="14">
        <f t="shared" si="691"/>
        <v>1556.6722830517426</v>
      </c>
    </row>
    <row r="533" spans="1:21" x14ac:dyDescent="0.25">
      <c r="A533" s="14" t="s">
        <v>104</v>
      </c>
      <c r="B533" s="14">
        <f t="shared" ref="B533:O533" si="740">IFERROR(B513*B$18,0)</f>
        <v>0</v>
      </c>
      <c r="C533" s="14">
        <f t="shared" si="740"/>
        <v>0</v>
      </c>
      <c r="D533" s="14">
        <f t="shared" si="740"/>
        <v>0</v>
      </c>
      <c r="E533" s="14">
        <f t="shared" si="740"/>
        <v>0</v>
      </c>
      <c r="F533" s="14">
        <f t="shared" si="740"/>
        <v>0</v>
      </c>
      <c r="G533" s="14">
        <f t="shared" si="740"/>
        <v>131.23826364872579</v>
      </c>
      <c r="H533" s="14">
        <f t="shared" si="740"/>
        <v>24.12463574486674</v>
      </c>
      <c r="I533" s="14">
        <f t="shared" si="740"/>
        <v>160.90560726560685</v>
      </c>
      <c r="J533" s="14">
        <f t="shared" si="740"/>
        <v>30.087103747489962</v>
      </c>
      <c r="K533" s="14">
        <f t="shared" si="740"/>
        <v>204.76565780347042</v>
      </c>
      <c r="L533" s="14">
        <f t="shared" si="740"/>
        <v>39.228534999822543</v>
      </c>
      <c r="M533" s="14">
        <f t="shared" si="740"/>
        <v>275.03145040329929</v>
      </c>
      <c r="N533" s="14">
        <f t="shared" si="740"/>
        <v>54.689325492116375</v>
      </c>
      <c r="O533" s="14">
        <f t="shared" si="740"/>
        <v>402.31342070217306</v>
      </c>
      <c r="P533" s="14">
        <f t="shared" ref="P533:T533" si="741">IFERROR(P513*P$18,0)</f>
        <v>0</v>
      </c>
      <c r="Q533" s="14">
        <f t="shared" si="741"/>
        <v>0</v>
      </c>
      <c r="R533" s="14">
        <f t="shared" si="741"/>
        <v>0</v>
      </c>
      <c r="S533" s="14">
        <f t="shared" si="741"/>
        <v>0</v>
      </c>
      <c r="T533" s="14">
        <f t="shared" si="741"/>
        <v>0</v>
      </c>
      <c r="U533" s="14">
        <f t="shared" si="691"/>
        <v>1322.3839998075709</v>
      </c>
    </row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36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</sheetData>
  <mergeCells count="3">
    <mergeCell ref="P7:T7"/>
    <mergeCell ref="B7:F7"/>
    <mergeCell ref="G7:O7"/>
  </mergeCells>
  <phoneticPr fontId="14" type="noConversion"/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92"/>
  <sheetViews>
    <sheetView topLeftCell="AG1" zoomScale="106" zoomScaleNormal="90" zoomScalePageLayoutView="90" workbookViewId="0">
      <selection activeCell="AM3" sqref="AM3:AP21"/>
    </sheetView>
  </sheetViews>
  <sheetFormatPr baseColWidth="10" defaultRowHeight="16" x14ac:dyDescent="0.2"/>
  <cols>
    <col min="1" max="1" width="10.83203125" style="1"/>
    <col min="24" max="24" width="12.83203125" bestFit="1" customWidth="1"/>
    <col min="25" max="25" width="12.83203125" customWidth="1"/>
    <col min="49" max="51" width="12.5" bestFit="1" customWidth="1"/>
  </cols>
  <sheetData>
    <row r="1" spans="1:53" x14ac:dyDescent="0.2">
      <c r="A1" s="2"/>
      <c r="G1" s="5" t="s">
        <v>179</v>
      </c>
      <c r="V1" s="2" t="s">
        <v>90</v>
      </c>
      <c r="W1" s="2"/>
      <c r="X1" s="2">
        <f>EXP(1)</f>
        <v>2.7182818284590451</v>
      </c>
      <c r="Y1" s="2"/>
      <c r="Z1" s="2"/>
      <c r="AC1" s="2" t="s">
        <v>90</v>
      </c>
      <c r="AD1" s="2"/>
      <c r="AE1" s="2">
        <f>EXP(1)</f>
        <v>2.7182818284590451</v>
      </c>
      <c r="AG1" s="5" t="s">
        <v>183</v>
      </c>
      <c r="AH1" s="5">
        <f>0.166666667^'Target FITS'!$R$19</f>
        <v>0.88267635743831629</v>
      </c>
      <c r="AL1" s="2"/>
    </row>
    <row r="2" spans="1:53" s="2" customFormat="1" x14ac:dyDescent="0.2">
      <c r="A2" s="4" t="s">
        <v>48</v>
      </c>
      <c r="B2" s="3" t="s">
        <v>125</v>
      </c>
      <c r="C2" s="3" t="s">
        <v>126</v>
      </c>
      <c r="D2" s="3" t="s">
        <v>127</v>
      </c>
      <c r="E2" s="3" t="s">
        <v>128</v>
      </c>
      <c r="F2" s="3"/>
      <c r="G2" s="3"/>
      <c r="H2" s="3" t="s">
        <v>129</v>
      </c>
      <c r="I2" s="3" t="s">
        <v>130</v>
      </c>
      <c r="J2" s="3" t="s">
        <v>131</v>
      </c>
      <c r="K2" s="3" t="s">
        <v>132</v>
      </c>
      <c r="L2" s="3"/>
      <c r="M2" s="3"/>
      <c r="N2" s="3" t="s">
        <v>133</v>
      </c>
      <c r="O2" s="3" t="s">
        <v>134</v>
      </c>
      <c r="P2" s="3" t="s">
        <v>135</v>
      </c>
      <c r="Q2" s="3" t="s">
        <v>136</v>
      </c>
      <c r="R2" s="3"/>
      <c r="S2" s="50" t="s">
        <v>146</v>
      </c>
      <c r="T2" s="3" t="s">
        <v>91</v>
      </c>
      <c r="U2" s="3" t="s">
        <v>92</v>
      </c>
      <c r="V2" s="3" t="s">
        <v>180</v>
      </c>
      <c r="W2" s="3" t="s">
        <v>181</v>
      </c>
      <c r="X2" s="3" t="s">
        <v>177</v>
      </c>
      <c r="Y2" s="3"/>
      <c r="Z2" s="50" t="s">
        <v>145</v>
      </c>
      <c r="AA2" s="3" t="s">
        <v>91</v>
      </c>
      <c r="AB2" s="3" t="s">
        <v>92</v>
      </c>
      <c r="AC2" s="3" t="s">
        <v>180</v>
      </c>
      <c r="AD2" s="3" t="s">
        <v>181</v>
      </c>
      <c r="AE2" s="3" t="s">
        <v>182</v>
      </c>
      <c r="AF2" s="3"/>
      <c r="AG2" s="3" t="s">
        <v>137</v>
      </c>
      <c r="AH2" s="3" t="s">
        <v>138</v>
      </c>
      <c r="AI2" s="3" t="s">
        <v>139</v>
      </c>
      <c r="AJ2" s="3" t="s">
        <v>140</v>
      </c>
      <c r="AK2" s="3"/>
      <c r="AL2" s="3"/>
      <c r="AM2" s="38" t="s">
        <v>141</v>
      </c>
      <c r="AN2" s="38" t="s">
        <v>142</v>
      </c>
      <c r="AO2" s="38" t="s">
        <v>143</v>
      </c>
      <c r="AP2" s="38" t="s">
        <v>144</v>
      </c>
      <c r="AQ2"/>
      <c r="AR2" s="38" t="s">
        <v>205</v>
      </c>
      <c r="AS2" s="38" t="s">
        <v>206</v>
      </c>
      <c r="AT2" s="38" t="s">
        <v>207</v>
      </c>
      <c r="AU2" s="38" t="s">
        <v>208</v>
      </c>
      <c r="AX2" s="38" t="s">
        <v>209</v>
      </c>
      <c r="AY2" s="38" t="s">
        <v>210</v>
      </c>
      <c r="AZ2" s="38" t="s">
        <v>211</v>
      </c>
      <c r="BA2" s="38" t="s">
        <v>212</v>
      </c>
    </row>
    <row r="3" spans="1:53" x14ac:dyDescent="0.2">
      <c r="A3" s="1">
        <v>1</v>
      </c>
      <c r="B3">
        <f>SUM('Main Calculations'!B68:T68)</f>
        <v>10800</v>
      </c>
      <c r="C3" s="2">
        <f>SUM('Main Calculations'!B195:T195)</f>
        <v>10800</v>
      </c>
      <c r="D3">
        <f>SUM('Main Calculations'!B323:T323)</f>
        <v>10800</v>
      </c>
      <c r="E3" s="2">
        <f>SUM('Main Calculations'!B451:T451)</f>
        <v>10800</v>
      </c>
      <c r="F3" s="2"/>
      <c r="G3" s="2"/>
      <c r="H3">
        <f>SUM('Main Calculations'!B131:T131)</f>
        <v>0</v>
      </c>
      <c r="I3">
        <f>SUM('Main Calculations'!B259:T259)</f>
        <v>0</v>
      </c>
      <c r="J3" s="2">
        <f>SUM('Main Calculations'!B387:T387)</f>
        <v>0</v>
      </c>
      <c r="K3" s="2">
        <f>SUM('Main Calculations'!B515:T515)</f>
        <v>0</v>
      </c>
      <c r="N3">
        <f>'Target FITS'!$R$11*(B3+H3)</f>
        <v>2.5194300398945126E-3</v>
      </c>
      <c r="O3">
        <f>'Target FITS'!$R$11*(C3+I3)</f>
        <v>2.5194300398945126E-3</v>
      </c>
      <c r="P3">
        <f>'Target FITS'!$R$11*(D3+J3)</f>
        <v>2.5194300398945126E-3</v>
      </c>
      <c r="Q3">
        <f>'Target FITS'!$R$11*(E3+K3)</f>
        <v>2.5194300398945126E-3</v>
      </c>
      <c r="AG3">
        <f>('Target FITS'!$R$9*B3)/(B3+(H3/'Target FITS'!$U$4)+(1/N3))</f>
        <v>114.84778856847274</v>
      </c>
      <c r="AH3">
        <f>('Target FITS'!$R$9*C3)/(C3+(I3/'Target FITS'!$U$4)+(1/O3))</f>
        <v>114.84778856847274</v>
      </c>
      <c r="AI3">
        <f>('Target FITS'!$R$9*D3)/(D3+(J3/'Target FITS'!$U$4)+(1/P3))</f>
        <v>114.84778856847274</v>
      </c>
      <c r="AJ3">
        <f>('Target FITS'!$R$9*E3)/(E3+(K3/'Target FITS'!$U$4)+(1/Q3))</f>
        <v>114.84778856847274</v>
      </c>
      <c r="AM3">
        <f>('Target FITS'!$R$9*H3)/(H3+(B3*'Target FITS'!$U$4)+(1/N3))</f>
        <v>0</v>
      </c>
      <c r="AN3">
        <f>('Target FITS'!$R$9*I3)/(I3+(C3*'Target FITS'!$U$4)+(1/O3))</f>
        <v>0</v>
      </c>
      <c r="AO3">
        <f>('Target FITS'!$R$9*J3)/(J3+(D3*'Target FITS'!$U$4)+(1/P3))</f>
        <v>0</v>
      </c>
      <c r="AP3">
        <f>('Target FITS'!$R$9*K3)/(K3+(E3*'Target FITS'!$U$4)+(1/Q3))</f>
        <v>0</v>
      </c>
      <c r="AR3">
        <f>'Main Calculations'!U28</f>
        <v>2.0800000000018142</v>
      </c>
      <c r="AS3">
        <f>'Main Calculations'!U155</f>
        <v>2.0800000000018142</v>
      </c>
      <c r="AT3">
        <f>'Main Calculations'!U283</f>
        <v>2.0800000000018142</v>
      </c>
      <c r="AU3">
        <f>'Main Calculations'!U411</f>
        <v>2.0800000000018142</v>
      </c>
      <c r="AX3">
        <f>'Main Calculations'!U91</f>
        <v>1</v>
      </c>
      <c r="AY3">
        <f>'Main Calculations'!U219</f>
        <v>1</v>
      </c>
      <c r="AZ3">
        <f>'Main Calculations'!U347</f>
        <v>1</v>
      </c>
      <c r="BA3">
        <f>'Main Calculations'!U475</f>
        <v>1</v>
      </c>
    </row>
    <row r="4" spans="1:53" x14ac:dyDescent="0.2">
      <c r="A4" s="1">
        <v>2</v>
      </c>
      <c r="B4">
        <f>SUM('Main Calculations'!B69:T69)</f>
        <v>10800</v>
      </c>
      <c r="C4" s="2">
        <f>SUM('Main Calculations'!B196:T196)</f>
        <v>10800</v>
      </c>
      <c r="D4">
        <f>SUM('Main Calculations'!B324:T324)</f>
        <v>10800</v>
      </c>
      <c r="E4" s="2">
        <f>SUM('Main Calculations'!B452:T452)</f>
        <v>10800</v>
      </c>
      <c r="F4" s="2"/>
      <c r="G4" s="2"/>
      <c r="H4">
        <f>SUM('Main Calculations'!B132:T132)</f>
        <v>0</v>
      </c>
      <c r="I4">
        <f>SUM('Main Calculations'!B260:T260)</f>
        <v>0</v>
      </c>
      <c r="J4" s="2">
        <f>SUM('Main Calculations'!B388:T388)</f>
        <v>0</v>
      </c>
      <c r="K4" s="2">
        <f>SUM('Main Calculations'!B516:T516)</f>
        <v>0</v>
      </c>
      <c r="N4">
        <f>'Target FITS'!$R$11*(B4+H4)</f>
        <v>2.5194300398945126E-3</v>
      </c>
      <c r="O4">
        <f>'Target FITS'!$R$11*(C4+I4)</f>
        <v>2.5194300398945126E-3</v>
      </c>
      <c r="P4">
        <f>'Target FITS'!$R$11*(D4+J4)</f>
        <v>2.5194300398945126E-3</v>
      </c>
      <c r="Q4">
        <f>'Target FITS'!$R$11*(E4+K4)</f>
        <v>2.5194300398945126E-3</v>
      </c>
      <c r="AG4">
        <f>('Target FITS'!$R$9*B4)/(B4+(H4/'Target FITS'!$U$4)+(1/N4))</f>
        <v>114.84778856847274</v>
      </c>
      <c r="AH4">
        <f>('Target FITS'!$R$9*C4)/(C4+(I4/'Target FITS'!$U$4)+(1/O4))</f>
        <v>114.84778856847274</v>
      </c>
      <c r="AI4">
        <f>('Target FITS'!$R$9*D4)/(D4+(J4/'Target FITS'!$U$4)+(1/P4))</f>
        <v>114.84778856847274</v>
      </c>
      <c r="AJ4">
        <f>('Target FITS'!$R$9*E4)/(E4+(K4/'Target FITS'!$U$4)+(1/Q4))</f>
        <v>114.84778856847274</v>
      </c>
      <c r="AM4">
        <f>('Target FITS'!$R$9*H4)/(H4+(B4*'Target FITS'!$U$4)+(1/N4))</f>
        <v>0</v>
      </c>
      <c r="AN4">
        <f>('Target FITS'!$R$9*I4)/(I4+(C4*'Target FITS'!$U$4)+(1/O4))</f>
        <v>0</v>
      </c>
      <c r="AO4">
        <f>('Target FITS'!$R$9*J4)/(J4+(D4*'Target FITS'!$U$4)+(1/P4))</f>
        <v>0</v>
      </c>
      <c r="AP4">
        <f>('Target FITS'!$R$9*K4)/(K4+(E4*'Target FITS'!$U$4)+(1/Q4))</f>
        <v>0</v>
      </c>
      <c r="AR4">
        <f>'Main Calculations'!U29</f>
        <v>2.0800000000018142</v>
      </c>
      <c r="AS4">
        <f>'Main Calculations'!U156</f>
        <v>2.0800000000018142</v>
      </c>
      <c r="AT4">
        <f>'Main Calculations'!U284</f>
        <v>2.0800000000018142</v>
      </c>
      <c r="AU4">
        <f>'Main Calculations'!U412</f>
        <v>2.0800000000018142</v>
      </c>
      <c r="AX4">
        <f>'Main Calculations'!U92</f>
        <v>1</v>
      </c>
      <c r="AY4">
        <f>'Main Calculations'!U220</f>
        <v>1</v>
      </c>
      <c r="AZ4">
        <f>'Main Calculations'!U348</f>
        <v>1</v>
      </c>
      <c r="BA4">
        <f>'Main Calculations'!U476</f>
        <v>1</v>
      </c>
    </row>
    <row r="5" spans="1:53" x14ac:dyDescent="0.2">
      <c r="A5" s="1">
        <v>3</v>
      </c>
      <c r="B5">
        <f>SUM('Main Calculations'!B70:T70)</f>
        <v>10800.000000000002</v>
      </c>
      <c r="C5" s="2">
        <f>SUM('Main Calculations'!B197:T197)</f>
        <v>10800.000000000002</v>
      </c>
      <c r="D5">
        <f>SUM('Main Calculations'!B325:T325)</f>
        <v>10800.000000000002</v>
      </c>
      <c r="E5" s="2">
        <f>SUM('Main Calculations'!B453:T453)</f>
        <v>10800.000000000002</v>
      </c>
      <c r="F5" s="2"/>
      <c r="G5" s="2"/>
      <c r="H5">
        <f>SUM('Main Calculations'!B133:T133)</f>
        <v>0</v>
      </c>
      <c r="I5">
        <f>SUM('Main Calculations'!B261:T261)</f>
        <v>0</v>
      </c>
      <c r="J5" s="2">
        <f>SUM('Main Calculations'!B389:T389)</f>
        <v>0</v>
      </c>
      <c r="K5" s="2">
        <f>SUM('Main Calculations'!B517:T517)</f>
        <v>0</v>
      </c>
      <c r="N5">
        <f>'Target FITS'!$R$11*(B5+H5)</f>
        <v>2.5194300398945131E-3</v>
      </c>
      <c r="O5">
        <f>'Target FITS'!$R$11*(C5+I5)</f>
        <v>2.5194300398945131E-3</v>
      </c>
      <c r="P5">
        <f>'Target FITS'!$R$11*(D5+J5)</f>
        <v>2.5194300398945131E-3</v>
      </c>
      <c r="Q5">
        <f>'Target FITS'!$R$11*(E5+K5)</f>
        <v>2.5194300398945131E-3</v>
      </c>
      <c r="AG5">
        <f>('Target FITS'!$R$9*B5)/(B5+(H5/'Target FITS'!$U$4)+(1/N5))</f>
        <v>114.84778856847274</v>
      </c>
      <c r="AH5">
        <f>('Target FITS'!$R$9*C5)/(C5+(I5/'Target FITS'!$U$4)+(1/O5))</f>
        <v>114.84778856847274</v>
      </c>
      <c r="AI5">
        <f>('Target FITS'!$R$9*D5)/(D5+(J5/'Target FITS'!$U$4)+(1/P5))</f>
        <v>114.84778856847274</v>
      </c>
      <c r="AJ5">
        <f>('Target FITS'!$R$9*E5)/(E5+(K5/'Target FITS'!$U$4)+(1/Q5))</f>
        <v>114.84778856847274</v>
      </c>
      <c r="AM5">
        <f>('Target FITS'!$R$9*H5)/(H5+(B5*'Target FITS'!$U$4)+(1/N5))</f>
        <v>0</v>
      </c>
      <c r="AN5">
        <f>('Target FITS'!$R$9*I5)/(I5+(C5*'Target FITS'!$U$4)+(1/O5))</f>
        <v>0</v>
      </c>
      <c r="AO5">
        <f>('Target FITS'!$R$9*J5)/(J5+(D5*'Target FITS'!$U$4)+(1/P5))</f>
        <v>0</v>
      </c>
      <c r="AP5">
        <f>('Target FITS'!$R$9*K5)/(K5+(E5*'Target FITS'!$U$4)+(1/Q5))</f>
        <v>0</v>
      </c>
      <c r="AR5">
        <f>'Main Calculations'!U30</f>
        <v>2.0800000000018142</v>
      </c>
      <c r="AS5">
        <f>'Main Calculations'!U157</f>
        <v>2.0800000000018142</v>
      </c>
      <c r="AT5">
        <f>'Main Calculations'!U285</f>
        <v>2.0800000000018142</v>
      </c>
      <c r="AU5">
        <f>'Main Calculations'!U413</f>
        <v>2.0800000000018142</v>
      </c>
      <c r="AX5">
        <f>'Main Calculations'!U93</f>
        <v>1</v>
      </c>
      <c r="AY5">
        <f>'Main Calculations'!U221</f>
        <v>1</v>
      </c>
      <c r="AZ5">
        <f>'Main Calculations'!U349</f>
        <v>1</v>
      </c>
      <c r="BA5">
        <f>'Main Calculations'!U477</f>
        <v>1</v>
      </c>
    </row>
    <row r="6" spans="1:53" x14ac:dyDescent="0.2">
      <c r="A6" s="1">
        <v>4</v>
      </c>
      <c r="B6">
        <f>SUM('Main Calculations'!B71:T71)</f>
        <v>10800</v>
      </c>
      <c r="C6" s="2">
        <f>SUM('Main Calculations'!B198:T198)</f>
        <v>10800</v>
      </c>
      <c r="D6">
        <f>SUM('Main Calculations'!B326:T326)</f>
        <v>10800</v>
      </c>
      <c r="E6" s="2">
        <f>SUM('Main Calculations'!B454:T454)</f>
        <v>10800</v>
      </c>
      <c r="F6" s="2"/>
      <c r="G6" s="2"/>
      <c r="H6">
        <f>SUM('Main Calculations'!B134:T134)</f>
        <v>0</v>
      </c>
      <c r="I6">
        <f>SUM('Main Calculations'!B262:T262)</f>
        <v>0</v>
      </c>
      <c r="J6" s="2">
        <f>SUM('Main Calculations'!B390:T390)</f>
        <v>0</v>
      </c>
      <c r="K6" s="2">
        <f>SUM('Main Calculations'!B518:T518)</f>
        <v>0</v>
      </c>
      <c r="N6">
        <f>'Target FITS'!$R$11*(B6+H6)</f>
        <v>2.5194300398945126E-3</v>
      </c>
      <c r="O6">
        <f>'Target FITS'!$R$11*(C6+I6)</f>
        <v>2.5194300398945126E-3</v>
      </c>
      <c r="P6">
        <f>'Target FITS'!$R$11*(D6+J6)</f>
        <v>2.5194300398945126E-3</v>
      </c>
      <c r="Q6">
        <f>'Target FITS'!$R$11*(E6+K6)</f>
        <v>2.5194300398945126E-3</v>
      </c>
      <c r="AG6">
        <f>('Target FITS'!$R$9*B6)/(B6+(H6/'Target FITS'!$U$4)+(1/N6))</f>
        <v>114.84778856847274</v>
      </c>
      <c r="AH6">
        <f>('Target FITS'!$R$9*C6)/(C6+(I6/'Target FITS'!$U$4)+(1/O6))</f>
        <v>114.84778856847274</v>
      </c>
      <c r="AI6">
        <f>('Target FITS'!$R$9*D6)/(D6+(J6/'Target FITS'!$U$4)+(1/P6))</f>
        <v>114.84778856847274</v>
      </c>
      <c r="AJ6">
        <f>('Target FITS'!$R$9*E6)/(E6+(K6/'Target FITS'!$U$4)+(1/Q6))</f>
        <v>114.84778856847274</v>
      </c>
      <c r="AM6">
        <f>('Target FITS'!$R$9*H6)/(H6+(B6*'Target FITS'!$U$4)+(1/N6))</f>
        <v>0</v>
      </c>
      <c r="AN6">
        <f>('Target FITS'!$R$9*I6)/(I6+(C6*'Target FITS'!$U$4)+(1/O6))</f>
        <v>0</v>
      </c>
      <c r="AO6">
        <f>('Target FITS'!$R$9*J6)/(J6+(D6*'Target FITS'!$U$4)+(1/P6))</f>
        <v>0</v>
      </c>
      <c r="AP6">
        <f>('Target FITS'!$R$9*K6)/(K6+(E6*'Target FITS'!$U$4)+(1/Q6))</f>
        <v>0</v>
      </c>
      <c r="AR6">
        <f>'Main Calculations'!U31</f>
        <v>2.0800000000018142</v>
      </c>
      <c r="AS6">
        <f>'Main Calculations'!U158</f>
        <v>2.0800000000018142</v>
      </c>
      <c r="AT6">
        <f>'Main Calculations'!U286</f>
        <v>2.0800000000018142</v>
      </c>
      <c r="AU6">
        <f>'Main Calculations'!U414</f>
        <v>2.0800000000018142</v>
      </c>
      <c r="AX6">
        <f>'Main Calculations'!U94</f>
        <v>1</v>
      </c>
      <c r="AY6">
        <f>'Main Calculations'!U222</f>
        <v>1</v>
      </c>
      <c r="AZ6">
        <f>'Main Calculations'!U350</f>
        <v>1</v>
      </c>
      <c r="BA6">
        <f>'Main Calculations'!U478</f>
        <v>1</v>
      </c>
    </row>
    <row r="7" spans="1:53" x14ac:dyDescent="0.2">
      <c r="A7" s="1">
        <v>5</v>
      </c>
      <c r="B7">
        <f>SUM('Main Calculations'!B72:T72)</f>
        <v>10800</v>
      </c>
      <c r="C7" s="2">
        <f>SUM('Main Calculations'!B199:T199)</f>
        <v>10800</v>
      </c>
      <c r="D7">
        <f>SUM('Main Calculations'!B327:T327)</f>
        <v>10800</v>
      </c>
      <c r="E7" s="2">
        <f>SUM('Main Calculations'!B455:T455)</f>
        <v>10800</v>
      </c>
      <c r="F7" s="2"/>
      <c r="G7" s="2"/>
      <c r="H7">
        <f>SUM('Main Calculations'!B135:T135)</f>
        <v>0</v>
      </c>
      <c r="I7">
        <f>SUM('Main Calculations'!B263:T263)</f>
        <v>0</v>
      </c>
      <c r="J7" s="2">
        <f>SUM('Main Calculations'!B391:T391)</f>
        <v>0</v>
      </c>
      <c r="K7" s="2">
        <f>SUM('Main Calculations'!B519:T519)</f>
        <v>0</v>
      </c>
      <c r="N7">
        <f>'Target FITS'!$R$11*(B7+H7)</f>
        <v>2.5194300398945126E-3</v>
      </c>
      <c r="O7">
        <f>'Target FITS'!$R$11*(C7+I7)</f>
        <v>2.5194300398945126E-3</v>
      </c>
      <c r="P7">
        <f>'Target FITS'!$R$11*(D7+J7)</f>
        <v>2.5194300398945126E-3</v>
      </c>
      <c r="Q7">
        <f>'Target FITS'!$R$11*(E7+K7)</f>
        <v>2.5194300398945126E-3</v>
      </c>
      <c r="AG7">
        <f>('Target FITS'!$R$9*B7)/(B7+(H7/'Target FITS'!$U$4)+(1/N7))</f>
        <v>114.84778856847274</v>
      </c>
      <c r="AH7">
        <f>('Target FITS'!$R$9*C7)/(C7+(I7/'Target FITS'!$U$4)+(1/O7))</f>
        <v>114.84778856847274</v>
      </c>
      <c r="AI7">
        <f>('Target FITS'!$R$9*D7)/(D7+(J7/'Target FITS'!$U$4)+(1/P7))</f>
        <v>114.84778856847274</v>
      </c>
      <c r="AJ7">
        <f>('Target FITS'!$R$9*E7)/(E7+(K7/'Target FITS'!$U$4)+(1/Q7))</f>
        <v>114.84778856847274</v>
      </c>
      <c r="AM7">
        <f>('Target FITS'!$R$9*H7)/(H7+(B7*'Target FITS'!$U$4)+(1/N7))</f>
        <v>0</v>
      </c>
      <c r="AN7">
        <f>('Target FITS'!$R$9*I7)/(I7+(C7*'Target FITS'!$U$4)+(1/O7))</f>
        <v>0</v>
      </c>
      <c r="AO7">
        <f>('Target FITS'!$R$9*J7)/(J7+(D7*'Target FITS'!$U$4)+(1/P7))</f>
        <v>0</v>
      </c>
      <c r="AP7">
        <f>('Target FITS'!$R$9*K7)/(K7+(E7*'Target FITS'!$U$4)+(1/Q7))</f>
        <v>0</v>
      </c>
      <c r="AR7">
        <f>'Main Calculations'!U32</f>
        <v>2.0800000000018142</v>
      </c>
      <c r="AS7">
        <f>'Main Calculations'!U159</f>
        <v>2.0800000000018142</v>
      </c>
      <c r="AT7">
        <f>'Main Calculations'!U287</f>
        <v>2.0800000000018142</v>
      </c>
      <c r="AU7">
        <f>'Main Calculations'!U415</f>
        <v>2.0800000000018142</v>
      </c>
      <c r="AX7">
        <f>'Main Calculations'!U95</f>
        <v>1</v>
      </c>
      <c r="AY7">
        <f>'Main Calculations'!U223</f>
        <v>1</v>
      </c>
      <c r="AZ7">
        <f>'Main Calculations'!U351</f>
        <v>1</v>
      </c>
      <c r="BA7">
        <f>'Main Calculations'!U479</f>
        <v>1</v>
      </c>
    </row>
    <row r="8" spans="1:53" x14ac:dyDescent="0.2">
      <c r="A8" s="1">
        <v>6</v>
      </c>
      <c r="B8">
        <f>SUM('Main Calculations'!B73:T73)</f>
        <v>3805.018709125281</v>
      </c>
      <c r="C8" s="2">
        <f>SUM('Main Calculations'!B200:T200)</f>
        <v>3805.018709125281</v>
      </c>
      <c r="D8">
        <f>SUM('Main Calculations'!B328:T328)</f>
        <v>3805.018709125281</v>
      </c>
      <c r="E8" s="2">
        <f>SUM('Main Calculations'!B456:T456)</f>
        <v>3805.018709125281</v>
      </c>
      <c r="F8" s="2"/>
      <c r="G8" s="2"/>
      <c r="H8">
        <f>SUM('Main Calculations'!B136:T136)</f>
        <v>2993.288874298461</v>
      </c>
      <c r="I8">
        <f>SUM('Main Calculations'!B264:T264)</f>
        <v>4953.9329957079935</v>
      </c>
      <c r="J8" s="2">
        <f>SUM('Main Calculations'!B392:T392)</f>
        <v>2993.288874298461</v>
      </c>
      <c r="K8" s="2">
        <f>SUM('Main Calculations'!B520:T520)</f>
        <v>4953.9329957079935</v>
      </c>
      <c r="N8">
        <f>'Target FITS'!$R$11*(B8+H8)</f>
        <v>1.5859129950111526E-3</v>
      </c>
      <c r="O8">
        <f>'Target FITS'!$R$11*(C8+I8)</f>
        <v>2.0432931521427969E-3</v>
      </c>
      <c r="P8">
        <f>'Target FITS'!$R$11*(D8+J8)</f>
        <v>1.5859129950111526E-3</v>
      </c>
      <c r="Q8">
        <f>'Target FITS'!$R$11*(E8+K8)</f>
        <v>2.0432931521427969E-3</v>
      </c>
      <c r="T8">
        <v>1</v>
      </c>
      <c r="V8">
        <f>'Target FITS'!$R$17*(1-($X$1^(-T8)))</f>
        <v>2.7995827410148895</v>
      </c>
      <c r="X8">
        <v>1</v>
      </c>
      <c r="AA8">
        <v>1</v>
      </c>
      <c r="AC8">
        <f>'Target FITS'!$R$18*(1-($X$1^(-AA8)))</f>
        <v>2.3443203318247781</v>
      </c>
      <c r="AE8">
        <v>1</v>
      </c>
      <c r="AG8">
        <f>('Target FITS'!$R$9*B8)/(B8+(H8/'Target FITS'!$U$4)+(1/N8))</f>
        <v>60.986251295336196</v>
      </c>
      <c r="AH8">
        <f>('Target FITS'!$R$9*C8)/(C8+(I8/'Target FITS'!$U$4)+(1/O8))</f>
        <v>48.987970258765017</v>
      </c>
      <c r="AI8">
        <f>('Target FITS'!$R$9*D8)/(D8+(J8/'Target FITS'!$U$4)+(1/P8))</f>
        <v>60.986251295336196</v>
      </c>
      <c r="AJ8">
        <f>('Target FITS'!$R$9*E8)/(E8+(K8/'Target FITS'!$U$4)+(1/Q8))</f>
        <v>48.987970258765017</v>
      </c>
      <c r="AM8">
        <f>('Target FITS'!$R$9*H8)/(H8+(B8*'Target FITS'!$U$4)+(1/N8))</f>
        <v>47.975971064138449</v>
      </c>
      <c r="AN8">
        <f>('Target FITS'!$R$9*I8)/(I8+(C8*'Target FITS'!$U$4)+(1/O8))</f>
        <v>63.779744807995236</v>
      </c>
      <c r="AO8">
        <f>('Target FITS'!$R$9*J8)/(J8+(D8*'Target FITS'!$U$4)+(1/P8))</f>
        <v>47.975971064138449</v>
      </c>
      <c r="AP8">
        <f>('Target FITS'!$R$9*K8)/(K8+(E8*'Target FITS'!$U$4)+(1/Q8))</f>
        <v>63.779744807995236</v>
      </c>
      <c r="AR8">
        <f>'Main Calculations'!U33</f>
        <v>1.9000000000015118</v>
      </c>
      <c r="AS8">
        <f>'Main Calculations'!U160</f>
        <v>1.9000000000015118</v>
      </c>
      <c r="AT8">
        <f>'Main Calculations'!U288</f>
        <v>1.9000000000015118</v>
      </c>
      <c r="AU8">
        <f>'Main Calculations'!U416</f>
        <v>1.9000000000015118</v>
      </c>
      <c r="AX8">
        <f>'Main Calculations'!U96</f>
        <v>1.1133858267718439</v>
      </c>
      <c r="AY8">
        <f>'Main Calculations'!U224</f>
        <v>1.1800000000003024</v>
      </c>
      <c r="AZ8">
        <f>'Main Calculations'!U352</f>
        <v>1.1133858267718439</v>
      </c>
      <c r="BA8">
        <f>'Main Calculations'!U480</f>
        <v>1.1800000000003024</v>
      </c>
    </row>
    <row r="9" spans="1:53" x14ac:dyDescent="0.2">
      <c r="A9" s="1">
        <v>7</v>
      </c>
      <c r="B9">
        <f>SUM('Main Calculations'!B74:T74)</f>
        <v>2352.6752159302096</v>
      </c>
      <c r="C9" s="2">
        <f>SUM('Main Calculations'!B201:T201)</f>
        <v>2352.6752159302096</v>
      </c>
      <c r="D9">
        <f>SUM('Main Calculations'!B329:T329)</f>
        <v>2352.6752159302096</v>
      </c>
      <c r="E9" s="2">
        <f>SUM('Main Calculations'!B457:T457)</f>
        <v>2352.6752159302096</v>
      </c>
      <c r="F9" s="2"/>
      <c r="G9" s="2"/>
      <c r="H9">
        <f>SUM('Main Calculations'!B137:T137)</f>
        <v>4327.6491332586847</v>
      </c>
      <c r="I9">
        <f>SUM('Main Calculations'!B265:T265)</f>
        <v>2879.1652444813121</v>
      </c>
      <c r="J9" s="2">
        <f>SUM('Main Calculations'!B393:T393)</f>
        <v>4327.6491332586847</v>
      </c>
      <c r="K9" s="2">
        <f>SUM('Main Calculations'!B521:T521)</f>
        <v>2879.1652444813121</v>
      </c>
      <c r="N9">
        <f>'Target FITS'!$R$11*(B9+H9)</f>
        <v>1.5583898001467833E-3</v>
      </c>
      <c r="O9">
        <f>'Target FITS'!$R$11*(C9+I9)</f>
        <v>1.2204866685089192E-3</v>
      </c>
      <c r="P9">
        <f>'Target FITS'!$R$11*(D9+J9)</f>
        <v>1.5583898001467833E-3</v>
      </c>
      <c r="Q9">
        <f>'Target FITS'!$R$11*(E9+K9)</f>
        <v>1.2204866685089192E-3</v>
      </c>
      <c r="U9">
        <v>1</v>
      </c>
      <c r="V9">
        <f>'Target FITS'!$R$17*(1-($X$1^(-U9)))</f>
        <v>2.7995827410148895</v>
      </c>
      <c r="W9">
        <f>V9*$AH$1</f>
        <v>2.4711254961861999</v>
      </c>
      <c r="X9">
        <f>V9*(1-$AH$1)</f>
        <v>0.3284572448286896</v>
      </c>
      <c r="AA9">
        <v>2</v>
      </c>
      <c r="AC9">
        <f>'Target FITS'!$R$18*(1-($X$1^(-AA9)))</f>
        <v>3.2067475854233281</v>
      </c>
      <c r="AE9">
        <v>1</v>
      </c>
      <c r="AG9">
        <f>('Target FITS'!$R$9*B9)/(B9+(H9/'Target FITS'!$U$4)+(1/N9))</f>
        <v>38.258575109979148</v>
      </c>
      <c r="AH9">
        <f>('Target FITS'!$R$9*C9)/(C9+(I9/'Target FITS'!$U$4)+(1/O9))</f>
        <v>46.293366335530692</v>
      </c>
      <c r="AI9">
        <f>('Target FITS'!$R$9*D9)/(D9+(J9/'Target FITS'!$U$4)+(1/P9))</f>
        <v>38.258575109979148</v>
      </c>
      <c r="AJ9">
        <f>('Target FITS'!$R$9*E9)/(E9+(K9/'Target FITS'!$U$4)+(1/Q9))</f>
        <v>46.293366335530692</v>
      </c>
      <c r="AM9">
        <f>('Target FITS'!$R$9*H9)/(H9+(B9*'Target FITS'!$U$4)+(1/N9))</f>
        <v>70.375072722883246</v>
      </c>
      <c r="AN9">
        <f>('Target FITS'!$R$9*I9)/(I9+(C9*'Target FITS'!$U$4)+(1/O9))</f>
        <v>56.653060524804296</v>
      </c>
      <c r="AO9">
        <f>('Target FITS'!$R$9*J9)/(J9+(D9*'Target FITS'!$U$4)+(1/P9))</f>
        <v>70.375072722883246</v>
      </c>
      <c r="AP9">
        <f>('Target FITS'!$R$9*K9)/(K9+(E9*'Target FITS'!$U$4)+(1/Q9))</f>
        <v>56.653060524804296</v>
      </c>
      <c r="AR9">
        <f>'Main Calculations'!U34</f>
        <v>1.7714285714298672</v>
      </c>
      <c r="AS9">
        <f>'Main Calculations'!U161</f>
        <v>1.7714285714298672</v>
      </c>
      <c r="AT9">
        <f>'Main Calculations'!U289</f>
        <v>1.7714285714298672</v>
      </c>
      <c r="AU9">
        <f>'Main Calculations'!U417</f>
        <v>1.7714285714298672</v>
      </c>
      <c r="AX9">
        <f>'Main Calculations'!U97</f>
        <v>1.1943757030374469</v>
      </c>
      <c r="AY9">
        <f>'Main Calculations'!U225</f>
        <v>1.1800000000003024</v>
      </c>
      <c r="AZ9">
        <f>'Main Calculations'!U353</f>
        <v>1.1943757030374469</v>
      </c>
      <c r="BA9">
        <f>'Main Calculations'!U481</f>
        <v>1.1800000000003024</v>
      </c>
    </row>
    <row r="10" spans="1:53" x14ac:dyDescent="0.2">
      <c r="A10" s="1">
        <v>8</v>
      </c>
      <c r="B10">
        <f>SUM('Main Calculations'!B75:T75)</f>
        <v>1748.8695213140445</v>
      </c>
      <c r="C10" s="2">
        <f>SUM('Main Calculations'!B202:T202)</f>
        <v>1748.8695213140445</v>
      </c>
      <c r="D10">
        <f>SUM('Main Calculations'!B330:T330)</f>
        <v>1748.8695213140445</v>
      </c>
      <c r="E10" s="2">
        <f>SUM('Main Calculations'!B458:T458)</f>
        <v>1748.8695213140445</v>
      </c>
      <c r="F10" s="2"/>
      <c r="G10" s="2"/>
      <c r="H10">
        <f>SUM('Main Calculations'!B138:T138)</f>
        <v>5063.1524707977251</v>
      </c>
      <c r="I10">
        <f>SUM('Main Calculations'!B266:T266)</f>
        <v>6461.7351385325546</v>
      </c>
      <c r="J10" s="2">
        <f>SUM('Main Calculations'!B394:T394)</f>
        <v>5063.1524707977251</v>
      </c>
      <c r="K10" s="2">
        <f>SUM('Main Calculations'!B522:T522)</f>
        <v>6461.7351385325546</v>
      </c>
      <c r="N10">
        <f>'Target FITS'!$R$11*(B10+H10)</f>
        <v>1.5891122999396716E-3</v>
      </c>
      <c r="O10">
        <f>'Target FITS'!$R$11*(C10+I10)</f>
        <v>1.9153744468254988E-3</v>
      </c>
      <c r="P10">
        <f>'Target FITS'!$R$11*(D10+J10)</f>
        <v>1.5891122999396716E-3</v>
      </c>
      <c r="Q10">
        <f>'Target FITS'!$R$11*(E10+K10)</f>
        <v>1.9153744468254988E-3</v>
      </c>
      <c r="T10">
        <v>2</v>
      </c>
      <c r="V10">
        <f>'Target FITS'!$R$17*(1-($X$1^(-T10)))</f>
        <v>3.8294916752926618</v>
      </c>
      <c r="X10">
        <v>1</v>
      </c>
      <c r="AA10">
        <v>3</v>
      </c>
      <c r="AC10">
        <f>'Target FITS'!$R$18*(1-($X$1^(-AA10)))</f>
        <v>3.5240168415281841</v>
      </c>
      <c r="AE10">
        <v>1</v>
      </c>
      <c r="AG10">
        <f>('Target FITS'!$R$9*B10)/(B10+(H10/'Target FITS'!$U$4)+(1/N10))</f>
        <v>27.983731382311252</v>
      </c>
      <c r="AH10">
        <f>('Target FITS'!$R$9*C10)/(C10+(I10/'Target FITS'!$U$4)+(1/O10))</f>
        <v>23.84549528477913</v>
      </c>
      <c r="AI10">
        <f>('Target FITS'!$R$9*D10)/(D10+(J10/'Target FITS'!$U$4)+(1/P10))</f>
        <v>27.983731382311252</v>
      </c>
      <c r="AJ10">
        <f>('Target FITS'!$R$9*E10)/(E10+(K10/'Target FITS'!$U$4)+(1/Q10))</f>
        <v>23.84549528477913</v>
      </c>
      <c r="AM10">
        <f>('Target FITS'!$R$9*H10)/(H10+(B10*'Target FITS'!$U$4)+(1/N10))</f>
        <v>81.015705839524728</v>
      </c>
      <c r="AN10">
        <f>('Target FITS'!$R$9*I10)/(I10+(C10*'Target FITS'!$U$4)+(1/O10))</f>
        <v>88.10450002101723</v>
      </c>
      <c r="AO10">
        <f>('Target FITS'!$R$9*J10)/(J10+(D10*'Target FITS'!$U$4)+(1/P10))</f>
        <v>81.015705839524728</v>
      </c>
      <c r="AP10">
        <f>('Target FITS'!$R$9*K10)/(K10+(E10*'Target FITS'!$U$4)+(1/Q10))</f>
        <v>88.10450002101723</v>
      </c>
      <c r="AR10">
        <f>'Main Calculations'!U35</f>
        <v>1.6750000000011338</v>
      </c>
      <c r="AS10">
        <f>'Main Calculations'!U162</f>
        <v>1.6750000000011338</v>
      </c>
      <c r="AT10">
        <f>'Main Calculations'!U290</f>
        <v>1.6750000000011338</v>
      </c>
      <c r="AU10">
        <f>'Main Calculations'!U418</f>
        <v>1.6750000000011338</v>
      </c>
      <c r="AX10">
        <f>'Main Calculations'!U98</f>
        <v>1.2551181102366491</v>
      </c>
      <c r="AY10">
        <f>'Main Calculations'!U226</f>
        <v>1.2925000000004914</v>
      </c>
      <c r="AZ10">
        <f>'Main Calculations'!U354</f>
        <v>1.2551181102366491</v>
      </c>
      <c r="BA10">
        <f>'Main Calculations'!U482</f>
        <v>1.2925000000004914</v>
      </c>
    </row>
    <row r="11" spans="1:53" x14ac:dyDescent="0.2">
      <c r="A11" s="1">
        <v>9</v>
      </c>
      <c r="B11">
        <f>SUM('Main Calculations'!B76:T76)</f>
        <v>1415.9512513791706</v>
      </c>
      <c r="C11" s="2">
        <f>SUM('Main Calculations'!B203:T203)</f>
        <v>1415.9512513791706</v>
      </c>
      <c r="D11">
        <f>SUM('Main Calculations'!B331:T331)</f>
        <v>1415.9512513791706</v>
      </c>
      <c r="E11" s="2">
        <f>SUM('Main Calculations'!B459:T459)</f>
        <v>1415.9512513791706</v>
      </c>
      <c r="F11" s="2"/>
      <c r="G11" s="2"/>
      <c r="H11">
        <f>SUM('Main Calculations'!B139:T139)</f>
        <v>5513.7156974644513</v>
      </c>
      <c r="I11">
        <f>SUM('Main Calculations'!B267:T267)</f>
        <v>3757.3538965805792</v>
      </c>
      <c r="J11" s="2">
        <f>SUM('Main Calculations'!B395:T395)</f>
        <v>5513.7156974644513</v>
      </c>
      <c r="K11" s="2">
        <f>SUM('Main Calculations'!B523:T523)</f>
        <v>3757.3538965805792</v>
      </c>
      <c r="N11">
        <f>'Target FITS'!$R$11*(B11+H11)</f>
        <v>1.6165565812389603E-3</v>
      </c>
      <c r="O11">
        <f>'Target FITS'!$R$11*(C11+I11)</f>
        <v>1.2068315180843259E-3</v>
      </c>
      <c r="P11">
        <f>'Target FITS'!$R$11*(D11+J11)</f>
        <v>1.6165565812389603E-3</v>
      </c>
      <c r="Q11">
        <f>'Target FITS'!$R$11*(E11+K11)</f>
        <v>1.2068315180843259E-3</v>
      </c>
      <c r="U11">
        <v>2</v>
      </c>
      <c r="V11">
        <f>'Target FITS'!$R$17*(1-($X$1^(-U11)))</f>
        <v>3.8294916752926618</v>
      </c>
      <c r="W11">
        <f>V11*$AH$1</f>
        <v>3.3802017627876824</v>
      </c>
      <c r="X11">
        <f>V11*(1-$AH$1)</f>
        <v>0.44928991250497957</v>
      </c>
      <c r="AA11">
        <v>4</v>
      </c>
      <c r="AC11">
        <f>'Target FITS'!$R$18*(1-($X$1^(-AA11)))</f>
        <v>3.640733678164918</v>
      </c>
      <c r="AE11">
        <v>1</v>
      </c>
      <c r="AG11">
        <f>('Target FITS'!$R$9*B11)/(B11+(H11/'Target FITS'!$U$4)+(1/N11))</f>
        <v>22.335639323080848</v>
      </c>
      <c r="AH11">
        <f>('Target FITS'!$R$9*C11)/(C11+(I11/'Target FITS'!$U$4)+(1/O11))</f>
        <v>28.090229020472918</v>
      </c>
      <c r="AI11">
        <f>('Target FITS'!$R$9*D11)/(D11+(J11/'Target FITS'!$U$4)+(1/P11))</f>
        <v>22.335639323080848</v>
      </c>
      <c r="AJ11">
        <f>('Target FITS'!$R$9*E11)/(E11+(K11/'Target FITS'!$U$4)+(1/Q11))</f>
        <v>28.090229020472918</v>
      </c>
      <c r="AM11">
        <f>('Target FITS'!$R$9*H11)/(H11+(B11*'Target FITS'!$U$4)+(1/N11))</f>
        <v>86.975003573478787</v>
      </c>
      <c r="AN11">
        <f>('Target FITS'!$R$9*I11)/(I11+(C11*'Target FITS'!$U$4)+(1/O11))</f>
        <v>74.539947164926389</v>
      </c>
      <c r="AO11">
        <f>('Target FITS'!$R$9*J11)/(J11+(D11*'Target FITS'!$U$4)+(1/P11))</f>
        <v>86.975003573478787</v>
      </c>
      <c r="AP11">
        <f>('Target FITS'!$R$9*K11)/(K11+(E11*'Target FITS'!$U$4)+(1/Q11))</f>
        <v>74.539947164926389</v>
      </c>
      <c r="AR11">
        <f>'Main Calculations'!U36</f>
        <v>1.6000000000010077</v>
      </c>
      <c r="AS11">
        <f>'Main Calculations'!U163</f>
        <v>1.6000000000010077</v>
      </c>
      <c r="AT11">
        <f>'Main Calculations'!U291</f>
        <v>1.6000000000010077</v>
      </c>
      <c r="AU11">
        <f>'Main Calculations'!U419</f>
        <v>1.6000000000010077</v>
      </c>
      <c r="AX11">
        <f>'Main Calculations'!U99</f>
        <v>1.3023622047249175</v>
      </c>
      <c r="AY11">
        <f>'Main Calculations'!U227</f>
        <v>1.2800000000004703</v>
      </c>
      <c r="AZ11">
        <f>'Main Calculations'!U355</f>
        <v>1.3023622047249175</v>
      </c>
      <c r="BA11">
        <f>'Main Calculations'!U483</f>
        <v>1.2800000000004703</v>
      </c>
    </row>
    <row r="12" spans="1:53" x14ac:dyDescent="0.2">
      <c r="A12" s="1">
        <v>10</v>
      </c>
      <c r="B12">
        <f>SUM('Main Calculations'!B77:T77)</f>
        <v>1202.1795576012648</v>
      </c>
      <c r="C12" s="2">
        <f>SUM('Main Calculations'!B204:T204)</f>
        <v>1202.1795576012648</v>
      </c>
      <c r="D12">
        <f>SUM('Main Calculations'!B332:T332)</f>
        <v>1202.1795576012648</v>
      </c>
      <c r="E12" s="2">
        <f>SUM('Main Calculations'!B460:T460)</f>
        <v>1202.1795576012648</v>
      </c>
      <c r="F12" s="2"/>
      <c r="G12" s="2"/>
      <c r="H12">
        <f>SUM('Main Calculations'!B140:T140)</f>
        <v>5809.6744471883421</v>
      </c>
      <c r="I12">
        <f>SUM('Main Calculations'!B268:T268)</f>
        <v>7037.9646092630965</v>
      </c>
      <c r="J12" s="2">
        <f>SUM('Main Calculations'!B396:T396)</f>
        <v>5809.6744471883421</v>
      </c>
      <c r="K12" s="2">
        <f>SUM('Main Calculations'!B524:T524)</f>
        <v>7037.9646092630965</v>
      </c>
      <c r="N12">
        <f>'Target FITS'!$R$11*(B12+H12)</f>
        <v>1.635729223613109E-3</v>
      </c>
      <c r="O12">
        <f>'Target FITS'!$R$11*(C12+I12)</f>
        <v>1.9222654395425569E-3</v>
      </c>
      <c r="P12">
        <f>'Target FITS'!$R$11*(D12+J12)</f>
        <v>1.635729223613109E-3</v>
      </c>
      <c r="Q12">
        <f>'Target FITS'!$R$11*(E12+K12)</f>
        <v>1.9222654395425569E-3</v>
      </c>
      <c r="T12">
        <v>3</v>
      </c>
      <c r="V12">
        <f>'Target FITS'!$R$17*(1-($X$1^(-T12)))</f>
        <v>4.2083739984922444</v>
      </c>
      <c r="X12">
        <v>1</v>
      </c>
      <c r="AA12">
        <v>5</v>
      </c>
      <c r="AC12">
        <f>'Target FITS'!$R$18*(1-($X$1^(-AA12)))</f>
        <v>3.6836714028021382</v>
      </c>
      <c r="AE12">
        <v>1</v>
      </c>
      <c r="AG12">
        <f>('Target FITS'!$R$9*B12)/(B12+(H12/'Target FITS'!$U$4)+(1/N12))</f>
        <v>18.777128259916214</v>
      </c>
      <c r="AH12">
        <f>('Target FITS'!$R$9*C12)/(C12+(I12/'Target FITS'!$U$4)+(1/O12))</f>
        <v>16.339714807012946</v>
      </c>
      <c r="AI12">
        <f>('Target FITS'!$R$9*D12)/(D12+(J12/'Target FITS'!$U$4)+(1/P12))</f>
        <v>18.777128259916214</v>
      </c>
      <c r="AJ12">
        <f>('Target FITS'!$R$9*E12)/(E12+(K12/'Target FITS'!$U$4)+(1/Q12))</f>
        <v>16.339714807012946</v>
      </c>
      <c r="AM12">
        <f>('Target FITS'!$R$9*H12)/(H12+(B12*'Target FITS'!$U$4)+(1/N12))</f>
        <v>90.742686109952672</v>
      </c>
      <c r="AN12">
        <f>('Target FITS'!$R$9*I12)/(I12+(C12*'Target FITS'!$U$4)+(1/O12))</f>
        <v>95.658201647238144</v>
      </c>
      <c r="AO12">
        <f>('Target FITS'!$R$9*J12)/(J12+(D12*'Target FITS'!$U$4)+(1/P12))</f>
        <v>90.742686109952672</v>
      </c>
      <c r="AP12">
        <f>('Target FITS'!$R$9*K12)/(K12+(E12*'Target FITS'!$U$4)+(1/Q12))</f>
        <v>95.658201647238144</v>
      </c>
      <c r="AR12">
        <f>'Main Calculations'!U37</f>
        <v>1.5400000000009071</v>
      </c>
      <c r="AS12">
        <f>'Main Calculations'!U164</f>
        <v>1.5400000000009071</v>
      </c>
      <c r="AT12">
        <f>'Main Calculations'!U292</f>
        <v>1.5400000000009071</v>
      </c>
      <c r="AU12">
        <f>'Main Calculations'!U420</f>
        <v>1.5400000000009071</v>
      </c>
      <c r="AX12">
        <f>'Main Calculations'!U100</f>
        <v>1.3401574803155321</v>
      </c>
      <c r="AY12">
        <f>'Main Calculations'!U228</f>
        <v>1.3600000000006047</v>
      </c>
      <c r="AZ12">
        <f>'Main Calculations'!U356</f>
        <v>1.3401574803155321</v>
      </c>
      <c r="BA12">
        <f>'Main Calculations'!U484</f>
        <v>1.3600000000006047</v>
      </c>
    </row>
    <row r="13" spans="1:53" x14ac:dyDescent="0.2">
      <c r="A13" s="1">
        <v>11</v>
      </c>
      <c r="B13">
        <f>SUM('Main Calculations'!B78:T78)</f>
        <v>1051.3922814662387</v>
      </c>
      <c r="C13" s="2">
        <f>SUM('Main Calculations'!B205:T205)</f>
        <v>1051.3922814662387</v>
      </c>
      <c r="D13">
        <f>SUM('Main Calculations'!B333:T333)</f>
        <v>1051.3922814662387</v>
      </c>
      <c r="E13" s="2">
        <f>SUM('Main Calculations'!B461:T461)</f>
        <v>1051.3922814662387</v>
      </c>
      <c r="F13" s="2"/>
      <c r="G13" s="2"/>
      <c r="H13">
        <f>SUM('Main Calculations'!B141:T141)</f>
        <v>6014.3206582898711</v>
      </c>
      <c r="I13">
        <f>SUM('Main Calculations'!B269:T269)</f>
        <v>4135.0021925679666</v>
      </c>
      <c r="J13" s="2">
        <f>SUM('Main Calculations'!B397:T397)</f>
        <v>6014.3206582898711</v>
      </c>
      <c r="K13" s="2">
        <f>SUM('Main Calculations'!B525:T525)</f>
        <v>4135.0021925679666</v>
      </c>
      <c r="N13">
        <f>'Target FITS'!$R$11*(B13+H13)</f>
        <v>1.6482934660826767E-3</v>
      </c>
      <c r="O13">
        <f>'Target FITS'!$R$11*(C13+I13)</f>
        <v>1.2098850033911738E-3</v>
      </c>
      <c r="P13">
        <f>'Target FITS'!$R$11*(D13+J13)</f>
        <v>1.6482934660826767E-3</v>
      </c>
      <c r="Q13">
        <f>'Target FITS'!$R$11*(E13+K13)</f>
        <v>1.2098850033911738E-3</v>
      </c>
      <c r="U13">
        <v>3</v>
      </c>
      <c r="V13">
        <f>'Target FITS'!$R$17*(1-($X$1^(-U13)))</f>
        <v>4.2083739984922444</v>
      </c>
      <c r="W13">
        <f>V13*$AH$1</f>
        <v>3.7146322317272564</v>
      </c>
      <c r="X13">
        <f>V13*(1-$AH$1)</f>
        <v>0.49374176676498771</v>
      </c>
      <c r="AA13">
        <v>6</v>
      </c>
      <c r="AC13">
        <f>'Target FITS'!$R$18*(1-($X$1^(-AA13)))</f>
        <v>3.6994673089468519</v>
      </c>
      <c r="AE13">
        <v>1</v>
      </c>
      <c r="AG13">
        <f>('Target FITS'!$R$9*B13)/(B13+(H13/'Target FITS'!$U$4)+(1/N13))</f>
        <v>16.316641046891583</v>
      </c>
      <c r="AH13">
        <f>('Target FITS'!$R$9*C13)/(C13+(I13/'Target FITS'!$U$4)+(1/O13))</f>
        <v>20.819805994216662</v>
      </c>
      <c r="AI13">
        <f>('Target FITS'!$R$9*D13)/(D13+(J13/'Target FITS'!$U$4)+(1/P13))</f>
        <v>16.316641046891583</v>
      </c>
      <c r="AJ13">
        <f>('Target FITS'!$R$9*E13)/(E13+(K13/'Target FITS'!$U$4)+(1/Q13))</f>
        <v>20.819805994216662</v>
      </c>
      <c r="AM13">
        <f>('Target FITS'!$R$9*H13)/(H13+(B13*'Target FITS'!$U$4)+(1/N13))</f>
        <v>93.336724124859089</v>
      </c>
      <c r="AN13">
        <f>('Target FITS'!$R$9*I13)/(I13+(C13*'Target FITS'!$U$4)+(1/O13))</f>
        <v>81.881848433267223</v>
      </c>
      <c r="AO13">
        <f>('Target FITS'!$R$9*J13)/(J13+(D13*'Target FITS'!$U$4)+(1/P13))</f>
        <v>93.336724124859089</v>
      </c>
      <c r="AP13">
        <f>('Target FITS'!$R$9*K13)/(K13+(E13*'Target FITS'!$U$4)+(1/Q13))</f>
        <v>81.881848433267223</v>
      </c>
      <c r="AR13">
        <f>'Main Calculations'!U38</f>
        <v>1.4909090909099154</v>
      </c>
      <c r="AS13">
        <f>'Main Calculations'!U165</f>
        <v>1.4909090909099154</v>
      </c>
      <c r="AT13">
        <f>'Main Calculations'!U293</f>
        <v>1.4909090909099154</v>
      </c>
      <c r="AU13">
        <f>'Main Calculations'!U421</f>
        <v>1.4909090909099154</v>
      </c>
      <c r="AX13">
        <f>'Main Calculations'!U101</f>
        <v>1.371080887616944</v>
      </c>
      <c r="AY13">
        <f>'Main Calculations'!U229</f>
        <v>1.3436363636369408</v>
      </c>
      <c r="AZ13">
        <f>'Main Calculations'!U357</f>
        <v>1.371080887616944</v>
      </c>
      <c r="BA13">
        <f>'Main Calculations'!U485</f>
        <v>1.3436363636369408</v>
      </c>
    </row>
    <row r="14" spans="1:53" x14ac:dyDescent="0.2">
      <c r="A14" s="1">
        <v>12</v>
      </c>
      <c r="B14">
        <f>SUM('Main Calculations'!B79:T79)</f>
        <v>938.14596781455782</v>
      </c>
      <c r="C14" s="2">
        <f>SUM('Main Calculations'!B206:T206)</f>
        <v>938.14596781455782</v>
      </c>
      <c r="D14">
        <f>SUM('Main Calculations'!B334:T334)</f>
        <v>938.14596781455782</v>
      </c>
      <c r="E14" s="2">
        <f>SUM('Main Calculations'!B462:T462)</f>
        <v>938.14596781455782</v>
      </c>
      <c r="F14" s="2"/>
      <c r="G14" s="2"/>
      <c r="H14">
        <f>SUM('Main Calculations'!B142:T142)</f>
        <v>6161.5885435233658</v>
      </c>
      <c r="I14">
        <f>SUM('Main Calculations'!B270:T270)</f>
        <v>7321.8514474122967</v>
      </c>
      <c r="J14" s="2">
        <f>SUM('Main Calculations'!B398:T398)</f>
        <v>6161.5885435233658</v>
      </c>
      <c r="K14" s="2">
        <f>SUM('Main Calculations'!B526:T526)</f>
        <v>7321.8514474122967</v>
      </c>
      <c r="N14">
        <f>'Target FITS'!$R$11*(B14+H14)</f>
        <v>1.6562300373278288E-3</v>
      </c>
      <c r="O14">
        <f>'Target FITS'!$R$11*(C14+I14)</f>
        <v>1.9268968164234785E-3</v>
      </c>
      <c r="P14">
        <f>'Target FITS'!$R$11*(D14+J14)</f>
        <v>1.6562300373278288E-3</v>
      </c>
      <c r="Q14">
        <f>'Target FITS'!$R$11*(E14+K14)</f>
        <v>1.9268968164234785E-3</v>
      </c>
      <c r="T14">
        <v>4</v>
      </c>
      <c r="V14">
        <f>'Target FITS'!$R$17*(1-($X$1^(-T14)))</f>
        <v>4.347757015820644</v>
      </c>
      <c r="X14">
        <v>1</v>
      </c>
      <c r="AA14">
        <v>7</v>
      </c>
      <c r="AC14">
        <f>'Target FITS'!$R$18*(1-($X$1^(-AA14)))</f>
        <v>3.7052782980721659</v>
      </c>
      <c r="AE14">
        <v>1</v>
      </c>
      <c r="AG14">
        <f>('Target FITS'!$R$9*B14)/(B14+(H14/'Target FITS'!$U$4)+(1/N14))</f>
        <v>14.500358251359797</v>
      </c>
      <c r="AH14">
        <f>('Target FITS'!$R$9*C14)/(C14+(I14/'Target FITS'!$U$4)+(1/O14))</f>
        <v>12.724018470883477</v>
      </c>
      <c r="AI14">
        <f>('Target FITS'!$R$9*D14)/(D14+(J14/'Target FITS'!$U$4)+(1/P14))</f>
        <v>14.500358251359797</v>
      </c>
      <c r="AJ14">
        <f>('Target FITS'!$R$9*E14)/(E14+(K14/'Target FITS'!$U$4)+(1/Q14))</f>
        <v>12.724018470883477</v>
      </c>
      <c r="AM14">
        <f>('Target FITS'!$R$9*H14)/(H14+(B14*'Target FITS'!$U$4)+(1/N14))</f>
        <v>95.235970034274885</v>
      </c>
      <c r="AN14">
        <f>('Target FITS'!$R$9*I14)/(I14+(C14*'Target FITS'!$U$4)+(1/O14))</f>
        <v>99.305839660502031</v>
      </c>
      <c r="AO14">
        <f>('Target FITS'!$R$9*J14)/(J14+(D14*'Target FITS'!$U$4)+(1/P14))</f>
        <v>95.235970034274885</v>
      </c>
      <c r="AP14">
        <f>('Target FITS'!$R$9*K14)/(K14+(E14*'Target FITS'!$U$4)+(1/Q14))</f>
        <v>99.305839660502031</v>
      </c>
      <c r="AR14">
        <f>'Main Calculations'!U39</f>
        <v>1.450000000000756</v>
      </c>
      <c r="AS14">
        <f>'Main Calculations'!U166</f>
        <v>1.450000000000756</v>
      </c>
      <c r="AT14">
        <f>'Main Calculations'!U294</f>
        <v>1.450000000000756</v>
      </c>
      <c r="AU14">
        <f>'Main Calculations'!U422</f>
        <v>1.450000000000756</v>
      </c>
      <c r="AX14">
        <f>'Main Calculations'!U102</f>
        <v>1.396850393701454</v>
      </c>
      <c r="AY14">
        <f>'Main Calculations'!U230</f>
        <v>1.4050000000006804</v>
      </c>
      <c r="AZ14">
        <f>'Main Calculations'!U358</f>
        <v>1.396850393701454</v>
      </c>
      <c r="BA14">
        <f>'Main Calculations'!U486</f>
        <v>1.4050000000006804</v>
      </c>
    </row>
    <row r="15" spans="1:53" x14ac:dyDescent="0.2">
      <c r="A15" s="1">
        <v>13</v>
      </c>
      <c r="B15">
        <f>SUM('Main Calculations'!B80:T80)</f>
        <v>849.24537049923822</v>
      </c>
      <c r="C15" s="2">
        <f>SUM('Main Calculations'!B207:T207)</f>
        <v>849.24537049923822</v>
      </c>
      <c r="D15">
        <f>SUM('Main Calculations'!B335:T335)</f>
        <v>849.24537049923822</v>
      </c>
      <c r="E15" s="2">
        <f>SUM('Main Calculations'!B463:T463)</f>
        <v>849.24537049923822</v>
      </c>
      <c r="F15" s="2"/>
      <c r="G15" s="2"/>
      <c r="H15">
        <f>SUM('Main Calculations'!B143:T143)</f>
        <v>6271.0226502666137</v>
      </c>
      <c r="I15">
        <f>SUM('Main Calculations'!B271:T271)</f>
        <v>4328.3870525757948</v>
      </c>
      <c r="J15" s="2">
        <f>SUM('Main Calculations'!B399:T399)</f>
        <v>6271.0226502666137</v>
      </c>
      <c r="K15" s="2">
        <f>SUM('Main Calculations'!B527:T527)</f>
        <v>4328.3870525757948</v>
      </c>
      <c r="N15">
        <f>'Target FITS'!$R$11*(B15+H15)</f>
        <v>1.661020105890531E-3</v>
      </c>
      <c r="O15">
        <f>'Target FITS'!$R$11*(C15+I15)</f>
        <v>1.2078409872432457E-3</v>
      </c>
      <c r="P15">
        <f>'Target FITS'!$R$11*(D15+J15)</f>
        <v>1.661020105890531E-3</v>
      </c>
      <c r="Q15">
        <f>'Target FITS'!$R$11*(E15+K15)</f>
        <v>1.2078409872432457E-3</v>
      </c>
      <c r="U15">
        <v>4</v>
      </c>
      <c r="V15">
        <f>'Target FITS'!$R$17*(1-($X$1^(-U15)))</f>
        <v>4.347757015820644</v>
      </c>
      <c r="W15">
        <f>V15*$AH$1</f>
        <v>3.8376623257514502</v>
      </c>
      <c r="X15">
        <f>V15*(1-$AH$1)</f>
        <v>0.51009469006919383</v>
      </c>
      <c r="AA15">
        <v>8</v>
      </c>
      <c r="AC15">
        <f>'Target FITS'!$R$18*(1-($X$1^(-AA15)))</f>
        <v>3.7074160415042394</v>
      </c>
      <c r="AE15">
        <v>1</v>
      </c>
      <c r="AG15">
        <f>('Target FITS'!$R$9*B15)/(B15+(H15/'Target FITS'!$U$4)+(1/N15))</f>
        <v>13.094332229211963</v>
      </c>
      <c r="AH15">
        <f>('Target FITS'!$R$9*C15)/(C15+(I15/'Target FITS'!$U$4)+(1/O15))</f>
        <v>16.837485643750966</v>
      </c>
      <c r="AI15">
        <f>('Target FITS'!$R$9*D15)/(D15+(J15/'Target FITS'!$U$4)+(1/P15))</f>
        <v>13.094332229211963</v>
      </c>
      <c r="AJ15">
        <f>('Target FITS'!$R$9*E15)/(E15+(K15/'Target FITS'!$U$4)+(1/Q15))</f>
        <v>16.837485643750966</v>
      </c>
      <c r="AM15">
        <f>('Target FITS'!$R$9*H15)/(H15+(B15*'Target FITS'!$U$4)+(1/N15))</f>
        <v>96.691553291873973</v>
      </c>
      <c r="AN15">
        <f>('Target FITS'!$R$9*I15)/(I15+(C15*'Target FITS'!$U$4)+(1/O15))</f>
        <v>85.816369909087271</v>
      </c>
      <c r="AO15">
        <f>('Target FITS'!$R$9*J15)/(J15+(D15*'Target FITS'!$U$4)+(1/P15))</f>
        <v>96.691553291873973</v>
      </c>
      <c r="AP15">
        <f>('Target FITS'!$R$9*K15)/(K15+(E15*'Target FITS'!$U$4)+(1/Q15))</f>
        <v>85.816369909087271</v>
      </c>
      <c r="AR15">
        <f>'Main Calculations'!U40</f>
        <v>1.4153846153853131</v>
      </c>
      <c r="AS15">
        <f>'Main Calculations'!U167</f>
        <v>1.4153846153853131</v>
      </c>
      <c r="AT15">
        <f>'Main Calculations'!U295</f>
        <v>1.4153846153853131</v>
      </c>
      <c r="AU15">
        <f>'Main Calculations'!U423</f>
        <v>1.4153846153853131</v>
      </c>
      <c r="AX15">
        <f>'Main Calculations'!U103</f>
        <v>1.4186553603883472</v>
      </c>
      <c r="AY15">
        <f>'Main Calculations'!U231</f>
        <v>1.387692307692959</v>
      </c>
      <c r="AZ15">
        <f>'Main Calculations'!U359</f>
        <v>1.4186553603883472</v>
      </c>
      <c r="BA15">
        <f>'Main Calculations'!U487</f>
        <v>1.387692307692959</v>
      </c>
    </row>
    <row r="16" spans="1:53" x14ac:dyDescent="0.2">
      <c r="A16" s="1">
        <v>14</v>
      </c>
      <c r="B16">
        <f>SUM('Main Calculations'!B81:T81)</f>
        <v>777.14740670609262</v>
      </c>
      <c r="C16" s="2">
        <f>SUM('Main Calculations'!B208:T208)</f>
        <v>777.14740670609262</v>
      </c>
      <c r="D16">
        <f>SUM('Main Calculations'!B336:T336)</f>
        <v>777.14740670609262</v>
      </c>
      <c r="E16" s="2">
        <f>SUM('Main Calculations'!B464:T464)</f>
        <v>777.14740670609262</v>
      </c>
      <c r="F16" s="2"/>
      <c r="G16" s="2"/>
      <c r="H16">
        <f>SUM('Main Calculations'!B144:T144)</f>
        <v>6354.5219094512831</v>
      </c>
      <c r="I16">
        <f>SUM('Main Calculations'!B272:T272)</f>
        <v>7483.6080866764914</v>
      </c>
      <c r="J16" s="2">
        <f>SUM('Main Calculations'!B400:T400)</f>
        <v>6354.5219094512831</v>
      </c>
      <c r="K16" s="2">
        <f>SUM('Main Calculations'!B528:T528)</f>
        <v>7483.6080866764914</v>
      </c>
      <c r="N16">
        <f>'Target FITS'!$R$11*(B16+H16)</f>
        <v>1.6636798064556342E-3</v>
      </c>
      <c r="O16">
        <f>'Target FITS'!$R$11*(C16+I16)</f>
        <v>1.9270736613196018E-3</v>
      </c>
      <c r="P16">
        <f>'Target FITS'!$R$11*(D16+J16)</f>
        <v>1.6636798064556342E-3</v>
      </c>
      <c r="Q16">
        <f>'Target FITS'!$R$11*(E16+K16)</f>
        <v>1.9270736613196018E-3</v>
      </c>
      <c r="T16">
        <v>5</v>
      </c>
      <c r="V16">
        <f>'Target FITS'!$R$17*(1-($X$1^(-T16)))</f>
        <v>4.3990331623442058</v>
      </c>
      <c r="X16">
        <v>1</v>
      </c>
      <c r="AA16">
        <v>9</v>
      </c>
      <c r="AC16">
        <f>'Target FITS'!$R$18*(1-($X$1^(-AA16)))</f>
        <v>3.7082024733633987</v>
      </c>
      <c r="AE16">
        <v>1</v>
      </c>
      <c r="AG16">
        <f>('Target FITS'!$R$9*B16)/(B16+(H16/'Target FITS'!$U$4)+(1/N16))</f>
        <v>11.966493180703324</v>
      </c>
      <c r="AH16">
        <f>('Target FITS'!$R$9*C16)/(C16+(I16/'Target FITS'!$U$4)+(1/O16))</f>
        <v>10.539551543723118</v>
      </c>
      <c r="AI16">
        <f>('Target FITS'!$R$9*D16)/(D16+(J16/'Target FITS'!$U$4)+(1/P16))</f>
        <v>11.966493180703324</v>
      </c>
      <c r="AJ16">
        <f>('Target FITS'!$R$9*E16)/(E16+(K16/'Target FITS'!$U$4)+(1/Q16))</f>
        <v>10.539551543723118</v>
      </c>
      <c r="AM16">
        <f>('Target FITS'!$R$9*H16)/(H16+(B16*'Target FITS'!$U$4)+(1/N16))</f>
        <v>97.846743667815545</v>
      </c>
      <c r="AN16">
        <f>('Target FITS'!$R$9*I16)/(I16+(C16*'Target FITS'!$U$4)+(1/O16))</f>
        <v>101.4915220483765</v>
      </c>
      <c r="AO16">
        <f>('Target FITS'!$R$9*J16)/(J16+(D16*'Target FITS'!$U$4)+(1/P16))</f>
        <v>97.846743667815545</v>
      </c>
      <c r="AP16">
        <f>('Target FITS'!$R$9*K16)/(K16+(E16*'Target FITS'!$U$4)+(1/Q16))</f>
        <v>101.4915220483765</v>
      </c>
      <c r="AR16">
        <f>'Main Calculations'!U41</f>
        <v>1.3857142857149336</v>
      </c>
      <c r="AS16">
        <f>'Main Calculations'!U168</f>
        <v>1.3857142857149336</v>
      </c>
      <c r="AT16">
        <f>'Main Calculations'!U296</f>
        <v>1.3857142857149336</v>
      </c>
      <c r="AU16">
        <f>'Main Calculations'!U424</f>
        <v>1.3857142857149336</v>
      </c>
      <c r="AX16">
        <f>'Main Calculations'!U104</f>
        <v>1.4373453318342555</v>
      </c>
      <c r="AY16">
        <f>'Main Calculations'!U232</f>
        <v>1.4371428571435914</v>
      </c>
      <c r="AZ16">
        <f>'Main Calculations'!U360</f>
        <v>1.4373453318342555</v>
      </c>
      <c r="BA16">
        <f>'Main Calculations'!U488</f>
        <v>1.4371428571435914</v>
      </c>
    </row>
    <row r="17" spans="1:53" x14ac:dyDescent="0.2">
      <c r="A17" s="1">
        <v>15</v>
      </c>
      <c r="B17">
        <f>SUM('Main Calculations'!B82:T82)</f>
        <v>717.2105785729475</v>
      </c>
      <c r="C17" s="2">
        <f>SUM('Main Calculations'!B209:T209)</f>
        <v>717.2105785729475</v>
      </c>
      <c r="D17">
        <f>SUM('Main Calculations'!B337:T337)</f>
        <v>717.2105785729475</v>
      </c>
      <c r="E17" s="2">
        <f>SUM('Main Calculations'!B465:T465)</f>
        <v>717.2105785729475</v>
      </c>
      <c r="F17" s="2"/>
      <c r="G17" s="2"/>
      <c r="H17">
        <f>SUM('Main Calculations'!B145:T145)</f>
        <v>3864.8349256813644</v>
      </c>
      <c r="I17">
        <f>SUM('Main Calculations'!B273:T273)</f>
        <v>4439.1763845071364</v>
      </c>
      <c r="J17" s="2">
        <f>SUM('Main Calculations'!B401:T401)</f>
        <v>3371.6738875637639</v>
      </c>
      <c r="K17" s="2">
        <f>SUM('Main Calculations'!B529:T529)</f>
        <v>3651.4100990778252</v>
      </c>
      <c r="N17">
        <f>'Target FITS'!$R$11*(B17+H17)</f>
        <v>1.0689021377390661E-3</v>
      </c>
      <c r="O17">
        <f>'Target FITS'!$R$11*(C17+I17)</f>
        <v>1.202884834454111E-3</v>
      </c>
      <c r="P17">
        <f>'Target FITS'!$R$11*(D17+J17)</f>
        <v>9.5385725496693213E-4</v>
      </c>
      <c r="Q17">
        <f>'Target FITS'!$R$11*(E17+K17)</f>
        <v>1.0191142748312665E-3</v>
      </c>
      <c r="U17">
        <v>5</v>
      </c>
      <c r="V17">
        <f>'Target FITS'!$R$17*(1-($X$1^(-U17)))</f>
        <v>4.3990331623442058</v>
      </c>
      <c r="W17">
        <f>V17*$AH$1</f>
        <v>3.882922567988341</v>
      </c>
      <c r="X17">
        <f>V17*(1-$AH$1)</f>
        <v>0.5161105943558647</v>
      </c>
      <c r="AB17">
        <v>1</v>
      </c>
      <c r="AC17">
        <f>'Target FITS'!$R$18*(1-($AE$1^(-AB17)))</f>
        <v>2.3443203318247781</v>
      </c>
      <c r="AD17">
        <f>AC17*$AH$1</f>
        <v>2.0692761311636803</v>
      </c>
      <c r="AE17">
        <f>AC17*(1-$AH$1)</f>
        <v>0.27504420066109797</v>
      </c>
      <c r="AG17">
        <f>('Target FITS'!$R$9*B17)/(B17+(H17/'Target FITS'!$U$4)+(1/N17))</f>
        <v>15.477290570502735</v>
      </c>
      <c r="AH17">
        <f>('Target FITS'!$R$9*C17)/(C17+(I17/'Target FITS'!$U$4)+(1/O17))</f>
        <v>14.262062856309706</v>
      </c>
      <c r="AI17">
        <f>('Target FITS'!$R$9*D17)/(D17+(J17/'Target FITS'!$U$4)+(1/P17))</f>
        <v>16.623117087074387</v>
      </c>
      <c r="AJ17">
        <f>('Target FITS'!$R$9*E17)/(E17+(K17/'Target FITS'!$U$4)+(1/Q17))</f>
        <v>15.962508470569475</v>
      </c>
      <c r="AM17">
        <f>('Target FITS'!$R$9*H17)/(H17+(B17*'Target FITS'!$U$4)+(1/N17))</f>
        <v>83.402524919274882</v>
      </c>
      <c r="AN17">
        <f>('Target FITS'!$R$9*I17)/(I17+(C17*'Target FITS'!$U$4)+(1/O17))</f>
        <v>88.275068044952164</v>
      </c>
      <c r="AO17">
        <f>('Target FITS'!$R$9*J17)/(J17+(D17*'Target FITS'!$U$4)+(1/P17))</f>
        <v>78.146825335347586</v>
      </c>
      <c r="AP17">
        <f>('Target FITS'!$R$9*K17)/(K17+(E17*'Target FITS'!$U$4)+(1/Q17))</f>
        <v>81.267156923459225</v>
      </c>
      <c r="AR17">
        <f>'Main Calculations'!U42</f>
        <v>1.3600000000006047</v>
      </c>
      <c r="AS17">
        <f>'Main Calculations'!U169</f>
        <v>1.3600000000006047</v>
      </c>
      <c r="AT17">
        <f>'Main Calculations'!U297</f>
        <v>1.3600000000006047</v>
      </c>
      <c r="AU17">
        <f>'Main Calculations'!U425</f>
        <v>1.3600000000006047</v>
      </c>
      <c r="AX17">
        <f>'Main Calculations'!U105</f>
        <v>1.4157480314967614</v>
      </c>
      <c r="AY17">
        <f>'Main Calculations'!U233</f>
        <v>1.4200000000007056</v>
      </c>
      <c r="AZ17">
        <f>'Main Calculations'!U361</f>
        <v>1.4081889763786384</v>
      </c>
      <c r="BA17">
        <f>'Main Calculations'!U489</f>
        <v>1.4080000000006854</v>
      </c>
    </row>
    <row r="18" spans="1:53" s="2" customFormat="1" x14ac:dyDescent="0.2">
      <c r="A18" s="2">
        <v>16</v>
      </c>
      <c r="B18">
        <f>SUM('Main Calculations'!B83:T83)</f>
        <v>666.40951218913926</v>
      </c>
      <c r="C18" s="2">
        <f>SUM('Main Calculations'!B210:T210)</f>
        <v>666.40951218913926</v>
      </c>
      <c r="D18">
        <f>SUM('Main Calculations'!B338:T338)</f>
        <v>666.40951218913926</v>
      </c>
      <c r="E18" s="2">
        <f>SUM('Main Calculations'!B466:T466)</f>
        <v>666.40951218913926</v>
      </c>
      <c r="H18">
        <f>SUM('Main Calculations'!B146:T146)</f>
        <v>3019.922221377381</v>
      </c>
      <c r="I18">
        <f>SUM('Main Calculations'!B274:T274)</f>
        <v>3527.2046694024784</v>
      </c>
      <c r="J18" s="2">
        <f>SUM('Main Calculations'!B402:T402)</f>
        <v>2365.3033871740677</v>
      </c>
      <c r="K18" s="2">
        <f>SUM('Main Calculations'!B530:T530)</f>
        <v>2481.501776879792</v>
      </c>
      <c r="N18">
        <f>'Target FITS'!$R$11*(B18+H18)</f>
        <v>8.5994952838554684E-4</v>
      </c>
      <c r="O18">
        <f>'Target FITS'!$R$11*(C18+I18)</f>
        <v>9.7828866155829307E-4</v>
      </c>
      <c r="P18">
        <f>'Target FITS'!$R$11*(D18+J18)</f>
        <v>7.0723968064734743E-4</v>
      </c>
      <c r="Q18">
        <f>'Target FITS'!$R$11*(E18+K18)</f>
        <v>7.3434650598178922E-4</v>
      </c>
      <c r="U18">
        <v>6</v>
      </c>
      <c r="V18">
        <f>'Target FITS'!$R$17*(1-($X$1^(-U18)))</f>
        <v>4.4178966024727186</v>
      </c>
      <c r="W18">
        <f>V18*$AH$1</f>
        <v>3.8995728806097327</v>
      </c>
      <c r="X18">
        <f t="shared" ref="X18" si="0">V18*(1-$AH$1)</f>
        <v>0.51832372186298614</v>
      </c>
      <c r="Y18"/>
      <c r="AB18">
        <v>2</v>
      </c>
      <c r="AC18">
        <f>'Target FITS'!$R$18*(1-($AE$1^(-AB18)))</f>
        <v>3.2067475854233281</v>
      </c>
      <c r="AD18">
        <f>AC18*$AH$1</f>
        <v>2.8305202779255794</v>
      </c>
      <c r="AE18">
        <f>AC18*(1-$AH$1)</f>
        <v>0.3762273074977488</v>
      </c>
      <c r="AG18">
        <f>('Target FITS'!$R$9*B18)/(B18+(H18/'Target FITS'!$U$4)+(1/N18))</f>
        <v>16.363236052612333</v>
      </c>
      <c r="AH18">
        <f>('Target FITS'!$R$9*C18)/(C18+(I18/'Target FITS'!$U$4)+(1/O18))</f>
        <v>15.213071760294946</v>
      </c>
      <c r="AI18">
        <f>('Target FITS'!$R$9*D18)/(D18+(J18/'Target FITS'!$U$4)+(1/P18))</f>
        <v>17.848517203392053</v>
      </c>
      <c r="AJ18">
        <f>('Target FITS'!$R$9*E18)/(E18+(K18/'Target FITS'!$U$4)+(1/Q18))</f>
        <v>17.595193802597532</v>
      </c>
      <c r="AM18">
        <f>('Target FITS'!$R$9*H18)/(H18+(B18*'Target FITS'!$U$4)+(1/N18))</f>
        <v>74.152153090669557</v>
      </c>
      <c r="AN18">
        <f>('Target FITS'!$R$9*I18)/(I18+(C18*'Target FITS'!$U$4)+(1/O18))</f>
        <v>80.520485928534782</v>
      </c>
      <c r="AO18">
        <f>('Target FITS'!$R$9*J18)/(J18+(D18*'Target FITS'!$U$4)+(1/P18))</f>
        <v>63.350173466965508</v>
      </c>
      <c r="AP18">
        <f>('Target FITS'!$R$9*K18)/(K18+(E18*'Target FITS'!$U$4)+(1/Q18))</f>
        <v>65.519029796348192</v>
      </c>
      <c r="AR18">
        <f>'Main Calculations'!U43</f>
        <v>1.337500000000567</v>
      </c>
      <c r="AS18">
        <f>'Main Calculations'!U170</f>
        <v>1.337500000000567</v>
      </c>
      <c r="AT18">
        <f>'Main Calculations'!U298</f>
        <v>1.337500000000567</v>
      </c>
      <c r="AU18">
        <f>'Main Calculations'!U426</f>
        <v>1.337500000000567</v>
      </c>
      <c r="AX18">
        <f>'Main Calculations'!U106</f>
        <v>1.396850393701454</v>
      </c>
      <c r="AY18">
        <f>'Main Calculations'!U234</f>
        <v>1.4050000000006804</v>
      </c>
      <c r="AZ18">
        <f>'Main Calculations'!U362</f>
        <v>1.3826771653549736</v>
      </c>
      <c r="BA18">
        <f>'Main Calculations'!U490</f>
        <v>1.3825000000006424</v>
      </c>
    </row>
    <row r="19" spans="1:53" x14ac:dyDescent="0.2">
      <c r="A19" s="2">
        <v>17</v>
      </c>
      <c r="B19">
        <f>SUM('Main Calculations'!B84:T84)</f>
        <v>622.67904804032787</v>
      </c>
      <c r="C19" s="2">
        <f>SUM('Main Calculations'!B211:T211)</f>
        <v>622.67904804032787</v>
      </c>
      <c r="D19">
        <f>SUM('Main Calculations'!B339:T339)</f>
        <v>622.67904804032787</v>
      </c>
      <c r="E19" s="2">
        <f>SUM('Main Calculations'!B467:T467)</f>
        <v>622.67904804032787</v>
      </c>
      <c r="H19">
        <f>SUM('Main Calculations'!B147:T147)</f>
        <v>2581.9516567236174</v>
      </c>
      <c r="I19">
        <f>SUM('Main Calculations'!B275:T275)</f>
        <v>3083.9911284244404</v>
      </c>
      <c r="J19" s="2">
        <f>SUM('Main Calculations'!B403:T403)</f>
        <v>1843.9861408903982</v>
      </c>
      <c r="K19" s="2">
        <f>SUM('Main Calculations'!B531:T531)</f>
        <v>1904.4915624177702</v>
      </c>
      <c r="N19">
        <f>'Target FITS'!$R$11*(B19+H19)</f>
        <v>7.475780429954266E-4</v>
      </c>
      <c r="O19">
        <f>'Target FITS'!$R$11*(C19+I19)</f>
        <v>8.6469409171911402E-4</v>
      </c>
      <c r="P19">
        <f>'Target FITS'!$R$11*(D19+J19)</f>
        <v>5.7542503475501339E-4</v>
      </c>
      <c r="Q19">
        <f>'Target FITS'!$R$11*(E19+K19)</f>
        <v>5.8953977332654498E-4</v>
      </c>
      <c r="U19">
        <v>7</v>
      </c>
      <c r="V19">
        <f>'Target FITS'!$R$17*(1-($X$1^(-U19)))</f>
        <v>4.4248360742857669</v>
      </c>
      <c r="W19">
        <f>V19*$AH$1</f>
        <v>3.9056981883122197</v>
      </c>
      <c r="X19">
        <f>V19*(1-$AH$1)</f>
        <v>0.51913788597354704</v>
      </c>
      <c r="AB19">
        <v>3</v>
      </c>
      <c r="AC19">
        <f>'Target FITS'!$R$18*(1-($AE$1^(-AB19)))</f>
        <v>3.5240168415281841</v>
      </c>
      <c r="AD19">
        <f>AC19*$AH$1</f>
        <v>3.110566349231378</v>
      </c>
      <c r="AE19">
        <f>AC19*(1-$AH$1)</f>
        <v>0.41345049229680625</v>
      </c>
      <c r="AG19">
        <f>('Target FITS'!$R$9*B19)/(B19+(H19/'Target FITS'!$U$4)+(1/N19))</f>
        <v>16.322522189596299</v>
      </c>
      <c r="AH19">
        <f>('Target FITS'!$R$9*C19)/(C19+(I19/'Target FITS'!$U$4)+(1/O19))</f>
        <v>15.245581300976513</v>
      </c>
      <c r="AI19">
        <f>('Target FITS'!$R$9*D19)/(D19+(J19/'Target FITS'!$U$4)+(1/P19))</f>
        <v>17.633804711113214</v>
      </c>
      <c r="AJ19">
        <f>('Target FITS'!$R$9*E19)/(E19+(K19/'Target FITS'!$U$4)+(1/Q19))</f>
        <v>17.554900833169299</v>
      </c>
      <c r="AM19">
        <f>('Target FITS'!$R$9*H19)/(H19+(B19*'Target FITS'!$U$4)+(1/N19))</f>
        <v>67.681678614319949</v>
      </c>
      <c r="AN19">
        <f>('Target FITS'!$R$9*I19)/(I19+(C19*'Target FITS'!$U$4)+(1/O19))</f>
        <v>75.507980600689862</v>
      </c>
      <c r="AO19">
        <f>('Target FITS'!$R$9*J19)/(J19+(D19*'Target FITS'!$U$4)+(1/P19))</f>
        <v>52.220307718390814</v>
      </c>
      <c r="AP19">
        <f>('Target FITS'!$R$9*K19)/(K19+(E19*'Target FITS'!$U$4)+(1/Q19))</f>
        <v>53.692444961928949</v>
      </c>
      <c r="AR19">
        <f>'Main Calculations'!U44</f>
        <v>1.317647058824063</v>
      </c>
      <c r="AS19">
        <f>'Main Calculations'!U171</f>
        <v>1.317647058824063</v>
      </c>
      <c r="AT19">
        <f>'Main Calculations'!U299</f>
        <v>1.317647058824063</v>
      </c>
      <c r="AU19">
        <f>'Main Calculations'!U427</f>
        <v>1.317647058824063</v>
      </c>
      <c r="AX19">
        <f>'Main Calculations'!U107</f>
        <v>1.3801760074114771</v>
      </c>
      <c r="AY19">
        <f>'Main Calculations'!U235</f>
        <v>1.3917647058830109</v>
      </c>
      <c r="AZ19">
        <f>'Main Calculations'!U363</f>
        <v>1.3601667438635046</v>
      </c>
      <c r="BA19">
        <f>'Main Calculations'!U491</f>
        <v>1.3600000000006047</v>
      </c>
    </row>
    <row r="20" spans="1:53" x14ac:dyDescent="0.2">
      <c r="A20" s="2">
        <v>18</v>
      </c>
      <c r="B20">
        <f>SUM('Main Calculations'!B85:T85)</f>
        <v>584.55527258192092</v>
      </c>
      <c r="C20" s="2">
        <f>SUM('Main Calculations'!B212:T212)</f>
        <v>584.55527258192092</v>
      </c>
      <c r="D20">
        <f>SUM('Main Calculations'!B340:T340)</f>
        <v>584.55527258192092</v>
      </c>
      <c r="E20" s="2">
        <f>SUM('Main Calculations'!B468:T468)</f>
        <v>584.55527258192092</v>
      </c>
      <c r="H20">
        <f>SUM('Main Calculations'!B148:T148)</f>
        <v>2311.0258759143326</v>
      </c>
      <c r="I20">
        <f>SUM('Main Calculations'!B276:T276)</f>
        <v>2820.3408293431089</v>
      </c>
      <c r="J20" s="2">
        <f>SUM('Main Calculations'!B404:T404)</f>
        <v>1520.8379988602428</v>
      </c>
      <c r="K20" s="2">
        <f>SUM('Main Calculations'!B532:T532)</f>
        <v>1556.6722830517426</v>
      </c>
      <c r="N20">
        <f>'Target FITS'!$R$11*(B20+H20)</f>
        <v>6.75482789673492E-4</v>
      </c>
      <c r="O20">
        <f>'Target FITS'!$R$11*(C20+I20)</f>
        <v>7.9429606684348604E-4</v>
      </c>
      <c r="P20">
        <f>'Target FITS'!$R$11*(D20+J20)</f>
        <v>4.9114731980214521E-4</v>
      </c>
      <c r="Q20">
        <f>'Target FITS'!$R$11*(E20+K20)</f>
        <v>4.9950676165864364E-4</v>
      </c>
      <c r="U20">
        <v>8</v>
      </c>
      <c r="V20">
        <f>'Target FITS'!$R$17*(1-($X$1^(-U20)))</f>
        <v>4.4273889632983758</v>
      </c>
      <c r="W20">
        <f>V20*$AH$1</f>
        <v>3.9079515630868138</v>
      </c>
      <c r="X20">
        <f>V20*(1-$AH$1)</f>
        <v>0.51943740021156204</v>
      </c>
      <c r="AB20">
        <v>4</v>
      </c>
      <c r="AC20">
        <f>'Target FITS'!$R$18*(1-($AE$1^(-AB20)))</f>
        <v>3.640733678164918</v>
      </c>
      <c r="AD20">
        <f>AC20*$AH$1</f>
        <v>3.213589541445613</v>
      </c>
      <c r="AE20">
        <f>AC20*(1-$AH$1)</f>
        <v>0.42714413671930485</v>
      </c>
      <c r="AG20">
        <f>('Target FITS'!$R$9*B20)/(B20+(H20/'Target FITS'!$U$4)+(1/N20))</f>
        <v>15.905420838268627</v>
      </c>
      <c r="AH20">
        <f>('Target FITS'!$R$9*C20)/(C20+(I20/'Target FITS'!$U$4)+(1/O20))</f>
        <v>14.923688741826238</v>
      </c>
      <c r="AI20">
        <f>('Target FITS'!$R$9*D20)/(D20+(J20/'Target FITS'!$U$4)+(1/P20))</f>
        <v>16.8062663332719</v>
      </c>
      <c r="AJ20">
        <f>('Target FITS'!$R$9*E20)/(E20+(K20/'Target FITS'!$U$4)+(1/Q20))</f>
        <v>16.799126332199137</v>
      </c>
      <c r="AM20">
        <f>('Target FITS'!$R$9*H20)/(H20+(B20*'Target FITS'!$U$4)+(1/N20))</f>
        <v>62.881716834389699</v>
      </c>
      <c r="AN20">
        <f>('Target FITS'!$R$9*I20)/(I20+(C20*'Target FITS'!$U$4)+(1/O20))</f>
        <v>72.003265828180616</v>
      </c>
      <c r="AO20">
        <f>('Target FITS'!$R$9*J20)/(J20+(D20*'Target FITS'!$U$4)+(1/P20))</f>
        <v>43.724878822341857</v>
      </c>
      <c r="AP20">
        <f>('Target FITS'!$R$9*K20)/(K20+(E20*'Target FITS'!$U$4)+(1/Q20))</f>
        <v>44.736119178797168</v>
      </c>
      <c r="AR20">
        <f>'Main Calculations'!U45</f>
        <v>1.3000000000005039</v>
      </c>
      <c r="AS20">
        <f>'Main Calculations'!U172</f>
        <v>1.3000000000005039</v>
      </c>
      <c r="AT20">
        <f>'Main Calculations'!U300</f>
        <v>1.3000000000005039</v>
      </c>
      <c r="AU20">
        <f>'Main Calculations'!U428</f>
        <v>1.3000000000005039</v>
      </c>
      <c r="AX20">
        <f>'Main Calculations'!U108</f>
        <v>1.3653543307092753</v>
      </c>
      <c r="AY20">
        <f>'Main Calculations'!U236</f>
        <v>1.3800000000006383</v>
      </c>
      <c r="AZ20">
        <f>'Main Calculations'!U364</f>
        <v>1.3401574803155321</v>
      </c>
      <c r="BA20">
        <f>'Main Calculations'!U492</f>
        <v>1.3400000000005712</v>
      </c>
    </row>
    <row r="21" spans="1:53" x14ac:dyDescent="0.2">
      <c r="A21" s="2">
        <v>19</v>
      </c>
      <c r="B21">
        <f>SUM('Main Calculations'!B86:T86)</f>
        <v>550.96746974710686</v>
      </c>
      <c r="C21" s="2">
        <f>SUM('Main Calculations'!B213:T213)</f>
        <v>550.96746974710686</v>
      </c>
      <c r="D21">
        <f>SUM('Main Calculations'!B341:T341)</f>
        <v>550.96746974710686</v>
      </c>
      <c r="E21" s="2">
        <f>SUM('Main Calculations'!B469:T469)</f>
        <v>550.96746974710686</v>
      </c>
      <c r="H21">
        <f>SUM('Main Calculations'!B149:T149)</f>
        <v>2125.9896829467825</v>
      </c>
      <c r="I21">
        <f>SUM('Main Calculations'!B277:T277)</f>
        <v>2645.0197594430924</v>
      </c>
      <c r="J21" s="2">
        <f>SUM('Main Calculations'!B405:T405)</f>
        <v>1299.3069858613649</v>
      </c>
      <c r="K21" s="2">
        <f>SUM('Main Calculations'!B533:T533)</f>
        <v>1322.3839998075709</v>
      </c>
      <c r="N21">
        <f>'Target FITS'!$R$11*(B21+H21)</f>
        <v>6.2448206166735806E-4</v>
      </c>
      <c r="O21">
        <f>'Target FITS'!$R$11*(C21+I21)</f>
        <v>7.4556168817972376E-4</v>
      </c>
      <c r="P21">
        <f>'Target FITS'!$R$11*(D21+J21)</f>
        <v>4.3163305976939349E-4</v>
      </c>
      <c r="Q21">
        <f>'Target FITS'!$R$11*(E21+K21)</f>
        <v>4.3701647848857274E-4</v>
      </c>
      <c r="U21">
        <v>9</v>
      </c>
      <c r="V21">
        <f>'Target FITS'!$R$17*(1-($X$1^(-U21)))</f>
        <v>4.4283281186817076</v>
      </c>
      <c r="W21">
        <f>V21*$AH$1</f>
        <v>3.9087805333396415</v>
      </c>
      <c r="X21">
        <f>V21*(1-$AH$1)</f>
        <v>0.51954758534206591</v>
      </c>
      <c r="AB21">
        <v>5</v>
      </c>
      <c r="AC21">
        <f>'Target FITS'!$R$18*(1-($AE$1^(-AB21)))</f>
        <v>3.6836714028021382</v>
      </c>
      <c r="AD21">
        <f>AC21*$AH$1</f>
        <v>3.2514896558250843</v>
      </c>
      <c r="AE21">
        <f>AC21*(1-$AH$1)</f>
        <v>0.43218174697705408</v>
      </c>
      <c r="AG21">
        <f>('Target FITS'!$R$9*B21)/(B21+(H21/'Target FITS'!$U$4)+(1/N21))</f>
        <v>15.333934342911625</v>
      </c>
      <c r="AH21">
        <f>('Target FITS'!$R$9*C21)/(C21+(I21/'Target FITS'!$U$4)+(1/O21))</f>
        <v>14.458717263945541</v>
      </c>
      <c r="AI21">
        <f>('Target FITS'!$R$9*D21)/(D21+(J21/'Target FITS'!$U$4)+(1/P21))</f>
        <v>15.743227507526777</v>
      </c>
      <c r="AJ21">
        <f>('Target FITS'!$R$9*E21)/(E21+(K21/'Target FITS'!$U$4)+(1/Q21))</f>
        <v>15.763891802884954</v>
      </c>
      <c r="AM21">
        <f>('Target FITS'!$R$9*H21)/(H21+(B21*'Target FITS'!$U$4)+(1/N21))</f>
        <v>59.168259474514372</v>
      </c>
      <c r="AN21">
        <f>('Target FITS'!$R$9*I21)/(I21+(C21*'Target FITS'!$U$4)+(1/O21))</f>
        <v>69.411707513132612</v>
      </c>
      <c r="AO21">
        <f>('Target FITS'!$R$9*J21)/(J21+(D21*'Target FITS'!$U$4)+(1/P21))</f>
        <v>37.126121964919797</v>
      </c>
      <c r="AP21">
        <f>('Target FITS'!$R$9*K21)/(K21+(E21*'Target FITS'!$U$4)+(1/Q21))</f>
        <v>37.835116298973205</v>
      </c>
      <c r="AR21">
        <f>'Main Calculations'!U46</f>
        <v>1.2842105263162669</v>
      </c>
      <c r="AS21">
        <f>'Main Calculations'!U173</f>
        <v>1.2842105263162669</v>
      </c>
      <c r="AT21">
        <f>'Main Calculations'!U301</f>
        <v>1.2842105263162669</v>
      </c>
      <c r="AU21">
        <f>'Main Calculations'!U429</f>
        <v>1.2842105263162669</v>
      </c>
      <c r="AX21">
        <f>'Main Calculations'!U109</f>
        <v>1.3520928305020421</v>
      </c>
      <c r="AY21">
        <f>'Main Calculations'!U237</f>
        <v>1.369473684211147</v>
      </c>
      <c r="AZ21">
        <f>'Main Calculations'!U365</f>
        <v>1.3222544550357673</v>
      </c>
      <c r="BA21">
        <f>'Main Calculations'!U493</f>
        <v>1.3221052631584358</v>
      </c>
    </row>
    <row r="22" spans="1:53" x14ac:dyDescent="0.2">
      <c r="A22"/>
      <c r="U22" s="49"/>
      <c r="V22" s="49"/>
      <c r="W22" s="49"/>
      <c r="X22" s="49"/>
      <c r="AB22" s="49"/>
      <c r="AC22" s="49"/>
      <c r="AD22" s="49"/>
      <c r="AE22" s="49"/>
    </row>
    <row r="23" spans="1:53" x14ac:dyDescent="0.2">
      <c r="A23"/>
      <c r="U23" t="s">
        <v>178</v>
      </c>
      <c r="Y23" s="5"/>
      <c r="AB23" t="s">
        <v>178</v>
      </c>
    </row>
    <row r="24" spans="1:53" x14ac:dyDescent="0.2">
      <c r="A24"/>
      <c r="U24">
        <v>1</v>
      </c>
      <c r="V24">
        <v>1</v>
      </c>
      <c r="X24">
        <f>'Target FITS'!$R$17*(1-($X$1^(-U24)))</f>
        <v>2.7995827410148895</v>
      </c>
      <c r="Y24" s="5"/>
      <c r="AB24">
        <v>1</v>
      </c>
      <c r="AC24">
        <v>1</v>
      </c>
      <c r="AE24">
        <f>'Target FITS'!$R$18*(1-($X$1^(-AB24)))</f>
        <v>2.3443203318247781</v>
      </c>
    </row>
    <row r="25" spans="1:53" x14ac:dyDescent="0.2">
      <c r="A25"/>
      <c r="U25">
        <v>2</v>
      </c>
      <c r="V25">
        <v>1</v>
      </c>
      <c r="X25">
        <f>'Target FITS'!$R$17*(1-($X$1^(-U25)))</f>
        <v>3.8294916752926618</v>
      </c>
      <c r="Y25" s="5"/>
      <c r="AB25">
        <v>2</v>
      </c>
      <c r="AC25">
        <v>1</v>
      </c>
      <c r="AE25">
        <f>'Target FITS'!$R$18*(1-($X$1^(-AB25)))</f>
        <v>3.2067475854233281</v>
      </c>
    </row>
    <row r="26" spans="1:53" x14ac:dyDescent="0.2">
      <c r="A26"/>
      <c r="U26">
        <v>3</v>
      </c>
      <c r="V26">
        <v>1</v>
      </c>
      <c r="X26">
        <f>'Target FITS'!$R$17*(1-($X$1^(-U26)))</f>
        <v>4.2083739984922444</v>
      </c>
      <c r="Y26" s="5"/>
      <c r="AB26">
        <v>3</v>
      </c>
      <c r="AC26">
        <v>1</v>
      </c>
      <c r="AE26">
        <f>'Target FITS'!$R$18*(1-($X$1^(-AB26)))</f>
        <v>3.5240168415281841</v>
      </c>
    </row>
    <row r="27" spans="1:53" x14ac:dyDescent="0.2">
      <c r="A27"/>
      <c r="U27">
        <v>4</v>
      </c>
      <c r="V27">
        <v>1</v>
      </c>
      <c r="X27">
        <f>'Target FITS'!$R$17*(1-($X$1^(-U27)))</f>
        <v>4.347757015820644</v>
      </c>
      <c r="Y27" s="5"/>
      <c r="AB27">
        <v>4</v>
      </c>
      <c r="AC27">
        <v>1</v>
      </c>
      <c r="AE27">
        <f>'Target FITS'!$R$18*(1-($X$1^(-AB27)))</f>
        <v>3.640733678164918</v>
      </c>
    </row>
    <row r="28" spans="1:53" x14ac:dyDescent="0.2">
      <c r="A28"/>
      <c r="U28">
        <v>5</v>
      </c>
      <c r="V28">
        <v>1</v>
      </c>
      <c r="X28">
        <f>'Target FITS'!$R$17*(1-($X$1^(-U28)))</f>
        <v>4.3990331623442058</v>
      </c>
      <c r="Y28" s="5"/>
      <c r="AB28">
        <v>5</v>
      </c>
      <c r="AC28">
        <v>1</v>
      </c>
      <c r="AE28">
        <f>'Target FITS'!$R$18*(1-($X$1^(-AB28)))</f>
        <v>3.6836714028021382</v>
      </c>
    </row>
    <row r="29" spans="1:53" x14ac:dyDescent="0.2">
      <c r="A29"/>
      <c r="U29" s="5"/>
      <c r="V29" s="5"/>
      <c r="W29" s="5"/>
      <c r="X29" s="5"/>
      <c r="Y29" s="5"/>
    </row>
    <row r="30" spans="1:53" x14ac:dyDescent="0.2">
      <c r="A30"/>
    </row>
    <row r="31" spans="1:53" x14ac:dyDescent="0.2">
      <c r="A31"/>
    </row>
    <row r="32" spans="1:53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1"/>
  <sheetViews>
    <sheetView topLeftCell="A30" zoomScale="90" zoomScaleNormal="85" zoomScalePageLayoutView="85" workbookViewId="0">
      <selection activeCell="Q43" activeCellId="4" sqref="B43:B57 G43:G57 L43:L57 Q44:Q57 Q43"/>
    </sheetView>
  </sheetViews>
  <sheetFormatPr baseColWidth="10" defaultRowHeight="16" x14ac:dyDescent="0.2"/>
  <cols>
    <col min="1" max="1" width="12.1640625" customWidth="1"/>
    <col min="2" max="2" width="13.33203125" customWidth="1"/>
    <col min="3" max="4" width="13.5" customWidth="1"/>
    <col min="5" max="5" width="13.83203125" customWidth="1"/>
    <col min="7" max="7" width="14.1640625" customWidth="1"/>
    <col min="8" max="8" width="13.1640625" customWidth="1"/>
    <col min="9" max="9" width="17.1640625" customWidth="1"/>
    <col min="10" max="10" width="11.33203125" customWidth="1"/>
    <col min="12" max="12" width="13.5" customWidth="1"/>
    <col min="13" max="13" width="13.33203125" customWidth="1"/>
    <col min="14" max="14" width="18.6640625" customWidth="1"/>
    <col min="17" max="17" width="13.33203125" customWidth="1"/>
    <col min="18" max="18" width="14.5" customWidth="1"/>
    <col min="19" max="19" width="19.5" customWidth="1"/>
    <col min="20" max="20" width="12" customWidth="1"/>
    <col min="21" max="21" width="14.1640625" bestFit="1" customWidth="1"/>
    <col min="22" max="22" width="17.5" customWidth="1"/>
    <col min="24" max="24" width="14.83203125" customWidth="1"/>
  </cols>
  <sheetData>
    <row r="1" spans="16:27" ht="19" x14ac:dyDescent="0.25">
      <c r="P1" t="s">
        <v>76</v>
      </c>
      <c r="R1" s="6"/>
      <c r="T1" s="64" t="s">
        <v>152</v>
      </c>
      <c r="U1" s="62"/>
      <c r="V1" s="64" t="s">
        <v>153</v>
      </c>
      <c r="W1" s="62"/>
      <c r="X1" s="64" t="s">
        <v>154</v>
      </c>
      <c r="Y1" s="62"/>
      <c r="Z1" s="61" t="s">
        <v>147</v>
      </c>
      <c r="AA1" s="62"/>
    </row>
    <row r="2" spans="16:27" ht="19" x14ac:dyDescent="0.25">
      <c r="P2" t="s">
        <v>77</v>
      </c>
      <c r="Q2" s="6"/>
      <c r="R2" s="6"/>
      <c r="T2" s="51" t="s">
        <v>54</v>
      </c>
      <c r="U2" s="51">
        <f>R8</f>
        <v>1.0000000000016797E-4</v>
      </c>
      <c r="V2" s="51" t="s">
        <v>54</v>
      </c>
      <c r="W2" s="51">
        <f>R8</f>
        <v>1.0000000000016797E-4</v>
      </c>
      <c r="X2" s="51" t="s">
        <v>54</v>
      </c>
      <c r="Y2" s="51">
        <f>R8</f>
        <v>1.0000000000016797E-4</v>
      </c>
      <c r="Z2" s="51" t="s">
        <v>54</v>
      </c>
      <c r="AA2" s="51">
        <f>R8</f>
        <v>1.0000000000016797E-4</v>
      </c>
    </row>
    <row r="3" spans="16:27" ht="19" x14ac:dyDescent="0.25">
      <c r="Q3" s="6"/>
      <c r="R3" s="6"/>
      <c r="T3" s="51" t="s">
        <v>53</v>
      </c>
      <c r="U3" s="51">
        <f>R9</f>
        <v>119.06860610604804</v>
      </c>
      <c r="V3" s="51" t="s">
        <v>53</v>
      </c>
      <c r="W3" s="51">
        <f t="shared" ref="W3:W5" si="0">R9</f>
        <v>119.06860610604804</v>
      </c>
      <c r="X3" s="51" t="s">
        <v>53</v>
      </c>
      <c r="Y3" s="51">
        <f t="shared" ref="Y3:Y5" si="1">R9</f>
        <v>119.06860610604804</v>
      </c>
      <c r="Z3" s="51" t="s">
        <v>53</v>
      </c>
      <c r="AA3" s="51">
        <f t="shared" ref="AA3:AA5" si="2">R9</f>
        <v>119.06860610604804</v>
      </c>
    </row>
    <row r="4" spans="16:27" ht="19" x14ac:dyDescent="0.25">
      <c r="Q4" s="6"/>
      <c r="R4" s="6"/>
      <c r="T4" s="51" t="s">
        <v>52</v>
      </c>
      <c r="U4" s="52">
        <f>R10</f>
        <v>1</v>
      </c>
      <c r="V4" s="51" t="s">
        <v>52</v>
      </c>
      <c r="W4" s="51">
        <f t="shared" si="0"/>
        <v>1</v>
      </c>
      <c r="X4" s="51" t="s">
        <v>52</v>
      </c>
      <c r="Y4" s="51">
        <f t="shared" si="1"/>
        <v>1</v>
      </c>
      <c r="Z4" s="51" t="s">
        <v>52</v>
      </c>
      <c r="AA4" s="51">
        <f t="shared" si="2"/>
        <v>1</v>
      </c>
    </row>
    <row r="5" spans="16:27" ht="19" x14ac:dyDescent="0.25">
      <c r="Q5" s="6"/>
      <c r="R5" s="6"/>
      <c r="T5" s="51" t="s">
        <v>51</v>
      </c>
      <c r="U5" s="51">
        <f>R11</f>
        <v>2.3328055924949191E-7</v>
      </c>
      <c r="V5" s="51" t="s">
        <v>51</v>
      </c>
      <c r="W5" s="51">
        <f t="shared" si="0"/>
        <v>2.3328055924949191E-7</v>
      </c>
      <c r="X5" s="51" t="s">
        <v>51</v>
      </c>
      <c r="Y5" s="51">
        <f t="shared" si="1"/>
        <v>2.3328055924949191E-7</v>
      </c>
      <c r="Z5" s="51" t="s">
        <v>51</v>
      </c>
      <c r="AA5" s="51">
        <f t="shared" si="2"/>
        <v>2.3328055924949191E-7</v>
      </c>
    </row>
    <row r="6" spans="16:27" ht="20" thickBot="1" x14ac:dyDescent="0.3">
      <c r="Q6" s="14"/>
      <c r="R6" s="14"/>
      <c r="S6" s="14"/>
      <c r="T6" s="14"/>
      <c r="U6" s="14"/>
      <c r="V6" s="14"/>
      <c r="W6" s="14"/>
      <c r="X6" s="14"/>
      <c r="Y6" s="14"/>
    </row>
    <row r="7" spans="16:27" ht="19" x14ac:dyDescent="0.25">
      <c r="Q7" s="39" t="s">
        <v>72</v>
      </c>
      <c r="R7" s="40"/>
      <c r="S7" s="14"/>
      <c r="T7" s="11" t="s">
        <v>60</v>
      </c>
      <c r="U7" s="12" t="s">
        <v>59</v>
      </c>
      <c r="V7" s="12" t="s">
        <v>58</v>
      </c>
      <c r="W7" s="12" t="s">
        <v>57</v>
      </c>
      <c r="X7" s="12" t="s">
        <v>56</v>
      </c>
      <c r="Y7" s="13" t="s">
        <v>55</v>
      </c>
    </row>
    <row r="8" spans="16:27" ht="19" x14ac:dyDescent="0.25">
      <c r="Q8" s="41" t="s">
        <v>54</v>
      </c>
      <c r="R8" s="47">
        <v>1.0000000000016797E-4</v>
      </c>
      <c r="S8" s="14"/>
      <c r="T8" s="14">
        <f>AVERAGE(B43:B57,G43:G57,L43:L57,Q43:Q57,'Alt FITS'!B39:B52,'Alt FITS'!G39:G52,'Alt FITS'!L39:L52,'Alt FITS'!Q39:Q52)</f>
        <v>1.5770302679942039</v>
      </c>
      <c r="U8" s="14">
        <f>AVERAGE(C43:C57,H43:H57,M43:M57,R43:R57,'Alt FITS'!C39:C52,'Alt FITS'!H39:H52,'Alt FITS'!M39:M52,'Alt FITS'!R39:R52)</f>
        <v>1.59793732594083</v>
      </c>
      <c r="V8" s="14">
        <f>SUM(D43:D57,I43:I57,N43:N57,S43:S57,'Alt FITS'!D39:D52,'Alt FITS'!I39:I52,'Alt FITS'!N39:N52,'Alt FITS'!S39:S52)</f>
        <v>3.055538385754311</v>
      </c>
      <c r="W8" s="14">
        <f>SUM(E43:E57,J43:J57,O43:O57,T43:T57,'Alt FITS'!E39:E52,'Alt FITS'!J39:J52,'Alt FITS'!O39:O52,'Alt FITS'!T39:T52)</f>
        <v>6.986862940596227</v>
      </c>
      <c r="X8" s="14">
        <f>W8-V8</f>
        <v>3.931324554841916</v>
      </c>
      <c r="Y8" s="15">
        <f>X8/W8</f>
        <v>0.56267377623789983</v>
      </c>
    </row>
    <row r="9" spans="16:27" ht="19" x14ac:dyDescent="0.25">
      <c r="Q9" s="41" t="s">
        <v>53</v>
      </c>
      <c r="R9" s="42">
        <v>119.06860610604804</v>
      </c>
      <c r="S9" s="14"/>
      <c r="T9" s="6" t="s">
        <v>74</v>
      </c>
      <c r="U9" s="14"/>
      <c r="V9" s="14"/>
      <c r="W9" s="14"/>
      <c r="X9" s="14"/>
      <c r="Y9" s="14"/>
    </row>
    <row r="10" spans="16:27" ht="19" x14ac:dyDescent="0.25">
      <c r="Q10" s="43" t="s">
        <v>52</v>
      </c>
      <c r="R10" s="46">
        <v>1</v>
      </c>
      <c r="S10" s="14"/>
      <c r="T10" s="11" t="s">
        <v>60</v>
      </c>
      <c r="U10" s="12" t="s">
        <v>59</v>
      </c>
      <c r="V10" s="12" t="s">
        <v>58</v>
      </c>
      <c r="W10" s="12" t="s">
        <v>57</v>
      </c>
      <c r="X10" s="12" t="s">
        <v>56</v>
      </c>
      <c r="Y10" s="13" t="s">
        <v>55</v>
      </c>
    </row>
    <row r="11" spans="16:27" ht="19" x14ac:dyDescent="0.25">
      <c r="Q11" s="41" t="s">
        <v>51</v>
      </c>
      <c r="R11" s="47">
        <v>2.3328055924949191E-7</v>
      </c>
      <c r="S11" s="14"/>
      <c r="T11" s="14">
        <f t="shared" ref="T11:Y11" si="3">A37</f>
        <v>1.2413057193949266</v>
      </c>
      <c r="U11" s="14">
        <f t="shared" si="3"/>
        <v>1.3416965980824438</v>
      </c>
      <c r="V11" s="14">
        <f t="shared" si="3"/>
        <v>2.3682309797686028</v>
      </c>
      <c r="W11" s="14">
        <f t="shared" si="3"/>
        <v>5.683116608604676</v>
      </c>
      <c r="X11" s="14">
        <f t="shared" si="3"/>
        <v>3.3148856288360733</v>
      </c>
      <c r="Y11" s="15">
        <f t="shared" si="3"/>
        <v>0.58328657621015223</v>
      </c>
    </row>
    <row r="12" spans="16:27" ht="19" x14ac:dyDescent="0.25">
      <c r="S12" s="14"/>
      <c r="T12" s="6" t="s">
        <v>75</v>
      </c>
      <c r="U12" s="14"/>
      <c r="V12" s="14"/>
      <c r="W12" s="14"/>
      <c r="X12" s="14"/>
      <c r="Y12" s="14"/>
    </row>
    <row r="13" spans="16:27" ht="19" x14ac:dyDescent="0.25">
      <c r="S13" s="8"/>
      <c r="T13" s="11" t="s">
        <v>60</v>
      </c>
      <c r="U13" s="12" t="s">
        <v>59</v>
      </c>
      <c r="V13" s="12" t="s">
        <v>58</v>
      </c>
      <c r="W13" s="12" t="s">
        <v>57</v>
      </c>
      <c r="X13" s="12" t="s">
        <v>56</v>
      </c>
      <c r="Y13" s="13" t="s">
        <v>55</v>
      </c>
    </row>
    <row r="14" spans="16:27" ht="19" x14ac:dyDescent="0.25">
      <c r="S14" s="14"/>
      <c r="T14" s="14">
        <f>'Alt FITS'!A37</f>
        <v>1.9367351414934293</v>
      </c>
      <c r="U14" s="14">
        <f>'Alt FITS'!B37</f>
        <v>1.8724809629319576</v>
      </c>
      <c r="V14" s="14">
        <f>'Alt FITS'!C37</f>
        <v>0.68730740598571016</v>
      </c>
      <c r="W14" s="14">
        <f>'Alt FITS'!D37</f>
        <v>1.3037463319915465</v>
      </c>
      <c r="X14" s="14">
        <f>'Alt FITS'!E37</f>
        <v>0.61643892600583639</v>
      </c>
      <c r="Y14" s="15">
        <f>'Alt FITS'!F37</f>
        <v>0.47282121596782628</v>
      </c>
    </row>
    <row r="15" spans="16:27" ht="19" x14ac:dyDescent="0.25">
      <c r="Q15" s="14"/>
      <c r="R15" s="14"/>
      <c r="S15" s="14"/>
      <c r="T15" s="14"/>
      <c r="U15" s="14"/>
      <c r="V15" s="14"/>
      <c r="W15" s="14"/>
      <c r="X15" s="14"/>
      <c r="Y15" s="15"/>
    </row>
    <row r="16" spans="16:27" ht="19" x14ac:dyDescent="0.25">
      <c r="Q16" s="14"/>
      <c r="R16" s="14"/>
      <c r="S16" s="14"/>
      <c r="T16" s="14"/>
      <c r="U16" s="14"/>
      <c r="V16" s="14"/>
      <c r="W16" s="14"/>
      <c r="X16" s="14"/>
      <c r="Y16" s="15"/>
    </row>
    <row r="17" spans="17:25" ht="19" x14ac:dyDescent="0.25">
      <c r="Q17" s="41" t="s">
        <v>89</v>
      </c>
      <c r="R17" s="42">
        <v>4.4288746852389371</v>
      </c>
      <c r="S17" s="14"/>
      <c r="T17" s="14"/>
      <c r="U17" s="14"/>
      <c r="V17" s="14"/>
      <c r="W17" s="14"/>
      <c r="X17" s="14"/>
      <c r="Y17" s="15"/>
    </row>
    <row r="18" spans="17:25" ht="19" x14ac:dyDescent="0.25">
      <c r="Q18" s="41" t="s">
        <v>175</v>
      </c>
      <c r="R18" s="42">
        <v>3.7086601583869694</v>
      </c>
      <c r="Y18" s="15"/>
    </row>
    <row r="19" spans="17:25" ht="20" thickBot="1" x14ac:dyDescent="0.3">
      <c r="Q19" s="44" t="s">
        <v>176</v>
      </c>
      <c r="R19" s="45">
        <v>6.9650348702095119E-2</v>
      </c>
      <c r="Y19" s="15"/>
    </row>
    <row r="20" spans="17:25" ht="19" x14ac:dyDescent="0.25">
      <c r="Q20" s="14"/>
      <c r="R20" s="14"/>
    </row>
    <row r="21" spans="17:25" ht="19" x14ac:dyDescent="0.25">
      <c r="Q21" s="14"/>
      <c r="R21" s="14"/>
    </row>
    <row r="35" spans="1:31" ht="19" x14ac:dyDescent="0.25">
      <c r="A35" s="63" t="s">
        <v>71</v>
      </c>
      <c r="B35" s="63"/>
      <c r="C35" s="63"/>
      <c r="D35" s="63"/>
      <c r="E35" s="63"/>
      <c r="F35" s="63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31" ht="19" x14ac:dyDescent="0.25">
      <c r="A36" s="11" t="s">
        <v>60</v>
      </c>
      <c r="B36" s="12" t="s">
        <v>59</v>
      </c>
      <c r="C36" s="12" t="s">
        <v>58</v>
      </c>
      <c r="D36" s="12" t="s">
        <v>57</v>
      </c>
      <c r="E36" s="12" t="s">
        <v>56</v>
      </c>
      <c r="F36" s="12" t="s">
        <v>55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31" ht="19" x14ac:dyDescent="0.25">
      <c r="A37" s="14">
        <f>AVERAGE(B43:B57,G43:G57,L43:L57,Q43:Q57)</f>
        <v>1.2413057193949266</v>
      </c>
      <c r="B37" s="14">
        <f>AVERAGE(C43:C57,H43:H57,M43:M57,R43:R57)</f>
        <v>1.3416965980824438</v>
      </c>
      <c r="C37" s="14">
        <f>SUM(D43:D57,I43:I57,N43:N57,S43:S57)</f>
        <v>2.3682309797686028</v>
      </c>
      <c r="D37" s="14">
        <f>SUM(E43:E57,J43:J57,O43:O57,T43:T57)</f>
        <v>5.683116608604676</v>
      </c>
      <c r="E37" s="14">
        <f>D37-C37</f>
        <v>3.3148856288360733</v>
      </c>
      <c r="F37" s="15">
        <f>E37/D37</f>
        <v>0.58328657621015223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:31" s="7" customFormat="1" ht="19" x14ac:dyDescent="0.25">
      <c r="A38" s="19" t="s">
        <v>48</v>
      </c>
      <c r="B38" s="20" t="s">
        <v>159</v>
      </c>
      <c r="C38" s="20" t="s">
        <v>160</v>
      </c>
      <c r="D38" s="20" t="s">
        <v>161</v>
      </c>
      <c r="E38" s="20" t="s">
        <v>162</v>
      </c>
      <c r="F38" s="19"/>
      <c r="G38" s="21" t="s">
        <v>163</v>
      </c>
      <c r="H38" s="21" t="s">
        <v>164</v>
      </c>
      <c r="I38" s="21" t="s">
        <v>165</v>
      </c>
      <c r="J38" s="21" t="s">
        <v>166</v>
      </c>
      <c r="K38" s="19"/>
      <c r="L38" s="22" t="s">
        <v>167</v>
      </c>
      <c r="M38" s="22" t="s">
        <v>168</v>
      </c>
      <c r="N38" s="22" t="s">
        <v>169</v>
      </c>
      <c r="O38" s="22" t="s">
        <v>170</v>
      </c>
      <c r="P38" s="19"/>
      <c r="Q38" s="23" t="s">
        <v>171</v>
      </c>
      <c r="R38" s="23" t="s">
        <v>172</v>
      </c>
      <c r="S38" s="23" t="s">
        <v>173</v>
      </c>
      <c r="T38" s="23" t="s">
        <v>174</v>
      </c>
      <c r="U38" s="14"/>
      <c r="V38"/>
      <c r="W38"/>
      <c r="X38"/>
      <c r="Y38"/>
      <c r="Z38"/>
      <c r="AA38"/>
      <c r="AB38"/>
      <c r="AC38"/>
    </row>
    <row r="39" spans="1:31" ht="19" x14ac:dyDescent="0.25">
      <c r="A39" s="14" t="s">
        <v>84</v>
      </c>
      <c r="B39" s="16">
        <f>LOG('Target Obtained'!B3)</f>
        <v>1.8489277132270783</v>
      </c>
      <c r="C39" s="14">
        <f>LOG('Values, Figs, and Parameters'!AG3)</f>
        <v>2.0601226371300361</v>
      </c>
      <c r="D39" s="14">
        <f>(C39-B39)^2</f>
        <v>4.4603295882376139E-2</v>
      </c>
      <c r="E39" s="14">
        <f t="shared" ref="E39" si="4">(B39-$A$37)^2</f>
        <v>0.36920448738855932</v>
      </c>
      <c r="F39" s="14"/>
      <c r="G39" s="16">
        <f>LOG('Target Obtained'!C3)</f>
        <v>1.7863059347548866</v>
      </c>
      <c r="H39" s="14">
        <f>LOG('Values, Figs, and Parameters'!AH3)</f>
        <v>2.0601226371300361</v>
      </c>
      <c r="I39" s="14">
        <f t="shared" ref="I39:I41" si="5">(H39-G39)^2</f>
        <v>7.4975586499601163E-2</v>
      </c>
      <c r="J39" s="14">
        <f t="shared" ref="J39:J41" si="6">(G39-$A$37)^2</f>
        <v>0.29702523474240278</v>
      </c>
      <c r="K39" s="14"/>
      <c r="L39" s="16">
        <f>LOG('Target Obtained'!D3)</f>
        <v>1.8003045775561985</v>
      </c>
      <c r="M39" s="14">
        <f>LOG('Values, Figs, and Parameters'!AI3)</f>
        <v>2.0601226371300361</v>
      </c>
      <c r="N39" s="14">
        <f t="shared" ref="N39:N42" si="7">(M39-L39)^2</f>
        <v>6.750542408071418E-2</v>
      </c>
      <c r="O39" s="14">
        <f t="shared" ref="O39:O42" si="8">(L39-$A$37)^2</f>
        <v>0.31247972342560582</v>
      </c>
      <c r="P39" s="14"/>
      <c r="Q39" s="16">
        <f>LOG('Target Obtained'!E3)</f>
        <v>1.8723276935051674</v>
      </c>
      <c r="R39" s="14">
        <f>LOG('Values, Figs, and Parameters'!AJ3)</f>
        <v>2.0601226371300361</v>
      </c>
      <c r="S39" s="14">
        <f t="shared" ref="S39:S42" si="9">(R39-Q39)^2</f>
        <v>3.5266940851067616E-2</v>
      </c>
      <c r="T39" s="14">
        <f t="shared" ref="T39:T42" si="10">(Q39-$A$37)^2</f>
        <v>0.39818873180998532</v>
      </c>
      <c r="U39" s="14"/>
      <c r="V39" s="9"/>
      <c r="X39" s="16"/>
      <c r="Z39" s="16"/>
      <c r="AB39" s="16"/>
      <c r="AD39" s="16"/>
    </row>
    <row r="40" spans="1:31" ht="19" x14ac:dyDescent="0.25">
      <c r="A40" s="14" t="s">
        <v>85</v>
      </c>
      <c r="B40" s="16">
        <f>LOG('Target Obtained'!B4)</f>
        <v>2.0060379549973173</v>
      </c>
      <c r="C40" s="14">
        <f>LOG('Values, Figs, and Parameters'!AG4)</f>
        <v>2.0601226371300361</v>
      </c>
      <c r="D40" s="14">
        <f t="shared" ref="D40:D41" si="11">(C40-B40)^2</f>
        <v>2.9251528413972295E-3</v>
      </c>
      <c r="E40" s="14">
        <f t="shared" ref="E40:E41" si="12">(B40-$A$37)^2</f>
        <v>0.58481539216943035</v>
      </c>
      <c r="F40" s="14"/>
      <c r="G40" s="16">
        <f>LOG('Target Obtained'!C4)</f>
        <v>1.9660036203251152</v>
      </c>
      <c r="H40" s="14">
        <f>LOG('Values, Figs, and Parameters'!AH4)</f>
        <v>2.0601226371300361</v>
      </c>
      <c r="I40" s="14">
        <f t="shared" si="5"/>
        <v>8.8583893243249744E-3</v>
      </c>
      <c r="J40" s="14">
        <f t="shared" si="6"/>
        <v>0.52518704761262147</v>
      </c>
      <c r="K40" s="14"/>
      <c r="L40" s="16">
        <f>LOG('Target Obtained'!D4)</f>
        <v>1.933588510196653</v>
      </c>
      <c r="M40" s="14">
        <f>LOG('Values, Figs, and Parameters'!AI4)</f>
        <v>2.0601226371300361</v>
      </c>
      <c r="N40" s="14">
        <f t="shared" si="7"/>
        <v>1.6010885278793498E-2</v>
      </c>
      <c r="O40" s="14">
        <f t="shared" si="8"/>
        <v>0.47925546244022688</v>
      </c>
      <c r="P40" s="14"/>
      <c r="Q40" s="16">
        <f>LOG('Target Obtained'!E4)</f>
        <v>1.956036532026584</v>
      </c>
      <c r="R40" s="14">
        <f>LOG('Values, Figs, and Parameters'!AJ4)</f>
        <v>2.0601226371300361</v>
      </c>
      <c r="S40" s="14">
        <f t="shared" si="9"/>
        <v>1.0833917275606869E-2</v>
      </c>
      <c r="T40" s="14">
        <f t="shared" si="10"/>
        <v>0.51084013452510935</v>
      </c>
      <c r="U40" s="14"/>
      <c r="V40" s="9"/>
      <c r="X40" s="16"/>
      <c r="Z40" s="16"/>
      <c r="AB40" s="16"/>
      <c r="AD40" s="16"/>
    </row>
    <row r="41" spans="1:31" ht="19" x14ac:dyDescent="0.25">
      <c r="A41" s="14" t="s">
        <v>86</v>
      </c>
      <c r="B41" s="16">
        <f>LOG('Target Obtained'!B5)</f>
        <v>2.0445397603924111</v>
      </c>
      <c r="C41" s="14">
        <f>LOG('Values, Figs, and Parameters'!AG5)</f>
        <v>2.0601226371300361</v>
      </c>
      <c r="D41" s="14">
        <f t="shared" si="11"/>
        <v>2.4282604742001214E-4</v>
      </c>
      <c r="E41" s="14">
        <f t="shared" si="12"/>
        <v>0.6451849246171486</v>
      </c>
      <c r="F41" s="14"/>
      <c r="G41" s="16">
        <f>LOG('Target Obtained'!C5)</f>
        <v>2.0093508970688245</v>
      </c>
      <c r="H41" s="14">
        <f>LOG('Values, Figs, and Parameters'!AH5)</f>
        <v>2.0601226371300361</v>
      </c>
      <c r="I41" s="14">
        <f t="shared" si="5"/>
        <v>2.5777695888432334E-3</v>
      </c>
      <c r="J41" s="14">
        <f t="shared" si="6"/>
        <v>0.58989339494812942</v>
      </c>
      <c r="K41" s="14"/>
      <c r="L41" s="16">
        <f>LOG('Target Obtained'!D5)</f>
        <v>2.0033743540197499</v>
      </c>
      <c r="M41" s="14">
        <f>LOG('Values, Figs, and Parameters'!AI5)</f>
        <v>2.0601226371300361</v>
      </c>
      <c r="N41" s="14">
        <f t="shared" si="7"/>
        <v>3.2203676359651855E-3</v>
      </c>
      <c r="O41" s="14">
        <f t="shared" si="8"/>
        <v>0.58074860387894245</v>
      </c>
      <c r="P41" s="14"/>
      <c r="Q41" s="16">
        <f>LOG('Target Obtained'!E5)</f>
        <v>2.0163778003337072</v>
      </c>
      <c r="R41" s="14">
        <f>LOG('Values, Figs, and Parameters'!AJ5)</f>
        <v>2.0601226371300361</v>
      </c>
      <c r="S41" s="14">
        <f t="shared" si="9"/>
        <v>1.9136107463374509E-3</v>
      </c>
      <c r="T41" s="14">
        <f t="shared" si="10"/>
        <v>0.6007367306507716</v>
      </c>
      <c r="U41" s="14"/>
      <c r="V41" s="9"/>
      <c r="X41" s="16"/>
      <c r="Z41" s="16"/>
      <c r="AB41" s="16"/>
      <c r="AD41" s="16"/>
    </row>
    <row r="42" spans="1:31" ht="19" x14ac:dyDescent="0.25">
      <c r="A42" s="14" t="s">
        <v>87</v>
      </c>
      <c r="B42" s="16">
        <f>LOG('Target Obtained'!B6)</f>
        <v>2.0445397603924111</v>
      </c>
      <c r="C42" s="14">
        <f>LOG('Values, Figs, and Parameters'!AG6)</f>
        <v>2.0601226371300361</v>
      </c>
      <c r="D42" s="14">
        <f t="shared" ref="D42:D57" si="13">(C42-B42)^2</f>
        <v>2.4282604742001214E-4</v>
      </c>
      <c r="E42" s="14">
        <f t="shared" ref="E42:E57" si="14">(B42-$A$37)^2</f>
        <v>0.6451849246171486</v>
      </c>
      <c r="F42" s="14"/>
      <c r="G42" s="16">
        <f>LOG('Target Obtained'!C6)</f>
        <v>2.0314480697855446</v>
      </c>
      <c r="H42" s="14">
        <f>LOG('Values, Figs, and Parameters'!AH6)</f>
        <v>2.0601226371300361</v>
      </c>
      <c r="I42" s="14">
        <f t="shared" ref="I42:I56" si="15">(H42-G42)^2</f>
        <v>8.2223081239377689E-4</v>
      </c>
      <c r="J42" s="14">
        <f t="shared" ref="J42:J56" si="16">(G42-$A$37)^2</f>
        <v>0.62432493388081012</v>
      </c>
      <c r="K42" s="14"/>
      <c r="L42" s="16">
        <f>LOG('Target Obtained'!D6)</f>
        <v>2.0021660617565078</v>
      </c>
      <c r="M42" s="14">
        <f>LOG('Values, Figs, and Parameters'!AI6)</f>
        <v>2.0601226371300361</v>
      </c>
      <c r="N42" s="14">
        <f t="shared" si="7"/>
        <v>3.3589646290274641E-3</v>
      </c>
      <c r="O42" s="14">
        <f t="shared" si="8"/>
        <v>0.57890846057858247</v>
      </c>
      <c r="P42" s="14"/>
      <c r="Q42" s="16">
        <f>LOG('Target Obtained'!E6)</f>
        <v>2.0376608084302044</v>
      </c>
      <c r="R42" s="14">
        <f>LOG('Values, Figs, and Parameters'!AJ6)</f>
        <v>2.0601226371300361</v>
      </c>
      <c r="S42" s="14">
        <f t="shared" si="9"/>
        <v>5.0453374854058351E-4</v>
      </c>
      <c r="T42" s="14">
        <f t="shared" si="10"/>
        <v>0.63418142783238518</v>
      </c>
      <c r="U42" s="14"/>
      <c r="V42" s="9"/>
      <c r="X42" s="16"/>
      <c r="Z42" s="16"/>
      <c r="AB42" s="16"/>
      <c r="AD42" s="16"/>
    </row>
    <row r="43" spans="1:31" ht="19" x14ac:dyDescent="0.25">
      <c r="A43" s="14" t="s">
        <v>88</v>
      </c>
      <c r="B43" s="16">
        <f>LOG('Target Obtained'!B7)</f>
        <v>2.0506890277588812</v>
      </c>
      <c r="C43" s="14">
        <f>LOG('Values, Figs, and Parameters'!AG7)</f>
        <v>2.0601226371300361</v>
      </c>
      <c r="D43" s="14">
        <f t="shared" si="13"/>
        <v>8.8992985767541438E-5</v>
      </c>
      <c r="E43" s="14">
        <f t="shared" si="14"/>
        <v>0.65510133985818031</v>
      </c>
      <c r="F43" s="14"/>
      <c r="G43" s="16">
        <f>LOG('Target Obtained'!C7)</f>
        <v>2.0197270267056511</v>
      </c>
      <c r="H43" s="14">
        <f>LOG('Values, Figs, and Parameters'!AH7)</f>
        <v>2.0601226371300361</v>
      </c>
      <c r="I43" s="14">
        <f t="shared" si="15"/>
        <v>1.631805341558682E-3</v>
      </c>
      <c r="J43" s="14">
        <f t="shared" si="16"/>
        <v>0.60593973167533732</v>
      </c>
      <c r="K43" s="14"/>
      <c r="L43" s="16">
        <f>LOG('Target Obtained'!D7)</f>
        <v>2.0349491466763721</v>
      </c>
      <c r="M43" s="14">
        <f>LOG('Values, Figs, and Parameters'!AI7)</f>
        <v>2.0601226371300361</v>
      </c>
      <c r="N43" s="14">
        <f t="shared" ref="N43:N57" si="17">(M43-L43)^2</f>
        <v>6.3370462162071336E-4</v>
      </c>
      <c r="O43" s="14">
        <f t="shared" ref="O43:O57" si="18">(L43-$A$37)^2</f>
        <v>0.62986988966703894</v>
      </c>
      <c r="P43" s="14"/>
      <c r="Q43" s="16">
        <f>LOG('Target Obtained'!E7)</f>
        <v>2.070363872739843</v>
      </c>
      <c r="R43" s="14">
        <f>LOG('Values, Figs, and Parameters'!AJ7)</f>
        <v>2.0601226371300361</v>
      </c>
      <c r="S43" s="14">
        <f t="shared" ref="S43:S57" si="19">(R43-Q43)^2</f>
        <v>1.0488290681557778E-4</v>
      </c>
      <c r="T43" s="14">
        <f t="shared" ref="T43:T57" si="20">(Q43-$A$37)^2</f>
        <v>0.68733742162768285</v>
      </c>
      <c r="U43" s="14"/>
      <c r="V43" s="9"/>
      <c r="X43" s="16"/>
      <c r="Z43" s="16"/>
      <c r="AB43" s="16"/>
      <c r="AD43" s="16"/>
    </row>
    <row r="44" spans="1:31" ht="19" x14ac:dyDescent="0.25">
      <c r="A44" s="14" t="s">
        <v>70</v>
      </c>
      <c r="B44" s="16">
        <f>LOG('Target Obtained'!B8)</f>
        <v>1.6518592692469489</v>
      </c>
      <c r="C44" s="14">
        <f>LOG('Values, Figs, and Parameters'!AG8)</f>
        <v>1.7852319389523066</v>
      </c>
      <c r="D44" s="14">
        <f t="shared" si="13"/>
        <v>1.7788269024334429E-2</v>
      </c>
      <c r="E44" s="14">
        <f t="shared" si="14"/>
        <v>0.16855421729609696</v>
      </c>
      <c r="F44" s="14"/>
      <c r="G44" s="16">
        <f>LOG('Target Obtained'!C8)</f>
        <v>1.6516959885088121</v>
      </c>
      <c r="H44" s="14">
        <f>LOG('Values, Figs, and Parameters'!AH8)</f>
        <v>1.690089445504918</v>
      </c>
      <c r="I44" s="14">
        <f t="shared" si="15"/>
        <v>1.4740575401118383E-3</v>
      </c>
      <c r="J44" s="14">
        <f t="shared" si="16"/>
        <v>0.16842017298336731</v>
      </c>
      <c r="K44" s="14"/>
      <c r="L44" s="16">
        <f>LOG('Target Obtained'!D8)</f>
        <v>1.6689447344577337</v>
      </c>
      <c r="M44" s="14">
        <f>LOG('Values, Figs, and Parameters'!AI8)</f>
        <v>1.7852319389523066</v>
      </c>
      <c r="N44" s="14">
        <f t="shared" si="17"/>
        <v>1.3522713929162607E-2</v>
      </c>
      <c r="O44" s="14">
        <f t="shared" si="18"/>
        <v>0.18287512720388777</v>
      </c>
      <c r="P44" s="14"/>
      <c r="Q44" s="16">
        <f>LOG('Target Obtained'!E8)</f>
        <v>1.6697360749702623</v>
      </c>
      <c r="R44" s="14">
        <f>LOG('Values, Figs, and Parameters'!AJ8)</f>
        <v>1.690089445504918</v>
      </c>
      <c r="S44" s="14">
        <f t="shared" si="19"/>
        <v>4.1425969212099045E-4</v>
      </c>
      <c r="T44" s="14">
        <f t="shared" si="20"/>
        <v>0.1835525695784086</v>
      </c>
      <c r="U44" s="14"/>
      <c r="V44" s="9"/>
      <c r="X44" s="16"/>
      <c r="Z44" s="16"/>
      <c r="AB44" s="16"/>
      <c r="AD44" s="16"/>
    </row>
    <row r="45" spans="1:31" ht="19" x14ac:dyDescent="0.25">
      <c r="A45" s="14" t="s">
        <v>69</v>
      </c>
      <c r="B45" s="16">
        <f>LOG('Target Obtained'!B9)</f>
        <v>1.2591158441850663</v>
      </c>
      <c r="C45" s="14">
        <f>LOG('Values, Figs, and Parameters'!AG9)</f>
        <v>1.5827287912689867</v>
      </c>
      <c r="D45" s="14">
        <f t="shared" si="13"/>
        <v>0.10472533952034027</v>
      </c>
      <c r="E45" s="14">
        <f t="shared" si="14"/>
        <v>3.1720054504034723E-4</v>
      </c>
      <c r="F45" s="14"/>
      <c r="G45" s="16">
        <f>LOG('Target Obtained'!C9)</f>
        <v>1.4288332720360537</v>
      </c>
      <c r="H45" s="14">
        <f>LOG('Values, Figs, and Parameters'!AH9)</f>
        <v>1.6655187627181782</v>
      </c>
      <c r="I45" s="14">
        <f t="shared" si="15"/>
        <v>5.6020021499438057E-2</v>
      </c>
      <c r="J45" s="14">
        <f t="shared" si="16"/>
        <v>3.5166582999570692E-2</v>
      </c>
      <c r="K45" s="14"/>
      <c r="L45" s="16">
        <f>LOG('Target Obtained'!D9)</f>
        <v>1.3126004392612594</v>
      </c>
      <c r="M45" s="14">
        <f>LOG('Values, Figs, and Parameters'!AI9)</f>
        <v>1.5827287912689867</v>
      </c>
      <c r="N45" s="14">
        <f t="shared" si="17"/>
        <v>7.2969326558410652E-2</v>
      </c>
      <c r="O45" s="14">
        <f t="shared" si="18"/>
        <v>5.0829370808188595E-3</v>
      </c>
      <c r="P45" s="14"/>
      <c r="Q45" s="16">
        <f>LOG('Target Obtained'!E9)</f>
        <v>1.4373152421892059</v>
      </c>
      <c r="R45" s="14">
        <f>LOG('Values, Figs, and Parameters'!AJ9)</f>
        <v>1.6655187627181782</v>
      </c>
      <c r="S45" s="14">
        <f t="shared" si="19"/>
        <v>5.2076846781817086E-2</v>
      </c>
      <c r="T45" s="14">
        <f t="shared" si="20"/>
        <v>3.8419733026041097E-2</v>
      </c>
      <c r="U45" s="14"/>
      <c r="V45" s="9"/>
      <c r="X45" s="16"/>
      <c r="Y45" s="16"/>
      <c r="Z45" s="16"/>
      <c r="AA45" s="16"/>
      <c r="AB45" s="16"/>
      <c r="AC45" s="16"/>
      <c r="AD45" s="16"/>
      <c r="AE45" s="16"/>
    </row>
    <row r="46" spans="1:31" ht="19" x14ac:dyDescent="0.25">
      <c r="A46" s="14" t="s">
        <v>68</v>
      </c>
      <c r="B46" s="16">
        <f>LOG('Target Obtained'!B10)</f>
        <v>1.2309595557485691</v>
      </c>
      <c r="C46" s="14">
        <f>LOG('Values, Figs, and Parameters'!AG10)</f>
        <v>1.4469056233331479</v>
      </c>
      <c r="D46" s="14">
        <f t="shared" si="13"/>
        <v>4.6632704105243471E-2</v>
      </c>
      <c r="E46" s="14">
        <f t="shared" si="14"/>
        <v>1.070431021972104E-4</v>
      </c>
      <c r="F46" s="14"/>
      <c r="G46" s="16">
        <f>LOG('Target Obtained'!C10)</f>
        <v>1.2398635457891143</v>
      </c>
      <c r="H46" s="14">
        <f>LOG('Values, Figs, and Parameters'!AH10)</f>
        <v>1.3774063474120608</v>
      </c>
      <c r="I46" s="14">
        <f t="shared" si="15"/>
        <v>1.8918022278289221E-2</v>
      </c>
      <c r="J46" s="14">
        <f t="shared" si="16"/>
        <v>2.0798647093017546E-6</v>
      </c>
      <c r="K46" s="14"/>
      <c r="L46" s="16">
        <f>LOG('Target Obtained'!D10)</f>
        <v>1.1908917169221696</v>
      </c>
      <c r="M46" s="14">
        <f>LOG('Values, Figs, and Parameters'!AI10)</f>
        <v>1.4469056233331479</v>
      </c>
      <c r="N46" s="14">
        <f t="shared" si="17"/>
        <v>6.5543120275809164E-2</v>
      </c>
      <c r="O46" s="14">
        <f t="shared" si="18"/>
        <v>2.5415716453231559E-3</v>
      </c>
      <c r="P46" s="14"/>
      <c r="Q46" s="16">
        <f>LOG('Target Obtained'!E10)</f>
        <v>1.1268505275835963</v>
      </c>
      <c r="R46" s="14">
        <f>LOG('Values, Figs, and Parameters'!AJ10)</f>
        <v>1.3774063474120608</v>
      </c>
      <c r="S46" s="14">
        <f t="shared" si="19"/>
        <v>6.2778218849913983E-2</v>
      </c>
      <c r="T46" s="14">
        <f t="shared" si="20"/>
        <v>1.3099990932568422E-2</v>
      </c>
      <c r="U46" s="14"/>
      <c r="V46" s="9"/>
      <c r="X46" s="16"/>
      <c r="Y46" s="16"/>
      <c r="Z46" s="16"/>
      <c r="AA46" s="16"/>
      <c r="AB46" s="16"/>
      <c r="AC46" s="16"/>
      <c r="AD46" s="16"/>
      <c r="AE46" s="16"/>
    </row>
    <row r="47" spans="1:31" ht="19" x14ac:dyDescent="0.25">
      <c r="A47" s="14" t="s">
        <v>67</v>
      </c>
      <c r="B47" s="16">
        <f>LOG('Target Obtained'!B11)</f>
        <v>1.1504494094608806</v>
      </c>
      <c r="C47" s="14">
        <f>LOG('Values, Figs, and Parameters'!AG11)</f>
        <v>1.348998387992653</v>
      </c>
      <c r="D47" s="14">
        <f t="shared" si="13"/>
        <v>3.9421696876010236E-2</v>
      </c>
      <c r="E47" s="14">
        <f t="shared" si="14"/>
        <v>8.2548690548314308E-3</v>
      </c>
      <c r="F47" s="14"/>
      <c r="G47" s="16">
        <f>LOG('Target Obtained'!C11)</f>
        <v>1.1527678304730573</v>
      </c>
      <c r="H47" s="14">
        <f>LOG('Values, Figs, and Parameters'!AH11)</f>
        <v>1.448555280031844</v>
      </c>
      <c r="I47" s="14">
        <f t="shared" si="15"/>
        <v>8.749021531649176E-2</v>
      </c>
      <c r="J47" s="14">
        <f t="shared" si="16"/>
        <v>7.8389577747412682E-3</v>
      </c>
      <c r="K47" s="14"/>
      <c r="L47" s="16">
        <f>LOG('Target Obtained'!D11)</f>
        <v>0.94349451590610256</v>
      </c>
      <c r="M47" s="14">
        <f>LOG('Values, Figs, and Parameters'!AI11)</f>
        <v>1.348998387992653</v>
      </c>
      <c r="N47" s="14">
        <f t="shared" si="17"/>
        <v>0.16443339027718548</v>
      </c>
      <c r="O47" s="14">
        <f t="shared" si="18"/>
        <v>8.8691512923461779E-2</v>
      </c>
      <c r="P47" s="14"/>
      <c r="Q47" s="16">
        <f>LOG('Target Obtained'!E11)</f>
        <v>1.3001776019028035</v>
      </c>
      <c r="R47" s="14">
        <f>LOG('Values, Figs, and Parameters'!AJ11)</f>
        <v>1.448555280031844</v>
      </c>
      <c r="S47" s="14">
        <f t="shared" si="19"/>
        <v>2.2015935366965132E-2</v>
      </c>
      <c r="T47" s="14">
        <f t="shared" si="20"/>
        <v>3.4658985500212614E-3</v>
      </c>
      <c r="U47" s="14"/>
      <c r="V47" s="9"/>
      <c r="X47" s="16"/>
      <c r="Y47" s="16"/>
      <c r="Z47" s="16"/>
      <c r="AA47" s="16"/>
      <c r="AB47" s="16"/>
      <c r="AC47" s="16"/>
      <c r="AD47" s="16"/>
      <c r="AE47" s="16"/>
    </row>
    <row r="48" spans="1:31" ht="19" x14ac:dyDescent="0.25">
      <c r="A48" s="14" t="s">
        <v>66</v>
      </c>
      <c r="B48" s="16">
        <f>LOG('Target Obtained'!B12)</f>
        <v>1.0622058088197126</v>
      </c>
      <c r="C48" s="14">
        <f>LOG('Values, Figs, and Parameters'!AG12)</f>
        <v>1.27362917279496</v>
      </c>
      <c r="D48" s="14">
        <f t="shared" si="13"/>
        <v>4.4699838834609949E-2</v>
      </c>
      <c r="E48" s="14">
        <f t="shared" si="14"/>
        <v>3.2076777968049655E-2</v>
      </c>
      <c r="F48" s="14"/>
      <c r="G48" s="16">
        <f>LOG('Target Obtained'!C12)</f>
        <v>0.91256587887582108</v>
      </c>
      <c r="H48" s="14">
        <f>LOG('Values, Figs, and Parameters'!AH12)</f>
        <v>1.2132444720971645</v>
      </c>
      <c r="I48" s="14">
        <f t="shared" si="15"/>
        <v>9.0407616421566084E-2</v>
      </c>
      <c r="J48" s="14">
        <f t="shared" si="16"/>
        <v>0.10806988274452695</v>
      </c>
      <c r="K48" s="14"/>
      <c r="L48" s="16">
        <f>LOG('Target Obtained'!D12)</f>
        <v>1.0358298252528282</v>
      </c>
      <c r="M48" s="14">
        <f>LOG('Values, Figs, and Parameters'!AI12)</f>
        <v>1.27362917279496</v>
      </c>
      <c r="N48" s="14">
        <f t="shared" si="17"/>
        <v>5.6548529691463602E-2</v>
      </c>
      <c r="O48" s="14">
        <f t="shared" si="18"/>
        <v>4.2220343073494843E-2</v>
      </c>
      <c r="P48" s="14"/>
      <c r="Q48" s="16">
        <f>LOG('Target Obtained'!E12)</f>
        <v>0.99914760623882237</v>
      </c>
      <c r="R48" s="14">
        <f>LOG('Values, Figs, and Parameters'!AJ12)</f>
        <v>1.2132444720971645</v>
      </c>
      <c r="S48" s="14">
        <f t="shared" si="19"/>
        <v>4.5837467970364927E-2</v>
      </c>
      <c r="T48" s="14">
        <f t="shared" si="20"/>
        <v>5.8640551767324592E-2</v>
      </c>
      <c r="U48" s="14"/>
      <c r="V48" s="9"/>
      <c r="X48" s="16"/>
      <c r="Y48" s="16"/>
      <c r="Z48" s="16"/>
      <c r="AA48" s="16"/>
      <c r="AB48" s="16"/>
      <c r="AC48" s="16"/>
      <c r="AD48" s="16"/>
      <c r="AE48" s="16"/>
    </row>
    <row r="49" spans="1:32" ht="19" x14ac:dyDescent="0.25">
      <c r="A49" s="14" t="s">
        <v>155</v>
      </c>
      <c r="B49" s="16">
        <f>LOG('Target Obtained'!B13)</f>
        <v>1.1335389083702174</v>
      </c>
      <c r="C49" s="14">
        <f>LOG('Values, Figs, and Parameters'!AG13)</f>
        <v>1.212630759507195</v>
      </c>
      <c r="D49" s="14">
        <f t="shared" si="13"/>
        <v>6.255520916273823E-3</v>
      </c>
      <c r="E49" s="14">
        <f t="shared" si="14"/>
        <v>1.1613685558435383E-2</v>
      </c>
      <c r="F49" s="14"/>
      <c r="G49" s="16">
        <f>LOG('Target Obtained'!C13)</f>
        <v>0.98878621263539568</v>
      </c>
      <c r="H49" s="14">
        <f>LOG('Values, Figs, and Parameters'!AH13)</f>
        <v>1.3184766782948958</v>
      </c>
      <c r="I49" s="14">
        <f t="shared" si="15"/>
        <v>0.10869580314677801</v>
      </c>
      <c r="J49" s="14">
        <f t="shared" si="16"/>
        <v>6.3766101294076796E-2</v>
      </c>
      <c r="K49" s="14"/>
      <c r="L49" s="16">
        <f>LOG('Target Obtained'!D13)</f>
        <v>1.0086001717619175</v>
      </c>
      <c r="M49" s="14">
        <f>LOG('Values, Figs, and Parameters'!AI13)</f>
        <v>1.212630759507195</v>
      </c>
      <c r="N49" s="14">
        <f t="shared" si="17"/>
        <v>4.1628480735683378E-2</v>
      </c>
      <c r="O49" s="14">
        <f t="shared" si="18"/>
        <v>5.4151871899178666E-2</v>
      </c>
      <c r="P49" s="14"/>
      <c r="Q49" s="16">
        <f>LOG('Target Obtained'!E13)</f>
        <v>1.0727471360422149</v>
      </c>
      <c r="R49" s="14">
        <f>LOG('Values, Figs, and Parameters'!AJ13)</f>
        <v>1.3184766782948958</v>
      </c>
      <c r="S49" s="14">
        <f t="shared" si="19"/>
        <v>6.0383007935712059E-2</v>
      </c>
      <c r="T49" s="14">
        <f t="shared" si="20"/>
        <v>2.841199602187305E-2</v>
      </c>
      <c r="U49" s="14"/>
      <c r="V49" s="9"/>
      <c r="X49" s="16"/>
      <c r="Y49" s="16"/>
      <c r="Z49" s="16"/>
      <c r="AA49" s="16"/>
      <c r="AB49" s="16"/>
      <c r="AC49" s="16"/>
      <c r="AD49" s="16"/>
      <c r="AE49" s="16"/>
    </row>
    <row r="50" spans="1:32" ht="19" x14ac:dyDescent="0.25">
      <c r="A50" s="14" t="s">
        <v>156</v>
      </c>
      <c r="B50" s="16">
        <f>LOG('Target Obtained'!B14)</f>
        <v>1.2882492255719862</v>
      </c>
      <c r="C50" s="14">
        <f>LOG('Values, Figs, and Parameters'!AG14)</f>
        <v>1.161378732211988</v>
      </c>
      <c r="D50" s="14">
        <f t="shared" si="13"/>
        <v>1.6096122085409354E-2</v>
      </c>
      <c r="E50" s="14">
        <f t="shared" si="14"/>
        <v>2.2036927721956288E-3</v>
      </c>
      <c r="F50" s="14"/>
      <c r="G50" s="16">
        <f>LOG('Target Obtained'!C14)</f>
        <v>0.93883355012513314</v>
      </c>
      <c r="H50" s="14">
        <f>LOG('Values, Figs, and Parameters'!AH14)</f>
        <v>1.1046242908814863</v>
      </c>
      <c r="I50" s="14">
        <f t="shared" si="15"/>
        <v>2.7486569720540293E-2</v>
      </c>
      <c r="J50" s="14">
        <f t="shared" si="16"/>
        <v>9.1489413182774593E-2</v>
      </c>
      <c r="K50" s="14"/>
      <c r="L50" s="16">
        <f>LOG('Target Obtained'!D14)</f>
        <v>0.88422876963260399</v>
      </c>
      <c r="M50" s="14">
        <f>LOG('Values, Figs, and Parameters'!AI14)</f>
        <v>1.161378732211988</v>
      </c>
      <c r="N50" s="14">
        <f t="shared" si="17"/>
        <v>7.6812101757753923E-2</v>
      </c>
      <c r="O50" s="14">
        <f t="shared" si="18"/>
        <v>0.12750394805156429</v>
      </c>
      <c r="P50" s="14"/>
      <c r="Q50" s="16">
        <f>LOG('Target Obtained'!E14)</f>
        <v>0.92891772025542907</v>
      </c>
      <c r="R50" s="14">
        <f>LOG('Values, Figs, and Parameters'!AJ14)</f>
        <v>1.1046242908814863</v>
      </c>
      <c r="S50" s="14">
        <f t="shared" si="19"/>
        <v>3.087279896116963E-2</v>
      </c>
      <c r="T50" s="14">
        <f t="shared" si="20"/>
        <v>9.7586262006378724E-2</v>
      </c>
      <c r="U50" s="14"/>
      <c r="V50" s="9"/>
      <c r="X50" s="16"/>
      <c r="Y50" s="16"/>
      <c r="Z50" s="16"/>
      <c r="AA50" s="16"/>
      <c r="AB50" s="16"/>
      <c r="AC50" s="16"/>
      <c r="AD50" s="16"/>
      <c r="AE50" s="16"/>
    </row>
    <row r="51" spans="1:32" ht="19" x14ac:dyDescent="0.25">
      <c r="A51" s="14" t="s">
        <v>157</v>
      </c>
      <c r="B51" s="16">
        <f>LOG('Target Obtained'!B15)</f>
        <v>1.0390173219974119</v>
      </c>
      <c r="C51" s="14">
        <f>LOG('Values, Figs, and Parameters'!AG15)</f>
        <v>1.1170833556392132</v>
      </c>
      <c r="D51" s="14">
        <f t="shared" si="13"/>
        <v>6.0943056085628541E-3</v>
      </c>
      <c r="E51" s="14">
        <f t="shared" si="14"/>
        <v>4.092059572165483E-2</v>
      </c>
      <c r="F51" s="14"/>
      <c r="G51" s="16">
        <f>LOG('Target Obtained'!C15)</f>
        <v>0.979066093164357</v>
      </c>
      <c r="H51" s="14">
        <f>LOG('Values, Figs, and Parameters'!AH15)</f>
        <v>1.2262772384360223</v>
      </c>
      <c r="I51" s="14">
        <f t="shared" si="15"/>
        <v>6.1113350346528414E-2</v>
      </c>
      <c r="J51" s="14">
        <f t="shared" si="16"/>
        <v>6.8769621565548861E-2</v>
      </c>
      <c r="K51" s="14"/>
      <c r="L51" s="16">
        <f>LOG('Target Obtained'!D15)</f>
        <v>0.96094619573383144</v>
      </c>
      <c r="M51" s="14">
        <f>LOG('Values, Figs, and Parameters'!AI15)</f>
        <v>1.1170833556392132</v>
      </c>
      <c r="N51" s="14">
        <f t="shared" si="17"/>
        <v>2.4378812703318764E-2</v>
      </c>
      <c r="O51" s="14">
        <f t="shared" si="18"/>
        <v>7.8601462507476183E-2</v>
      </c>
      <c r="P51" s="14"/>
      <c r="Q51" s="16">
        <f>LOG('Target Obtained'!E15)</f>
        <v>1.1783561637034947</v>
      </c>
      <c r="R51" s="14">
        <f>LOG('Values, Figs, and Parameters'!AJ15)</f>
        <v>1.2262772384360223</v>
      </c>
      <c r="S51" s="14">
        <f t="shared" si="19"/>
        <v>2.2964294035204952E-3</v>
      </c>
      <c r="T51" s="14">
        <f t="shared" si="20"/>
        <v>3.9626465617486869E-3</v>
      </c>
      <c r="U51" s="14"/>
      <c r="V51" s="9"/>
      <c r="X51" s="16"/>
      <c r="Y51" s="16"/>
      <c r="Z51" s="16"/>
      <c r="AA51" s="16"/>
      <c r="AB51" s="16"/>
      <c r="AC51" s="16"/>
      <c r="AD51" s="16"/>
      <c r="AE51" s="16"/>
    </row>
    <row r="52" spans="1:32" ht="19" x14ac:dyDescent="0.25">
      <c r="A52" s="14" t="s">
        <v>158</v>
      </c>
      <c r="B52" s="16">
        <f>LOG('Target Obtained'!B16)</f>
        <v>1.0515383905153275</v>
      </c>
      <c r="C52" s="14">
        <f>LOG('Values, Figs, and Parameters'!AG16)</f>
        <v>1.0779668976573151</v>
      </c>
      <c r="D52" s="14">
        <f t="shared" si="13"/>
        <v>6.984659897540914E-4</v>
      </c>
      <c r="E52" s="14">
        <f t="shared" si="14"/>
        <v>3.6011639110097936E-2</v>
      </c>
      <c r="F52" s="14"/>
      <c r="G52" s="16">
        <f>LOG('Target Obtained'!C16)</f>
        <v>0.98791150039226105</v>
      </c>
      <c r="H52" s="14">
        <f>LOG('Values, Figs, and Parameters'!AH16)</f>
        <v>1.0228221321070863</v>
      </c>
      <c r="I52" s="14">
        <f t="shared" si="15"/>
        <v>1.2187522067281609E-3</v>
      </c>
      <c r="J52" s="14">
        <f t="shared" si="16"/>
        <v>6.4208630223970845E-2</v>
      </c>
      <c r="K52" s="14"/>
      <c r="L52" s="16">
        <f>LOG('Target Obtained'!D16)</f>
        <v>0.80753502806885324</v>
      </c>
      <c r="M52" s="14">
        <f>LOG('Values, Figs, and Parameters'!AI16)</f>
        <v>1.0779668976573151</v>
      </c>
      <c r="N52" s="14">
        <f t="shared" si="17"/>
        <v>7.3133396089110861E-2</v>
      </c>
      <c r="O52" s="14">
        <f t="shared" si="18"/>
        <v>0.18815701265349963</v>
      </c>
      <c r="P52" s="14"/>
      <c r="Q52" s="16">
        <f>LOG('Target Obtained'!E16)</f>
        <v>0.92387359291523563</v>
      </c>
      <c r="R52" s="14">
        <f>LOG('Values, Figs, and Parameters'!AJ16)</f>
        <v>1.0228221321070863</v>
      </c>
      <c r="S52" s="14">
        <f t="shared" si="19"/>
        <v>9.7908134082012044E-3</v>
      </c>
      <c r="T52" s="14">
        <f t="shared" si="20"/>
        <v>0.10076315492141853</v>
      </c>
      <c r="U52" s="14"/>
      <c r="V52" s="9"/>
      <c r="X52" s="16"/>
      <c r="Y52" s="16"/>
      <c r="Z52" s="16"/>
      <c r="AA52" s="16"/>
      <c r="AB52" s="16"/>
      <c r="AC52" s="16"/>
      <c r="AD52" s="16"/>
      <c r="AE52" s="16"/>
    </row>
    <row r="53" spans="1:32" ht="19" x14ac:dyDescent="0.25">
      <c r="A53" s="14" t="s">
        <v>65</v>
      </c>
      <c r="B53" s="16">
        <f>LOG('Target Obtained'!B17)</f>
        <v>1.3714373174041008</v>
      </c>
      <c r="C53" s="14">
        <f>LOG('Values, Figs, and Parameters'!AG17)</f>
        <v>1.1896949361098901</v>
      </c>
      <c r="D53" s="14">
        <f t="shared" si="13"/>
        <v>3.3030293158490272E-2</v>
      </c>
      <c r="E53" s="14">
        <f t="shared" si="14"/>
        <v>1.6934232800421306E-2</v>
      </c>
      <c r="F53" s="14"/>
      <c r="G53" s="16">
        <f>LOG('Target Obtained'!C17)</f>
        <v>1.0167056935028527</v>
      </c>
      <c r="H53" s="14">
        <f>LOG('Values, Figs, and Parameters'!AH17)</f>
        <v>1.1541823461553173</v>
      </c>
      <c r="I53" s="14">
        <f t="shared" si="15"/>
        <v>1.8899830024526422E-2</v>
      </c>
      <c r="J53" s="14">
        <f t="shared" si="16"/>
        <v>5.0445171630720292E-2</v>
      </c>
      <c r="K53" s="14"/>
      <c r="L53" s="16">
        <f>LOG('Target Obtained'!D17)</f>
        <v>1.4828735836087537</v>
      </c>
      <c r="M53" s="14">
        <f>LOG('Values, Figs, and Parameters'!AI17)</f>
        <v>1.2207124638996723</v>
      </c>
      <c r="N53" s="14">
        <f t="shared" si="17"/>
        <v>6.8728452687119315E-2</v>
      </c>
      <c r="O53" s="14">
        <f t="shared" si="18"/>
        <v>5.8355033020829977E-2</v>
      </c>
      <c r="P53" s="14"/>
      <c r="Q53" s="16">
        <f>LOG('Target Obtained'!E17)</f>
        <v>1.5704971547907263</v>
      </c>
      <c r="R53" s="14">
        <f>LOG('Values, Figs, and Parameters'!AJ17)</f>
        <v>1.2031011407316505</v>
      </c>
      <c r="S53" s="14">
        <f t="shared" si="19"/>
        <v>0.13497983114649659</v>
      </c>
      <c r="T53" s="14">
        <f t="shared" si="20"/>
        <v>0.10836700113794694</v>
      </c>
      <c r="U53" s="14"/>
      <c r="V53" s="9"/>
      <c r="X53" s="16"/>
      <c r="Y53" s="16"/>
      <c r="Z53" s="16"/>
      <c r="AA53" s="16"/>
      <c r="AB53" s="16"/>
      <c r="AC53" s="16"/>
      <c r="AD53" s="16"/>
      <c r="AE53" s="16"/>
    </row>
    <row r="54" spans="1:32" ht="19" x14ac:dyDescent="0.25">
      <c r="A54" s="14" t="s">
        <v>64</v>
      </c>
      <c r="B54" s="16">
        <f>LOG('Target Obtained'!B18)</f>
        <v>1.1914510144648955</v>
      </c>
      <c r="C54" s="14">
        <f>LOG('Values, Figs, and Parameters'!AG18)</f>
        <v>1.2138691954731438</v>
      </c>
      <c r="D54" s="14">
        <f t="shared" si="13"/>
        <v>5.0257483971858101E-4</v>
      </c>
      <c r="E54" s="14">
        <f t="shared" si="14"/>
        <v>2.4854916036604652E-3</v>
      </c>
      <c r="F54" s="14"/>
      <c r="G54" s="16">
        <f>LOG('Target Obtained'!C18)</f>
        <v>0.94273734703400014</v>
      </c>
      <c r="H54" s="14">
        <f>LOG('Values, Figs, and Parameters'!AH18)</f>
        <v>1.18221691384616</v>
      </c>
      <c r="I54" s="14">
        <f t="shared" si="15"/>
        <v>5.7350462920539746E-2</v>
      </c>
      <c r="J54" s="14">
        <f t="shared" si="16"/>
        <v>8.9143072974252849E-2</v>
      </c>
      <c r="K54" s="14"/>
      <c r="L54" s="16">
        <f>LOG('Target Obtained'!D18)</f>
        <v>1.4548448600085102</v>
      </c>
      <c r="M54" s="14">
        <f>LOG('Values, Figs, and Parameters'!AI18)</f>
        <v>1.2516021421774357</v>
      </c>
      <c r="N54" s="14">
        <f t="shared" si="17"/>
        <v>4.1307602351361772E-2</v>
      </c>
      <c r="O54" s="14">
        <f t="shared" si="18"/>
        <v>4.5598964573987821E-2</v>
      </c>
      <c r="P54" s="14"/>
      <c r="Q54" s="16">
        <f>LOG('Target Obtained'!E18)</f>
        <v>1.4641562775552948</v>
      </c>
      <c r="R54" s="14">
        <f>LOG('Values, Figs, and Parameters'!AJ18)</f>
        <v>1.2453940547424043</v>
      </c>
      <c r="S54" s="14">
        <f t="shared" si="19"/>
        <v>4.7856910130036741E-2</v>
      </c>
      <c r="T54" s="14">
        <f t="shared" si="20"/>
        <v>4.9662371272387623E-2</v>
      </c>
      <c r="U54" s="14"/>
      <c r="V54" s="9"/>
      <c r="X54" s="16"/>
      <c r="Y54" s="16"/>
      <c r="Z54" s="16"/>
      <c r="AA54" s="16"/>
      <c r="AB54" s="16"/>
      <c r="AC54" s="16"/>
      <c r="AD54" s="16"/>
      <c r="AE54" s="16"/>
      <c r="AF54" s="14"/>
    </row>
    <row r="55" spans="1:32" ht="19" x14ac:dyDescent="0.25">
      <c r="A55" s="14" t="s">
        <v>63</v>
      </c>
      <c r="B55" s="16">
        <f>LOG('Target Obtained'!B19)</f>
        <v>1.1360860973840974</v>
      </c>
      <c r="C55" s="14">
        <f>LOG('Values, Figs, and Parameters'!AG19)</f>
        <v>1.2127872676770326</v>
      </c>
      <c r="D55" s="14">
        <f t="shared" si="13"/>
        <v>5.8830695243058482E-3</v>
      </c>
      <c r="E55" s="14">
        <f t="shared" si="14"/>
        <v>1.1071168856101781E-2</v>
      </c>
      <c r="F55" s="14"/>
      <c r="G55" s="16">
        <f>LOG('Target Obtained'!C19)</f>
        <v>0.92285769892708758</v>
      </c>
      <c r="H55" s="14">
        <f>LOG('Values, Figs, and Parameters'!AH19)</f>
        <v>1.183143988294276</v>
      </c>
      <c r="I55" s="14">
        <f t="shared" si="15"/>
        <v>6.7748952432539755E-2</v>
      </c>
      <c r="J55" s="14">
        <f t="shared" si="16"/>
        <v>0.10140914173988523</v>
      </c>
      <c r="K55" s="14"/>
      <c r="L55" s="16">
        <f>LOG('Target Obtained'!D19)</f>
        <v>1.4106085425683679</v>
      </c>
      <c r="M55" s="14">
        <f>LOG('Values, Figs, and Parameters'!AI19)</f>
        <v>1.2463460268069682</v>
      </c>
      <c r="N55" s="14">
        <f t="shared" si="17"/>
        <v>2.698217408426409E-2</v>
      </c>
      <c r="O55" s="14">
        <f t="shared" si="18"/>
        <v>2.8663445934497517E-2</v>
      </c>
      <c r="P55" s="14"/>
      <c r="Q55" s="16">
        <f>LOG('Target Obtained'!E19)</f>
        <v>1.39997895364675</v>
      </c>
      <c r="R55" s="14">
        <f>LOG('Values, Figs, and Parameters'!AJ19)</f>
        <v>1.244398380498664</v>
      </c>
      <c r="S55" s="14">
        <f t="shared" si="19"/>
        <v>2.4205314741086916E-2</v>
      </c>
      <c r="T55" s="14">
        <f t="shared" si="20"/>
        <v>2.5177195267934001E-2</v>
      </c>
      <c r="U55" s="14"/>
      <c r="V55" s="9"/>
      <c r="X55" s="16"/>
      <c r="Y55" s="16"/>
      <c r="Z55" s="16"/>
      <c r="AA55" s="16"/>
      <c r="AB55" s="16"/>
      <c r="AC55" s="16"/>
      <c r="AD55" s="16"/>
      <c r="AE55" s="16"/>
      <c r="AF55" s="14"/>
    </row>
    <row r="56" spans="1:32" ht="19" x14ac:dyDescent="0.25">
      <c r="A56" s="14" t="s">
        <v>62</v>
      </c>
      <c r="B56" s="16">
        <f>LOG('Target Obtained'!B20)</f>
        <v>1.1010593549081156</v>
      </c>
      <c r="C56" s="14">
        <f>LOG('Values, Figs, and Parameters'!AG20)</f>
        <v>1.2015451645040494</v>
      </c>
      <c r="D56" s="14">
        <f t="shared" si="13"/>
        <v>1.0097397930150258E-2</v>
      </c>
      <c r="E56" s="14">
        <f t="shared" si="14"/>
        <v>1.9669042751767455E-2</v>
      </c>
      <c r="F56" s="14"/>
      <c r="G56" s="16">
        <f>LOG('Target Obtained'!C20)</f>
        <v>0.95139466656649863</v>
      </c>
      <c r="H56" s="14">
        <f>LOG('Values, Figs, and Parameters'!AH20)</f>
        <v>1.1738761825346331</v>
      </c>
      <c r="I56" s="14">
        <f t="shared" si="15"/>
        <v>4.9498024947479277E-2</v>
      </c>
      <c r="J56" s="14">
        <f t="shared" si="16"/>
        <v>8.404841855208757E-2</v>
      </c>
      <c r="K56" s="14"/>
      <c r="L56" s="16">
        <f>LOG('Target Obtained'!D20)</f>
        <v>1.3651134316275773</v>
      </c>
      <c r="M56" s="14">
        <f>LOG('Values, Figs, and Parameters'!AI20)</f>
        <v>1.225471241639309</v>
      </c>
      <c r="N56" s="14">
        <f t="shared" si="17"/>
        <v>1.9499941224719611E-2</v>
      </c>
      <c r="O56" s="14">
        <f t="shared" si="18"/>
        <v>1.532834960828283E-2</v>
      </c>
      <c r="P56" s="14"/>
      <c r="Q56" s="16">
        <f>LOG('Target Obtained'!E20)</f>
        <v>1.3373613700512237</v>
      </c>
      <c r="R56" s="14">
        <f>LOG('Values, Figs, and Parameters'!AJ20)</f>
        <v>1.2252866960728155</v>
      </c>
      <c r="S56" s="14">
        <f t="shared" si="19"/>
        <v>1.2560732547366489E-2</v>
      </c>
      <c r="T56" s="14">
        <f t="shared" si="20"/>
        <v>9.2266880230045829E-3</v>
      </c>
      <c r="U56" s="14"/>
      <c r="V56" s="9"/>
      <c r="X56" s="16"/>
      <c r="Y56" s="16"/>
      <c r="Z56" s="16"/>
      <c r="AA56" s="16"/>
      <c r="AB56" s="16"/>
      <c r="AC56" s="16"/>
      <c r="AD56" s="16"/>
      <c r="AE56" s="16"/>
      <c r="AF56" s="14"/>
    </row>
    <row r="57" spans="1:32" ht="19" x14ac:dyDescent="0.25">
      <c r="A57" s="14" t="s">
        <v>61</v>
      </c>
      <c r="B57" s="16">
        <f>LOG('Target Obtained'!B21)</f>
        <v>0.95424250943932487</v>
      </c>
      <c r="C57" s="14">
        <f>LOG('Values, Figs, and Parameters'!AG21)</f>
        <v>1.1856535993550517</v>
      </c>
      <c r="D57" s="14">
        <f t="shared" si="13"/>
        <v>5.3551092535984585E-2</v>
      </c>
      <c r="E57" s="14">
        <f t="shared" si="14"/>
        <v>8.2405286510013886E-2</v>
      </c>
      <c r="F57" s="14"/>
      <c r="G57" s="16">
        <f>LOG('Target Obtained'!C21)</f>
        <v>0.95518765558363772</v>
      </c>
      <c r="H57" s="14">
        <f>LOG('Values, Figs, and Parameters'!AH21)</f>
        <v>1.160129765302844</v>
      </c>
      <c r="I57" s="14">
        <f t="shared" ref="I57" si="21">(H57-G57)^2</f>
        <v>4.2001268336159164E-2</v>
      </c>
      <c r="J57" s="14">
        <f t="shared" ref="J57" si="22">(G57-$A$37)^2</f>
        <v>8.1863546439120791E-2</v>
      </c>
      <c r="K57" s="14"/>
      <c r="L57" s="16">
        <f>LOG('Target Obtained'!D21)</f>
        <v>1.356790460351716</v>
      </c>
      <c r="M57" s="14">
        <f>LOG('Values, Figs, and Parameters'!AI21)</f>
        <v>1.1970937715439971</v>
      </c>
      <c r="N57" s="14">
        <f t="shared" si="17"/>
        <v>2.5503032416149419E-2</v>
      </c>
      <c r="O57" s="14">
        <f t="shared" si="18"/>
        <v>1.3336725393856752E-2</v>
      </c>
      <c r="P57" s="14"/>
      <c r="Q57" s="16">
        <f>LOG('Target Obtained'!E21)</f>
        <v>1.3197794316768201</v>
      </c>
      <c r="R57" s="14">
        <f>LOG('Values, Figs, and Parameters'!AJ21)</f>
        <v>1.1976634453783357</v>
      </c>
      <c r="S57" s="14">
        <f t="shared" si="19"/>
        <v>1.4912314109651633E-2</v>
      </c>
      <c r="T57" s="14">
        <f t="shared" si="20"/>
        <v>6.1581235193014002E-3</v>
      </c>
      <c r="U57" s="14"/>
      <c r="V57" s="9"/>
      <c r="X57" s="16"/>
      <c r="Y57" s="16"/>
      <c r="Z57" s="16"/>
      <c r="AA57" s="16"/>
      <c r="AB57" s="16"/>
      <c r="AC57" s="16"/>
      <c r="AD57" s="16"/>
      <c r="AE57" s="16"/>
      <c r="AF57" s="14"/>
    </row>
    <row r="58" spans="1:32" ht="19" x14ac:dyDescent="0.25">
      <c r="A58" s="14"/>
      <c r="B58" s="11" t="s">
        <v>60</v>
      </c>
      <c r="C58" s="12" t="s">
        <v>59</v>
      </c>
      <c r="D58" s="12" t="s">
        <v>58</v>
      </c>
      <c r="E58" s="12" t="s">
        <v>57</v>
      </c>
      <c r="F58" s="12" t="s">
        <v>56</v>
      </c>
      <c r="G58" s="11" t="s">
        <v>60</v>
      </c>
      <c r="H58" s="12" t="s">
        <v>59</v>
      </c>
      <c r="I58" s="12" t="s">
        <v>58</v>
      </c>
      <c r="J58" s="12" t="s">
        <v>57</v>
      </c>
      <c r="K58" s="12" t="s">
        <v>56</v>
      </c>
      <c r="L58" s="11" t="s">
        <v>60</v>
      </c>
      <c r="M58" s="12" t="s">
        <v>59</v>
      </c>
      <c r="N58" s="12" t="s">
        <v>58</v>
      </c>
      <c r="O58" s="12" t="s">
        <v>57</v>
      </c>
      <c r="P58" s="12" t="s">
        <v>56</v>
      </c>
      <c r="Q58" s="11" t="s">
        <v>60</v>
      </c>
      <c r="R58" s="12" t="s">
        <v>59</v>
      </c>
      <c r="S58" s="12" t="s">
        <v>58</v>
      </c>
      <c r="T58" s="12" t="s">
        <v>57</v>
      </c>
      <c r="U58" s="8" t="s">
        <v>56</v>
      </c>
      <c r="V58" s="10"/>
      <c r="W58" s="10"/>
      <c r="X58" s="16"/>
      <c r="Y58" s="16"/>
      <c r="Z58" s="16"/>
      <c r="AA58" s="16"/>
      <c r="AB58" s="16"/>
      <c r="AC58" s="16"/>
      <c r="AD58" s="16"/>
      <c r="AE58" s="16"/>
      <c r="AF58" s="14"/>
    </row>
    <row r="59" spans="1:32" ht="19" x14ac:dyDescent="0.25">
      <c r="A59" s="14"/>
      <c r="B59" s="14">
        <f>AVERAGE(B39:B57)</f>
        <v>1.4008391707518293</v>
      </c>
      <c r="C59" s="14">
        <f>AVERAGE(C39:C57)</f>
        <v>1.4900377372698481</v>
      </c>
      <c r="D59" s="14">
        <f>SUM(D39:D57)</f>
        <v>0.43357978475356895</v>
      </c>
      <c r="E59" s="14">
        <f>SUM(E39:E57)</f>
        <v>3.3321160123010323</v>
      </c>
      <c r="F59" s="14">
        <f>E59-D59</f>
        <v>2.8985362275474635</v>
      </c>
      <c r="G59" s="14">
        <f>AVERAGE(G39:G57)</f>
        <v>1.3095811832765321</v>
      </c>
      <c r="H59" s="14">
        <f>AVERAGE(H39:H57)</f>
        <v>1.48532510680353</v>
      </c>
      <c r="I59" s="14">
        <f>SUM(I39:I57)</f>
        <v>0.77718872870443811</v>
      </c>
      <c r="J59" s="14">
        <f>SUM(J39:J57)</f>
        <v>3.6570111368286544</v>
      </c>
      <c r="K59" s="14">
        <f>J59-I59</f>
        <v>2.8798224081242161</v>
      </c>
      <c r="L59" s="14">
        <f>AVERAGE(L39:L57)</f>
        <v>1.4030360487035634</v>
      </c>
      <c r="M59" s="14">
        <f>AVERAGE(M39:M57)</f>
        <v>1.4972838153197539</v>
      </c>
      <c r="N59" s="14">
        <f>SUM(N39:N57)</f>
        <v>0.86172042102763369</v>
      </c>
      <c r="O59" s="14">
        <f>SUM(O39:O57)</f>
        <v>3.5123704455605567</v>
      </c>
      <c r="P59" s="14">
        <f>O59-N59</f>
        <v>2.650650024532923</v>
      </c>
      <c r="Q59" s="14">
        <f>AVERAGE(Q39:Q57)</f>
        <v>1.4569295558188096</v>
      </c>
      <c r="R59" s="14">
        <f>AVERAGE(R39:R57)</f>
        <v>1.4991300816083006</v>
      </c>
      <c r="S59" s="14">
        <f>SUM(S39:S57)</f>
        <v>0.56960476657279191</v>
      </c>
      <c r="T59" s="14">
        <f>SUM(T39:T57)</f>
        <v>3.5577786290322919</v>
      </c>
      <c r="U59" s="14">
        <f>T59-S59</f>
        <v>2.9881738624595</v>
      </c>
      <c r="Z59" s="16"/>
      <c r="AA59" s="14"/>
      <c r="AB59" s="14"/>
      <c r="AD59" s="14"/>
      <c r="AE59" s="14"/>
      <c r="AF59" s="14"/>
    </row>
    <row r="60" spans="1:32" ht="19" x14ac:dyDescent="0.25">
      <c r="A60" s="14"/>
      <c r="B60" s="12" t="s">
        <v>55</v>
      </c>
      <c r="C60" s="14"/>
      <c r="D60" s="14"/>
      <c r="E60" s="14"/>
      <c r="F60" s="14"/>
      <c r="G60" s="12" t="s">
        <v>55</v>
      </c>
      <c r="H60" s="14"/>
      <c r="I60" s="14"/>
      <c r="J60" s="14"/>
      <c r="K60" s="14"/>
      <c r="L60" s="12" t="s">
        <v>55</v>
      </c>
      <c r="M60" s="14"/>
      <c r="N60" s="14"/>
      <c r="O60" s="14"/>
      <c r="P60" s="14"/>
      <c r="Q60" s="12" t="s">
        <v>55</v>
      </c>
      <c r="R60" s="14"/>
      <c r="S60" s="14"/>
      <c r="T60" s="14"/>
      <c r="U60" s="14"/>
      <c r="V60" s="10"/>
      <c r="Z60" s="16"/>
      <c r="AA60" s="14"/>
      <c r="AB60" s="14"/>
      <c r="AC60" s="14"/>
      <c r="AD60" s="14"/>
      <c r="AE60" s="14"/>
      <c r="AF60" s="14"/>
    </row>
    <row r="61" spans="1:32" s="5" customFormat="1" ht="19" x14ac:dyDescent="0.25">
      <c r="A61" s="15"/>
      <c r="B61" s="15">
        <f>F59/E59</f>
        <v>0.86987854469864179</v>
      </c>
      <c r="C61" s="15"/>
      <c r="D61" s="15"/>
      <c r="E61" s="15"/>
      <c r="F61" s="15"/>
      <c r="G61" s="15">
        <f>K59/J59</f>
        <v>0.78747980259682415</v>
      </c>
      <c r="H61" s="15"/>
      <c r="I61" s="15"/>
      <c r="J61" s="15"/>
      <c r="K61" s="15"/>
      <c r="L61" s="15">
        <f>P59/O59</f>
        <v>0.75466129373773749</v>
      </c>
      <c r="M61" s="15"/>
      <c r="N61" s="15"/>
      <c r="O61" s="15"/>
      <c r="P61" s="15"/>
      <c r="Q61" s="15">
        <f>U59/T59</f>
        <v>0.83989876100646454</v>
      </c>
      <c r="R61" s="15"/>
      <c r="S61" s="15"/>
      <c r="T61" s="15"/>
      <c r="U61" s="15"/>
      <c r="X61" s="14"/>
      <c r="Z61" s="14"/>
      <c r="AB61" s="14"/>
      <c r="AD61" s="14"/>
      <c r="AF61"/>
    </row>
    <row r="62" spans="1:32" ht="19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X62" s="14"/>
      <c r="Z62" s="14"/>
      <c r="AB62" s="14"/>
      <c r="AD62" s="14"/>
    </row>
    <row r="63" spans="1:32" ht="19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X63" s="14"/>
      <c r="Z63" s="14"/>
      <c r="AB63" s="14"/>
      <c r="AD63" s="14"/>
    </row>
    <row r="64" spans="1:32" ht="19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X64" s="14"/>
      <c r="Z64" s="14"/>
      <c r="AB64" s="14"/>
      <c r="AD64" s="14"/>
    </row>
    <row r="65" spans="24:31" ht="19" x14ac:dyDescent="0.25">
      <c r="X65" s="14"/>
      <c r="Z65" s="14"/>
      <c r="AB65" s="14"/>
      <c r="AD65" s="14"/>
    </row>
    <row r="66" spans="24:31" ht="19" x14ac:dyDescent="0.25">
      <c r="X66" s="14"/>
      <c r="Y66" s="16"/>
      <c r="Z66" s="14"/>
      <c r="AA66" s="14"/>
      <c r="AB66" s="14"/>
      <c r="AC66" s="14"/>
      <c r="AD66" s="14"/>
      <c r="AE66" s="14"/>
    </row>
    <row r="67" spans="24:31" ht="19" x14ac:dyDescent="0.25">
      <c r="X67" s="14"/>
      <c r="Y67" s="16"/>
      <c r="Z67" s="14"/>
      <c r="AA67" s="14"/>
      <c r="AB67" s="14"/>
      <c r="AC67" s="14"/>
      <c r="AD67" s="14"/>
      <c r="AE67" s="14"/>
    </row>
    <row r="68" spans="24:31" ht="19" x14ac:dyDescent="0.25">
      <c r="X68" s="14"/>
      <c r="Y68" s="16"/>
      <c r="Z68" s="14"/>
      <c r="AA68" s="14"/>
      <c r="AB68" s="14"/>
      <c r="AC68" s="14"/>
      <c r="AD68" s="14"/>
      <c r="AE68" s="14"/>
    </row>
    <row r="69" spans="24:31" ht="19" x14ac:dyDescent="0.25">
      <c r="X69" s="14"/>
      <c r="Y69" s="16"/>
      <c r="Z69" s="14"/>
      <c r="AA69" s="14"/>
      <c r="AB69" s="14"/>
      <c r="AC69" s="14"/>
      <c r="AD69" s="14"/>
      <c r="AE69" s="14"/>
    </row>
    <row r="70" spans="24:31" ht="19" x14ac:dyDescent="0.25">
      <c r="X70" s="14"/>
      <c r="Y70" s="16"/>
      <c r="Z70" s="14"/>
      <c r="AA70" s="14"/>
      <c r="AB70" s="14"/>
      <c r="AC70" s="14"/>
      <c r="AD70" s="14"/>
      <c r="AE70" s="14"/>
    </row>
    <row r="71" spans="24:31" ht="19" x14ac:dyDescent="0.25">
      <c r="X71" s="14"/>
      <c r="Y71" s="16"/>
      <c r="Z71" s="14"/>
      <c r="AA71" s="14"/>
      <c r="AB71" s="14"/>
      <c r="AC71" s="14"/>
      <c r="AD71" s="14"/>
      <c r="AE71" s="14"/>
    </row>
    <row r="72" spans="24:31" ht="19" x14ac:dyDescent="0.25">
      <c r="X72" s="14"/>
      <c r="Y72" s="16"/>
      <c r="Z72" s="14"/>
      <c r="AA72" s="14"/>
      <c r="AB72" s="14"/>
      <c r="AC72" s="14"/>
      <c r="AD72" s="14"/>
      <c r="AE72" s="14"/>
    </row>
    <row r="73" spans="24:31" ht="19" x14ac:dyDescent="0.25">
      <c r="X73" s="14"/>
      <c r="Y73" s="16"/>
      <c r="Z73" s="14"/>
      <c r="AA73" s="14"/>
      <c r="AB73" s="14"/>
      <c r="AC73" s="14"/>
      <c r="AD73" s="14"/>
      <c r="AE73" s="14"/>
    </row>
    <row r="74" spans="24:31" ht="19" x14ac:dyDescent="0.25">
      <c r="X74" s="14"/>
      <c r="Y74" s="16"/>
      <c r="Z74" s="14"/>
      <c r="AA74" s="14"/>
      <c r="AB74" s="14"/>
      <c r="AC74" s="14"/>
      <c r="AD74" s="14"/>
      <c r="AE74" s="14"/>
    </row>
    <row r="75" spans="24:31" ht="19" x14ac:dyDescent="0.25">
      <c r="X75" s="14"/>
      <c r="Y75" s="16"/>
      <c r="Z75" s="14"/>
      <c r="AA75" s="14"/>
      <c r="AB75" s="14"/>
      <c r="AC75" s="14"/>
      <c r="AD75" s="14"/>
      <c r="AE75" s="14"/>
    </row>
    <row r="76" spans="24:31" ht="19" x14ac:dyDescent="0.25">
      <c r="X76" s="14"/>
      <c r="Y76" s="16"/>
      <c r="Z76" s="14"/>
      <c r="AA76" s="14"/>
      <c r="AB76" s="14"/>
      <c r="AC76" s="14"/>
      <c r="AD76" s="14"/>
      <c r="AE76" s="14"/>
    </row>
    <row r="77" spans="24:31" ht="19" x14ac:dyDescent="0.25">
      <c r="X77" s="14"/>
      <c r="Y77" s="16"/>
      <c r="Z77" s="14"/>
      <c r="AA77" s="14"/>
      <c r="AB77" s="14"/>
      <c r="AC77" s="14"/>
      <c r="AD77" s="14"/>
      <c r="AE77" s="14"/>
    </row>
    <row r="78" spans="24:31" ht="19" x14ac:dyDescent="0.25">
      <c r="X78" s="14"/>
      <c r="Y78" s="16"/>
      <c r="Z78" s="14"/>
      <c r="AA78" s="14"/>
      <c r="AB78" s="14"/>
      <c r="AC78" s="14"/>
      <c r="AD78" s="14"/>
      <c r="AE78" s="14"/>
    </row>
    <row r="79" spans="24:31" ht="19" x14ac:dyDescent="0.25">
      <c r="X79" s="14"/>
      <c r="Y79" s="16"/>
      <c r="Z79" s="14"/>
      <c r="AA79" s="14"/>
      <c r="AB79" s="14"/>
      <c r="AC79" s="14"/>
      <c r="AD79" s="14"/>
      <c r="AE79" s="14"/>
    </row>
    <row r="80" spans="24:31" ht="19" x14ac:dyDescent="0.25">
      <c r="X80" s="14"/>
      <c r="Z80" s="14"/>
      <c r="AA80" s="14"/>
      <c r="AB80" s="14"/>
      <c r="AC80" s="14"/>
      <c r="AD80" s="14"/>
    </row>
    <row r="81" spans="24:31" ht="19" x14ac:dyDescent="0.25">
      <c r="X81" s="14"/>
      <c r="Z81" s="14"/>
      <c r="AA81" s="14"/>
      <c r="AB81" s="14"/>
      <c r="AC81" s="14"/>
      <c r="AD81" s="14"/>
      <c r="AE81" s="14"/>
    </row>
  </sheetData>
  <scenarios current="0">
    <scenario name="123" count="5" user="Microsoft Office User" comment="Created by Microsoft Office User on 4/8/2021">
      <inputCells r="R8" val="0.001"/>
      <inputCells r="R9" val="150"/>
      <inputCells r="R10" val="1"/>
      <inputCells r="R11" val="0.02"/>
      <inputCells r="R17" val="33"/>
    </scenario>
    <scenario name="456" count="5" user="Microsoft Office User" comment="Created by Microsoft Office User on 4/8/2021">
      <inputCells r="R8" val="0.000180236306641109"/>
      <inputCells r="R9" val="102.6859343808"/>
      <inputCells r="R10" val="1"/>
      <inputCells r="R11" val="0.0569183618524257"/>
      <inputCells r="R17" val="0.870008102106898"/>
    </scenario>
  </scenarios>
  <mergeCells count="5">
    <mergeCell ref="Z1:AA1"/>
    <mergeCell ref="A35:F35"/>
    <mergeCell ref="T1:U1"/>
    <mergeCell ref="V1:W1"/>
    <mergeCell ref="X1:Y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2879-8DC1-6045-91C3-33243AE2C466}">
  <dimension ref="A1:DT56"/>
  <sheetViews>
    <sheetView tabSelected="1" topLeftCell="H2" zoomScale="86" zoomScaleNormal="85" zoomScalePageLayoutView="85" workbookViewId="0">
      <selection activeCell="N62" sqref="N62"/>
    </sheetView>
  </sheetViews>
  <sheetFormatPr baseColWidth="10" defaultRowHeight="16" x14ac:dyDescent="0.2"/>
  <cols>
    <col min="1" max="1" width="12.83203125" customWidth="1"/>
    <col min="2" max="2" width="13.5" customWidth="1"/>
    <col min="3" max="3" width="14.5" customWidth="1"/>
    <col min="4" max="4" width="19.1640625" customWidth="1"/>
    <col min="5" max="5" width="14.5" customWidth="1"/>
    <col min="7" max="7" width="13.33203125" customWidth="1"/>
    <col min="8" max="8" width="13.6640625" customWidth="1"/>
    <col min="9" max="9" width="17" customWidth="1"/>
    <col min="12" max="12" width="15.1640625" customWidth="1"/>
    <col min="13" max="13" width="13.33203125" customWidth="1"/>
    <col min="14" max="14" width="16.6640625" customWidth="1"/>
    <col min="15" max="15" width="11" customWidth="1"/>
    <col min="17" max="17" width="13.6640625" customWidth="1"/>
    <col min="18" max="18" width="14.1640625" customWidth="1"/>
    <col min="19" max="19" width="18.6640625" customWidth="1"/>
    <col min="20" max="20" width="12.1640625" customWidth="1"/>
    <col min="21" max="21" width="14.33203125" bestFit="1" customWidth="1"/>
    <col min="22" max="22" width="13" customWidth="1"/>
    <col min="23" max="23" width="12.1640625" bestFit="1" customWidth="1"/>
    <col min="24" max="24" width="16" customWidth="1"/>
    <col min="25" max="25" width="12.1640625" bestFit="1" customWidth="1"/>
    <col min="27" max="27" width="12.1640625" bestFit="1" customWidth="1"/>
  </cols>
  <sheetData>
    <row r="1" spans="17:27" ht="19" x14ac:dyDescent="0.25">
      <c r="Q1" t="s">
        <v>76</v>
      </c>
      <c r="R1" s="6"/>
      <c r="T1" s="64" t="s">
        <v>152</v>
      </c>
      <c r="U1" s="62"/>
      <c r="V1" s="64" t="s">
        <v>153</v>
      </c>
      <c r="W1" s="62"/>
      <c r="X1" s="64" t="s">
        <v>154</v>
      </c>
      <c r="Y1" s="62"/>
      <c r="Z1" s="61" t="s">
        <v>147</v>
      </c>
      <c r="AA1" s="62"/>
    </row>
    <row r="2" spans="17:27" ht="19" x14ac:dyDescent="0.25">
      <c r="Q2" t="s">
        <v>77</v>
      </c>
      <c r="R2" s="6"/>
      <c r="T2" s="51" t="s">
        <v>54</v>
      </c>
      <c r="U2" s="52">
        <f>$R$8</f>
        <v>1.0000000000016797E-4</v>
      </c>
      <c r="V2" s="51" t="s">
        <v>54</v>
      </c>
      <c r="W2" s="52">
        <f>$R$8</f>
        <v>1.0000000000016797E-4</v>
      </c>
      <c r="X2" s="51" t="s">
        <v>54</v>
      </c>
      <c r="Y2" s="52">
        <f>$R$8</f>
        <v>1.0000000000016797E-4</v>
      </c>
      <c r="Z2" s="51" t="s">
        <v>54</v>
      </c>
      <c r="AA2" s="52">
        <f>$R$8</f>
        <v>1.0000000000016797E-4</v>
      </c>
    </row>
    <row r="3" spans="17:27" ht="19" x14ac:dyDescent="0.25">
      <c r="R3" s="6"/>
      <c r="T3" s="51" t="s">
        <v>53</v>
      </c>
      <c r="U3" s="53">
        <f>$R$9</f>
        <v>119.06860610604804</v>
      </c>
      <c r="V3" s="51" t="s">
        <v>53</v>
      </c>
      <c r="W3" s="53">
        <f>$R$9</f>
        <v>119.06860610604804</v>
      </c>
      <c r="X3" s="51" t="s">
        <v>53</v>
      </c>
      <c r="Y3" s="53">
        <f>$R$9</f>
        <v>119.06860610604804</v>
      </c>
      <c r="Z3" s="51" t="s">
        <v>53</v>
      </c>
      <c r="AA3" s="53">
        <f>$R$9</f>
        <v>119.06860610604804</v>
      </c>
    </row>
    <row r="4" spans="17:27" ht="19" x14ac:dyDescent="0.25">
      <c r="Q4" s="6"/>
      <c r="R4" s="6"/>
      <c r="T4" s="51" t="s">
        <v>52</v>
      </c>
      <c r="U4" s="53">
        <f>$R$10</f>
        <v>1</v>
      </c>
      <c r="V4" s="51" t="s">
        <v>52</v>
      </c>
      <c r="W4" s="53">
        <f>$R$10</f>
        <v>1</v>
      </c>
      <c r="X4" s="51" t="s">
        <v>52</v>
      </c>
      <c r="Y4" s="53">
        <f>$R$10</f>
        <v>1</v>
      </c>
      <c r="Z4" s="51" t="s">
        <v>52</v>
      </c>
      <c r="AA4" s="53">
        <f>$R$10</f>
        <v>1</v>
      </c>
    </row>
    <row r="5" spans="17:27" ht="19" x14ac:dyDescent="0.25">
      <c r="Q5" s="6"/>
      <c r="R5" s="6"/>
      <c r="T5" s="51" t="s">
        <v>51</v>
      </c>
      <c r="U5" s="53">
        <f>$R$11</f>
        <v>2.3328055924949191E-7</v>
      </c>
      <c r="V5" s="51" t="s">
        <v>51</v>
      </c>
      <c r="W5" s="53">
        <f>$R$11</f>
        <v>2.3328055924949191E-7</v>
      </c>
      <c r="X5" s="51" t="s">
        <v>51</v>
      </c>
      <c r="Y5" s="53">
        <f>$R$11</f>
        <v>2.3328055924949191E-7</v>
      </c>
      <c r="Z5" s="51" t="s">
        <v>51</v>
      </c>
      <c r="AA5" s="53">
        <f>$R$11</f>
        <v>2.3328055924949191E-7</v>
      </c>
    </row>
    <row r="6" spans="17:27" ht="17" thickBot="1" x14ac:dyDescent="0.25"/>
    <row r="7" spans="17:27" ht="19" x14ac:dyDescent="0.25">
      <c r="Q7" s="39" t="s">
        <v>72</v>
      </c>
      <c r="R7" s="40"/>
      <c r="T7" s="11" t="s">
        <v>60</v>
      </c>
      <c r="U7" s="12" t="s">
        <v>59</v>
      </c>
      <c r="V7" s="12" t="s">
        <v>58</v>
      </c>
      <c r="W7" s="12" t="s">
        <v>57</v>
      </c>
      <c r="X7" s="12" t="s">
        <v>56</v>
      </c>
      <c r="Y7" s="13" t="s">
        <v>55</v>
      </c>
    </row>
    <row r="8" spans="17:27" ht="19" x14ac:dyDescent="0.25">
      <c r="Q8" s="41" t="s">
        <v>54</v>
      </c>
      <c r="R8" s="42">
        <f>'Target FITS'!R8</f>
        <v>1.0000000000016797E-4</v>
      </c>
      <c r="T8" s="14">
        <f>'Target FITS'!T8</f>
        <v>1.5770302679942039</v>
      </c>
      <c r="U8" s="14">
        <f>'Target FITS'!U8</f>
        <v>1.59793732594083</v>
      </c>
      <c r="V8" s="14">
        <f>'Target FITS'!V8</f>
        <v>3.055538385754311</v>
      </c>
      <c r="W8" s="14">
        <f>'Target FITS'!W8</f>
        <v>6.986862940596227</v>
      </c>
      <c r="X8" s="14">
        <f>'Target FITS'!X8</f>
        <v>3.931324554841916</v>
      </c>
      <c r="Y8" s="15">
        <f>'Target FITS'!Y8</f>
        <v>0.56267377623789983</v>
      </c>
    </row>
    <row r="9" spans="17:27" ht="19" x14ac:dyDescent="0.25">
      <c r="Q9" s="41" t="s">
        <v>53</v>
      </c>
      <c r="R9" s="42">
        <f>'Target FITS'!R9</f>
        <v>119.06860610604804</v>
      </c>
      <c r="T9" s="6" t="s">
        <v>74</v>
      </c>
      <c r="U9" s="14"/>
      <c r="V9" s="14"/>
      <c r="W9" s="14"/>
      <c r="X9" s="14"/>
      <c r="Y9" s="14"/>
    </row>
    <row r="10" spans="17:27" ht="19" x14ac:dyDescent="0.25">
      <c r="Q10" s="43" t="s">
        <v>52</v>
      </c>
      <c r="R10" s="42">
        <f>'Target FITS'!R10</f>
        <v>1</v>
      </c>
      <c r="T10" s="11" t="s">
        <v>60</v>
      </c>
      <c r="U10" s="12" t="s">
        <v>59</v>
      </c>
      <c r="V10" s="12" t="s">
        <v>58</v>
      </c>
      <c r="W10" s="12" t="s">
        <v>57</v>
      </c>
      <c r="X10" s="12" t="s">
        <v>56</v>
      </c>
      <c r="Y10" s="13" t="s">
        <v>55</v>
      </c>
    </row>
    <row r="11" spans="17:27" ht="19" x14ac:dyDescent="0.25">
      <c r="Q11" s="41" t="s">
        <v>51</v>
      </c>
      <c r="R11" s="42">
        <f>'Target FITS'!R11</f>
        <v>2.3328055924949191E-7</v>
      </c>
      <c r="T11" s="14">
        <f>'Target FITS'!T11</f>
        <v>1.2413057193949266</v>
      </c>
      <c r="U11" s="14">
        <f>'Target FITS'!U11</f>
        <v>1.3416965980824438</v>
      </c>
      <c r="V11" s="14">
        <f>'Target FITS'!V11</f>
        <v>2.3682309797686028</v>
      </c>
      <c r="W11" s="14">
        <f>'Target FITS'!W11</f>
        <v>5.683116608604676</v>
      </c>
      <c r="X11" s="14">
        <f>'Target FITS'!X11</f>
        <v>3.3148856288360733</v>
      </c>
      <c r="Y11" s="15">
        <f>'Target FITS'!Y11</f>
        <v>0.58328657621015223</v>
      </c>
    </row>
    <row r="12" spans="17:27" ht="19" x14ac:dyDescent="0.25">
      <c r="Q12" s="41" t="s">
        <v>89</v>
      </c>
      <c r="R12" s="42">
        <f>'Target FITS'!R17</f>
        <v>4.4288746852389371</v>
      </c>
      <c r="T12" s="6" t="s">
        <v>75</v>
      </c>
      <c r="U12" s="14"/>
      <c r="V12" s="14"/>
      <c r="W12" s="14"/>
      <c r="X12" s="14"/>
      <c r="Y12" s="14"/>
    </row>
    <row r="13" spans="17:27" ht="19" x14ac:dyDescent="0.25">
      <c r="Q13" s="41" t="s">
        <v>175</v>
      </c>
      <c r="R13" s="42">
        <f>'Target FITS'!R18</f>
        <v>3.7086601583869694</v>
      </c>
      <c r="S13" s="8"/>
      <c r="T13" s="11" t="s">
        <v>60</v>
      </c>
      <c r="U13" s="12" t="s">
        <v>59</v>
      </c>
      <c r="V13" s="12" t="s">
        <v>58</v>
      </c>
      <c r="W13" s="12" t="s">
        <v>57</v>
      </c>
      <c r="X13" s="12" t="s">
        <v>56</v>
      </c>
      <c r="Y13" s="13" t="s">
        <v>55</v>
      </c>
    </row>
    <row r="14" spans="17:27" ht="20" thickBot="1" x14ac:dyDescent="0.3">
      <c r="Q14" s="44" t="s">
        <v>176</v>
      </c>
      <c r="R14" s="45">
        <f>'Target FITS'!R19</f>
        <v>6.9650348702095119E-2</v>
      </c>
      <c r="T14" s="14">
        <f>A37</f>
        <v>1.9367351414934293</v>
      </c>
      <c r="U14" s="14">
        <f t="shared" ref="U14:Y14" si="0">B37</f>
        <v>1.8724809629319576</v>
      </c>
      <c r="V14" s="14">
        <f t="shared" si="0"/>
        <v>0.68730740598571016</v>
      </c>
      <c r="W14" s="14">
        <f t="shared" si="0"/>
        <v>1.3037463319915465</v>
      </c>
      <c r="X14" s="14">
        <f t="shared" si="0"/>
        <v>0.61643892600583639</v>
      </c>
      <c r="Y14" s="15">
        <f t="shared" si="0"/>
        <v>0.47282121596782628</v>
      </c>
    </row>
    <row r="15" spans="17:27" ht="19" x14ac:dyDescent="0.25">
      <c r="T15" s="14"/>
      <c r="U15" s="14"/>
      <c r="V15" s="14"/>
      <c r="W15" s="14"/>
      <c r="X15" s="14"/>
      <c r="Y15" s="14"/>
    </row>
    <row r="35" spans="1:124" ht="19" x14ac:dyDescent="0.25">
      <c r="A35" s="63" t="s">
        <v>71</v>
      </c>
      <c r="B35" s="63"/>
      <c r="C35" s="63"/>
      <c r="D35" s="63"/>
      <c r="E35" s="63"/>
      <c r="F35" s="63"/>
    </row>
    <row r="36" spans="1:124" ht="19" x14ac:dyDescent="0.25">
      <c r="A36" s="11" t="s">
        <v>60</v>
      </c>
      <c r="B36" s="12" t="s">
        <v>59</v>
      </c>
      <c r="C36" s="12" t="s">
        <v>58</v>
      </c>
      <c r="D36" s="12" t="s">
        <v>57</v>
      </c>
      <c r="E36" s="12" t="s">
        <v>56</v>
      </c>
      <c r="F36" s="12" t="s">
        <v>55</v>
      </c>
    </row>
    <row r="37" spans="1:124" ht="19" x14ac:dyDescent="0.25">
      <c r="A37" s="14">
        <f>AVERAGE(B39:B52,G39:G52,L39:L52,Q39:Q52)</f>
        <v>1.9367351414934293</v>
      </c>
      <c r="B37" s="14">
        <f>AVERAGE(C39:C52,H39:H52,M39:M52,R39:R52)</f>
        <v>1.8724809629319576</v>
      </c>
      <c r="C37" s="14">
        <f>SUM(D39:D52,I39:I52,N39:N52,S39:S52)</f>
        <v>0.68730740598571016</v>
      </c>
      <c r="D37" s="14">
        <f>SUM(E39:E52,J39:J52,O39:O52,T39:T52)</f>
        <v>1.3037463319915465</v>
      </c>
      <c r="E37" s="14">
        <f>D37-C37</f>
        <v>0.61643892600583639</v>
      </c>
      <c r="F37" s="15">
        <f>E37/D37</f>
        <v>0.47282121596782628</v>
      </c>
    </row>
    <row r="38" spans="1:124" s="7" customFormat="1" ht="19" x14ac:dyDescent="0.25">
      <c r="A38" s="19" t="s">
        <v>48</v>
      </c>
      <c r="B38" s="20" t="s">
        <v>159</v>
      </c>
      <c r="C38" s="20" t="s">
        <v>160</v>
      </c>
      <c r="D38" s="20" t="s">
        <v>161</v>
      </c>
      <c r="E38" s="20" t="s">
        <v>162</v>
      </c>
      <c r="F38" s="19"/>
      <c r="G38" s="21" t="s">
        <v>163</v>
      </c>
      <c r="H38" s="21" t="s">
        <v>164</v>
      </c>
      <c r="I38" s="21" t="s">
        <v>165</v>
      </c>
      <c r="J38" s="21" t="s">
        <v>166</v>
      </c>
      <c r="K38" s="19"/>
      <c r="L38" s="22" t="s">
        <v>167</v>
      </c>
      <c r="M38" s="22" t="s">
        <v>168</v>
      </c>
      <c r="N38" s="22" t="s">
        <v>169</v>
      </c>
      <c r="O38" s="22" t="s">
        <v>170</v>
      </c>
      <c r="P38" s="19"/>
      <c r="Q38" s="23" t="s">
        <v>171</v>
      </c>
      <c r="R38" s="23" t="s">
        <v>172</v>
      </c>
      <c r="S38" s="23" t="s">
        <v>173</v>
      </c>
      <c r="T38" s="23" t="s">
        <v>174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</row>
    <row r="39" spans="1:124" ht="19" x14ac:dyDescent="0.25">
      <c r="A39" s="14" t="s">
        <v>70</v>
      </c>
      <c r="B39" s="16">
        <f>LOG('Alt Obtained'!B8)</f>
        <v>1.8769103113446273</v>
      </c>
      <c r="C39" s="16">
        <f>LOG('Values, Figs, and Parameters'!AM8)</f>
        <v>1.681023773892738</v>
      </c>
      <c r="D39" s="14">
        <f>(C39-B39)^2</f>
        <v>3.8371535554890396E-2</v>
      </c>
      <c r="E39" s="14">
        <f t="shared" ref="E39:E50" si="1">(B39-$A$37)^2</f>
        <v>3.5790103023330111E-3</v>
      </c>
      <c r="F39" s="14"/>
      <c r="G39" s="16">
        <f>LOG('Alt Obtained'!C8)</f>
        <v>1.9170212830289115</v>
      </c>
      <c r="H39" s="14">
        <f>LOG('Values, Figs, and Parameters'!AN8)</f>
        <v>1.8046827772352374</v>
      </c>
      <c r="I39" s="14">
        <f>(H39-G39)^2</f>
        <v>1.261993988395535E-2</v>
      </c>
      <c r="J39" s="14">
        <f t="shared" ref="J39" si="2">(G39-$A$37)^2</f>
        <v>3.8863621555903957E-4</v>
      </c>
      <c r="K39" s="14"/>
      <c r="L39" s="16">
        <f>LOG('Alt Obtained'!D8)</f>
        <v>1.856366323659248</v>
      </c>
      <c r="M39" s="14">
        <f>LOG('Values, Figs, and Parameters'!AO8)</f>
        <v>1.681023773892738</v>
      </c>
      <c r="N39" s="14">
        <f t="shared" ref="N39" si="3">(M39-L39)^2</f>
        <v>3.0745009758621031E-2</v>
      </c>
      <c r="O39" s="14">
        <f t="shared" ref="O39" si="4">(L39-$A$37)^2</f>
        <v>6.4591468800638116E-3</v>
      </c>
      <c r="P39" s="14"/>
      <c r="Q39" s="16">
        <f>LOG('Alt Obtained'!E8)</f>
        <v>1.9399105970757395</v>
      </c>
      <c r="R39" s="14">
        <f>LOG('Values, Figs, and Parameters'!AP8)</f>
        <v>1.8046827772352374</v>
      </c>
      <c r="S39" s="14">
        <f t="shared" ref="S39" si="5">(R39-Q39)^2</f>
        <v>1.8286563258815305E-2</v>
      </c>
      <c r="T39" s="14">
        <f t="shared" ref="T39" si="6">(Q39-$A$37)^2</f>
        <v>1.0083518155225323E-5</v>
      </c>
      <c r="V39" s="9"/>
      <c r="AA39" s="9"/>
    </row>
    <row r="40" spans="1:124" ht="19" x14ac:dyDescent="0.25">
      <c r="A40" s="14" t="s">
        <v>69</v>
      </c>
      <c r="B40" s="16">
        <f>LOG('Alt Obtained'!B9)</f>
        <v>1.9820902392957931</v>
      </c>
      <c r="C40" s="16">
        <f>LOG('Values, Figs, and Parameters'!AM9)</f>
        <v>1.8474188566427858</v>
      </c>
      <c r="D40" s="14">
        <f t="shared" ref="D40:D52" si="7">(C40-B40)^2</f>
        <v>1.8136381305672706E-2</v>
      </c>
      <c r="E40" s="14">
        <f t="shared" si="1"/>
        <v>2.0570848966619854E-3</v>
      </c>
      <c r="F40" s="14"/>
      <c r="G40" s="16">
        <f>LOG('Alt Obtained'!C9)</f>
        <v>1.951299416104026</v>
      </c>
      <c r="H40" s="14">
        <f>LOG('Values, Figs, and Parameters'!AN9)</f>
        <v>1.753223376390612</v>
      </c>
      <c r="I40" s="14">
        <f t="shared" ref="I40:I52" si="8">(H40-G40)^2</f>
        <v>3.9234117508549972E-2</v>
      </c>
      <c r="J40" s="14">
        <f t="shared" ref="J40:J52" si="9">(G40-$A$37)^2</f>
        <v>2.1211809493287248E-4</v>
      </c>
      <c r="K40" s="14"/>
      <c r="L40" s="16">
        <f>LOG('Alt Obtained'!D9)</f>
        <v>1.9644482079166607</v>
      </c>
      <c r="M40" s="14">
        <f>LOG('Values, Figs, and Parameters'!AO9)</f>
        <v>1.8474188566427858</v>
      </c>
      <c r="N40" s="14">
        <f t="shared" ref="N40:N52" si="10">(M40-L40)^2</f>
        <v>1.3695869059584011E-2</v>
      </c>
      <c r="O40" s="14">
        <f t="shared" ref="O40:O52" si="11">(L40-$A$37)^2</f>
        <v>7.6801405057843881E-4</v>
      </c>
      <c r="P40" s="14"/>
      <c r="Q40" s="16">
        <f>LOG('Alt Obtained'!E9)</f>
        <v>2.008098966303054</v>
      </c>
      <c r="R40" s="14">
        <f>LOG('Values, Figs, and Parameters'!AP9)</f>
        <v>1.753223376390612</v>
      </c>
      <c r="S40" s="14">
        <f t="shared" ref="S40:S52" si="12">(R40-Q40)^2</f>
        <v>6.4961566333215287E-2</v>
      </c>
      <c r="T40" s="14">
        <f t="shared" ref="T40:T52" si="13">(Q40-$A$37)^2</f>
        <v>5.0927954914588005E-3</v>
      </c>
      <c r="V40" s="9"/>
      <c r="AA40" s="9"/>
    </row>
    <row r="41" spans="1:124" ht="19" x14ac:dyDescent="0.25">
      <c r="A41" s="14" t="s">
        <v>68</v>
      </c>
      <c r="B41" s="16">
        <f>LOG('Alt Obtained'!B10)</f>
        <v>1.9897167199481047</v>
      </c>
      <c r="C41" s="16">
        <f>LOG('Values, Figs, and Parameters'!AM10)</f>
        <v>1.9085692200914306</v>
      </c>
      <c r="D41" s="14">
        <f t="shared" si="7"/>
        <v>6.5849167329889279E-3</v>
      </c>
      <c r="E41" s="14">
        <f t="shared" si="1"/>
        <v>2.8070476555489285E-3</v>
      </c>
      <c r="F41" s="14"/>
      <c r="G41" s="16">
        <f>LOG('Alt Obtained'!C10)</f>
        <v>2.0012754619502426</v>
      </c>
      <c r="H41" s="14">
        <f>LOG('Values, Figs, and Parameters'!AN10)</f>
        <v>1.944998090981692</v>
      </c>
      <c r="I41" s="14">
        <f t="shared" si="8"/>
        <v>3.1671424831318704E-3</v>
      </c>
      <c r="J41" s="14">
        <f t="shared" si="9"/>
        <v>4.1654529646681596E-3</v>
      </c>
      <c r="K41" s="14"/>
      <c r="L41" s="16">
        <f>LOG('Alt Obtained'!D10)</f>
        <v>1.9843472575858638</v>
      </c>
      <c r="M41" s="14">
        <f>LOG('Values, Figs, and Parameters'!AO10)</f>
        <v>1.9085692200914306</v>
      </c>
      <c r="N41" s="14">
        <f t="shared" si="10"/>
        <v>5.7423109665077294E-3</v>
      </c>
      <c r="O41" s="14">
        <f t="shared" si="11"/>
        <v>2.2669135987994642E-3</v>
      </c>
      <c r="P41" s="14"/>
      <c r="Q41" s="16">
        <f>LOG('Alt Obtained'!E10)</f>
        <v>2.0828557412931743</v>
      </c>
      <c r="R41" s="14">
        <f>LOG('Values, Figs, and Parameters'!AP10)</f>
        <v>1.944998090981692</v>
      </c>
      <c r="S41" s="14">
        <f t="shared" si="12"/>
        <v>1.9004731749402946E-2</v>
      </c>
      <c r="T41" s="14">
        <f t="shared" si="13"/>
        <v>2.1351229685837241E-2</v>
      </c>
      <c r="V41" s="9"/>
      <c r="AA41" s="9"/>
    </row>
    <row r="42" spans="1:124" ht="19" x14ac:dyDescent="0.25">
      <c r="A42" s="14" t="s">
        <v>67</v>
      </c>
      <c r="B42" s="16">
        <f>LOG('Alt Obtained'!B11)</f>
        <v>1.9722028383790644</v>
      </c>
      <c r="C42" s="16">
        <f>LOG('Values, Figs, and Parameters'!AM11)</f>
        <v>1.9393944552631688</v>
      </c>
      <c r="D42" s="14">
        <f t="shared" si="7"/>
        <v>1.0763900026793849E-3</v>
      </c>
      <c r="E42" s="14">
        <f t="shared" si="1"/>
        <v>1.2579575223712908E-3</v>
      </c>
      <c r="F42" s="14"/>
      <c r="G42" s="16">
        <f>LOG('Alt Obtained'!C11)</f>
        <v>2.0055001497577032</v>
      </c>
      <c r="H42" s="14">
        <f>LOG('Values, Figs, and Parameters'!AN11)</f>
        <v>1.8723890805832482</v>
      </c>
      <c r="I42" s="14">
        <f t="shared" si="8"/>
        <v>1.7718556736766554E-2</v>
      </c>
      <c r="J42" s="14">
        <f t="shared" si="9"/>
        <v>4.7286263615856569E-3</v>
      </c>
      <c r="K42" s="14"/>
      <c r="L42" s="16">
        <f>LOG('Alt Obtained'!D11)</f>
        <v>2.0072355375459519</v>
      </c>
      <c r="M42" s="14">
        <f>LOG('Values, Figs, and Parameters'!AO11)</f>
        <v>1.9393944552631688</v>
      </c>
      <c r="N42" s="14">
        <f t="shared" si="10"/>
        <v>4.6024124452993436E-3</v>
      </c>
      <c r="O42" s="14">
        <f t="shared" si="11"/>
        <v>4.9703058435625388E-3</v>
      </c>
      <c r="P42" s="14"/>
      <c r="Q42" s="16">
        <f>LOG('Alt Obtained'!E11)</f>
        <v>2.0601050479300236</v>
      </c>
      <c r="R42" s="14">
        <f>LOG('Values, Figs, and Parameters'!AP11)</f>
        <v>1.8723890805832482</v>
      </c>
      <c r="S42" s="14">
        <f t="shared" si="12"/>
        <v>3.5237284396935659E-2</v>
      </c>
      <c r="T42" s="14">
        <f t="shared" si="13"/>
        <v>1.5220133814174029E-2</v>
      </c>
      <c r="V42" s="9"/>
      <c r="AA42" s="9"/>
    </row>
    <row r="43" spans="1:124" ht="19" x14ac:dyDescent="0.25">
      <c r="A43" s="14" t="s">
        <v>66</v>
      </c>
      <c r="B43" s="16">
        <f>LOG('Alt Obtained'!B12)</f>
        <v>1.957224057843167</v>
      </c>
      <c r="C43" s="16">
        <f>LOG('Values, Figs, and Parameters'!AM12)</f>
        <v>1.9578116308420996</v>
      </c>
      <c r="D43" s="14">
        <f t="shared" si="7"/>
        <v>3.4524202907469554E-7</v>
      </c>
      <c r="E43" s="14">
        <f t="shared" si="1"/>
        <v>4.1979569318654911E-4</v>
      </c>
      <c r="F43" s="14"/>
      <c r="G43" s="16">
        <f>LOG('Alt Obtained'!C12)</f>
        <v>2.0395307552670499</v>
      </c>
      <c r="H43" s="14">
        <f>LOG('Values, Figs, and Parameters'!AN12)</f>
        <v>1.9807222119737209</v>
      </c>
      <c r="I43" s="14">
        <f t="shared" si="8"/>
        <v>3.4584447642833469E-3</v>
      </c>
      <c r="J43" s="14">
        <f t="shared" si="9"/>
        <v>1.056693821109537E-2</v>
      </c>
      <c r="K43" s="14"/>
      <c r="L43" s="16">
        <f>LOG('Alt Obtained'!D12)</f>
        <v>1.9999131324165715</v>
      </c>
      <c r="M43" s="14">
        <f>LOG('Values, Figs, and Parameters'!AO12)</f>
        <v>1.9578116308420996</v>
      </c>
      <c r="N43" s="14">
        <f t="shared" si="10"/>
        <v>1.7725364348252599E-3</v>
      </c>
      <c r="O43" s="14">
        <f t="shared" si="11"/>
        <v>3.9914585370846439E-3</v>
      </c>
      <c r="P43" s="14"/>
      <c r="Q43" s="16">
        <f>LOG('Alt Obtained'!E12)</f>
        <v>2.105543577909962</v>
      </c>
      <c r="R43" s="14">
        <f>LOG('Values, Figs, and Parameters'!AP12)</f>
        <v>1.9807222119737209</v>
      </c>
      <c r="S43" s="14">
        <f t="shared" si="12"/>
        <v>1.5580373394189025E-2</v>
      </c>
      <c r="T43" s="14">
        <f t="shared" si="13"/>
        <v>2.8496288205394585E-2</v>
      </c>
      <c r="V43" s="9"/>
      <c r="AA43" s="9"/>
    </row>
    <row r="44" spans="1:124" ht="19" x14ac:dyDescent="0.25">
      <c r="A44" s="14" t="s">
        <v>155</v>
      </c>
      <c r="B44" s="16">
        <f>LOG('Alt Obtained'!B13)</f>
        <v>1.998520882835038</v>
      </c>
      <c r="C44" s="16">
        <f>LOG('Values, Figs, and Parameters'!AM13)</f>
        <v>1.9700525542150549</v>
      </c>
      <c r="D44" s="14">
        <f>(C44-B44)^2</f>
        <v>8.1044573441535245E-4</v>
      </c>
      <c r="E44" s="14">
        <f t="shared" si="1"/>
        <v>3.8174778331321801E-3</v>
      </c>
      <c r="F44" s="14"/>
      <c r="G44" s="16">
        <f>LOG('Alt Obtained'!C13)</f>
        <v>2.0155569826977553</v>
      </c>
      <c r="H44" s="14">
        <f>LOG('Values, Figs, and Parameters'!AN13)</f>
        <v>1.9131876380367199</v>
      </c>
      <c r="I44" s="14">
        <f t="shared" si="8"/>
        <v>1.0479482726329861E-2</v>
      </c>
      <c r="J44" s="14">
        <f t="shared" si="9"/>
        <v>6.2128826508399846E-3</v>
      </c>
      <c r="K44" s="14"/>
      <c r="L44" s="16">
        <f>LOG('Alt Obtained'!D13)</f>
        <v>2.0215200641140325</v>
      </c>
      <c r="M44" s="14">
        <f>LOG('Values, Figs, and Parameters'!AO13)</f>
        <v>1.9700525542150549</v>
      </c>
      <c r="N44" s="14">
        <f t="shared" si="10"/>
        <v>2.648904575201361E-3</v>
      </c>
      <c r="O44" s="14">
        <f t="shared" si="11"/>
        <v>7.1884831037816758E-3</v>
      </c>
      <c r="P44" s="14"/>
      <c r="Q44" s="16">
        <f>LOG('Alt Obtained'!E13)</f>
        <v>2.0760475890928123</v>
      </c>
      <c r="R44" s="14">
        <f>LOG('Values, Figs, and Parameters'!AP13)</f>
        <v>1.9131876380367199</v>
      </c>
      <c r="S44" s="14">
        <f t="shared" si="12"/>
        <v>2.6523363657992814E-2</v>
      </c>
      <c r="T44" s="14">
        <f t="shared" si="13"/>
        <v>1.9407958056130832E-2</v>
      </c>
      <c r="V44" s="9"/>
      <c r="AA44" s="9"/>
    </row>
    <row r="45" spans="1:124" ht="19" x14ac:dyDescent="0.25">
      <c r="A45" s="14" t="s">
        <v>156</v>
      </c>
      <c r="B45" s="16">
        <f>LOG('Alt Obtained'!B14)</f>
        <v>1.9676415640830112</v>
      </c>
      <c r="C45" s="16">
        <f>LOG('Values, Figs, and Parameters'!AM14)</f>
        <v>1.9788010096968662</v>
      </c>
      <c r="D45" s="14">
        <f>(C45-B45)^2</f>
        <v>1.2453322640858911E-4</v>
      </c>
      <c r="E45" s="14">
        <f t="shared" si="1"/>
        <v>9.5520695728581659E-4</v>
      </c>
      <c r="F45" s="14"/>
      <c r="G45" s="16">
        <f>LOG('Alt Obtained'!C14)</f>
        <v>2.0328714688518295</v>
      </c>
      <c r="H45" s="14">
        <f>LOG('Values, Figs, and Parameters'!AN14)</f>
        <v>1.9969747878484767</v>
      </c>
      <c r="I45" s="14">
        <f t="shared" si="8"/>
        <v>1.2885717070564662E-3</v>
      </c>
      <c r="J45" s="14">
        <f t="shared" si="9"/>
        <v>9.2421934379614806E-3</v>
      </c>
      <c r="K45" s="14"/>
      <c r="L45" s="16">
        <f>LOG('Alt Obtained'!D14)</f>
        <v>2.0109780121747423</v>
      </c>
      <c r="M45" s="14">
        <f>LOG('Values, Figs, and Parameters'!AO14)</f>
        <v>1.9788010096968662</v>
      </c>
      <c r="N45" s="14">
        <f t="shared" si="10"/>
        <v>1.03535948846124E-3</v>
      </c>
      <c r="O45" s="14">
        <f t="shared" si="11"/>
        <v>5.5120038470021608E-3</v>
      </c>
      <c r="P45" s="14"/>
      <c r="Q45" s="16">
        <f>LOG('Alt Obtained'!E14)</f>
        <v>2.1132878133417634</v>
      </c>
      <c r="R45" s="14">
        <f>LOG('Values, Figs, and Parameters'!AP14)</f>
        <v>1.9969747878484767</v>
      </c>
      <c r="S45" s="14">
        <f t="shared" si="12"/>
        <v>1.3528719899401962E-2</v>
      </c>
      <c r="T45" s="14">
        <f t="shared" si="13"/>
        <v>3.1170845936785551E-2</v>
      </c>
      <c r="V45" s="9"/>
      <c r="AA45" s="9"/>
    </row>
    <row r="46" spans="1:124" ht="19" x14ac:dyDescent="0.25">
      <c r="A46" s="14" t="s">
        <v>157</v>
      </c>
      <c r="B46" s="16">
        <f>LOG('Alt Obtained'!B15)</f>
        <v>2.0013875234866414</v>
      </c>
      <c r="C46" s="16">
        <f>LOG('Values, Figs, and Parameters'!AM15)</f>
        <v>1.9853885369686937</v>
      </c>
      <c r="D46" s="14">
        <f>(C46-B46)^2</f>
        <v>2.5596756960147331E-4</v>
      </c>
      <c r="E46" s="14">
        <f t="shared" si="1"/>
        <v>4.1799304973962172E-3</v>
      </c>
      <c r="F46" s="14"/>
      <c r="G46" s="16">
        <f>LOG('Alt Obtained'!C15)</f>
        <v>2.0060043616741332</v>
      </c>
      <c r="H46" s="14">
        <f>LOG('Values, Figs, and Parameters'!AN15)</f>
        <v>1.9335701396327303</v>
      </c>
      <c r="I46" s="14">
        <f t="shared" si="8"/>
        <v>5.2467165227432621E-3</v>
      </c>
      <c r="J46" s="14">
        <f t="shared" si="9"/>
        <v>4.7982248644428387E-3</v>
      </c>
      <c r="K46" s="14"/>
      <c r="L46" s="16">
        <f>LOG('Alt Obtained'!D15)</f>
        <v>2.0100454126360985</v>
      </c>
      <c r="M46" s="14">
        <f>LOG('Values, Figs, and Parameters'!AO15)</f>
        <v>1.9853885369686937</v>
      </c>
      <c r="N46" s="14">
        <f t="shared" si="10"/>
        <v>6.0796151767785996E-4</v>
      </c>
      <c r="O46" s="14">
        <f t="shared" si="11"/>
        <v>5.3743958550116757E-3</v>
      </c>
      <c r="P46" s="14"/>
      <c r="Q46" s="16">
        <f>LOG('Alt Obtained'!E15)</f>
        <v>2.0597341413553369</v>
      </c>
      <c r="R46" s="14">
        <f>LOG('Values, Figs, and Parameters'!AP15)</f>
        <v>1.9335701396327303</v>
      </c>
      <c r="S46" s="14">
        <f t="shared" si="12"/>
        <v>1.5917355330661898E-2</v>
      </c>
      <c r="T46" s="14">
        <f t="shared" si="13"/>
        <v>1.5128753967029559E-2</v>
      </c>
      <c r="V46" s="9"/>
      <c r="AA46" s="9"/>
    </row>
    <row r="47" spans="1:124" ht="19" x14ac:dyDescent="0.25">
      <c r="A47" s="14" t="s">
        <v>158</v>
      </c>
      <c r="B47" s="16">
        <f>LOG('Alt Obtained'!B16)</f>
        <v>1.990161192898479</v>
      </c>
      <c r="C47" s="16">
        <f>LOG('Values, Figs, and Parameters'!AM16)</f>
        <v>1.9905463769472029</v>
      </c>
      <c r="D47" s="14">
        <f>(C47-B47)^2</f>
        <v>1.4836675139133321E-7</v>
      </c>
      <c r="E47" s="14">
        <f t="shared" si="1"/>
        <v>2.8543429687350177E-3</v>
      </c>
      <c r="F47" s="14"/>
      <c r="G47" s="16">
        <f>LOG('Alt Obtained'!C16)</f>
        <v>2.0632082200712114</v>
      </c>
      <c r="H47" s="14">
        <f>LOG('Values, Figs, and Parameters'!AN16)</f>
        <v>2.0064297655853305</v>
      </c>
      <c r="I47" s="14">
        <f t="shared" si="8"/>
        <v>3.2237928938052517E-3</v>
      </c>
      <c r="J47" s="14">
        <f t="shared" si="9"/>
        <v>1.599543960494185E-2</v>
      </c>
      <c r="K47" s="14"/>
      <c r="L47" s="16">
        <f>LOG('Alt Obtained'!D16)</f>
        <v>2.0251419496251932</v>
      </c>
      <c r="M47" s="14">
        <f>LOG('Values, Figs, and Parameters'!AO16)</f>
        <v>1.9905463769472029</v>
      </c>
      <c r="N47" s="14">
        <f t="shared" si="10"/>
        <v>1.1968536489181086E-3</v>
      </c>
      <c r="O47" s="14">
        <f t="shared" si="11"/>
        <v>7.8157637240465223E-3</v>
      </c>
      <c r="P47" s="14"/>
      <c r="Q47" s="16">
        <f>LOG('Alt Obtained'!E16)</f>
        <v>2.120960830547165</v>
      </c>
      <c r="R47" s="14">
        <f>LOG('Values, Figs, and Parameters'!AP16)</f>
        <v>2.0064297655853305</v>
      </c>
      <c r="S47" s="14">
        <f t="shared" si="12"/>
        <v>1.3117364841291957E-2</v>
      </c>
      <c r="T47" s="14">
        <f t="shared" si="13"/>
        <v>3.3939104507323715E-2</v>
      </c>
      <c r="V47" s="9"/>
      <c r="AA47" s="9"/>
    </row>
    <row r="48" spans="1:124" ht="19" x14ac:dyDescent="0.25">
      <c r="A48" s="14" t="s">
        <v>65</v>
      </c>
      <c r="B48" s="16">
        <f>LOG('Alt Obtained'!B17)</f>
        <v>1.9147661369258526</v>
      </c>
      <c r="C48" s="16">
        <f>LOG('Values, Figs, and Parameters'!AM17)</f>
        <v>1.9211791986222664</v>
      </c>
      <c r="D48" s="14">
        <f t="shared" si="7"/>
        <v>4.1127360322009305E-5</v>
      </c>
      <c r="E48" s="14">
        <f t="shared" si="1"/>
        <v>4.8263716169020442E-4</v>
      </c>
      <c r="F48" s="14"/>
      <c r="G48" s="16">
        <f>LOG('Alt Obtained'!C17)</f>
        <v>2.0151459913905585</v>
      </c>
      <c r="H48" s="14">
        <f>LOG('Values, Figs, and Parameters'!AN17)</f>
        <v>1.9458380610018962</v>
      </c>
      <c r="I48" s="14">
        <f t="shared" si="8"/>
        <v>4.8035892147596654E-3</v>
      </c>
      <c r="J48" s="14">
        <f t="shared" si="9"/>
        <v>6.1482613815901279E-3</v>
      </c>
      <c r="K48" s="14"/>
      <c r="L48" s="16">
        <f>LOG('Alt Obtained'!D17)</f>
        <v>1.8824106843739681</v>
      </c>
      <c r="M48" s="14">
        <f>LOG('Values, Figs, and Parameters'!AO17)</f>
        <v>1.8929113397788109</v>
      </c>
      <c r="N48" s="14">
        <f t="shared" si="10"/>
        <v>1.1026376393125422E-4</v>
      </c>
      <c r="O48" s="14">
        <f t="shared" si="11"/>
        <v>2.9511466413241799E-3</v>
      </c>
      <c r="P48" s="14"/>
      <c r="Q48" s="16">
        <f>LOG('Alt Obtained'!E17)</f>
        <v>1.834757206676038</v>
      </c>
      <c r="R48" s="14">
        <f>LOG('Values, Figs, and Parameters'!AP17)</f>
        <v>1.9099150665197659</v>
      </c>
      <c r="S48" s="14">
        <f t="shared" si="12"/>
        <v>5.6487038962894486E-3</v>
      </c>
      <c r="T48" s="14">
        <f t="shared" si="13"/>
        <v>1.03994991896201E-2</v>
      </c>
      <c r="V48" s="9"/>
      <c r="AA48" s="9"/>
    </row>
    <row r="49" spans="1:27" ht="19" x14ac:dyDescent="0.25">
      <c r="A49" s="14" t="s">
        <v>64</v>
      </c>
      <c r="B49" s="16">
        <f>LOG('Alt Obtained'!B18)</f>
        <v>1.9702538695947869</v>
      </c>
      <c r="C49" s="16">
        <f>LOG('Values, Figs, and Parameters'!AM18)</f>
        <v>1.8701237657733181</v>
      </c>
      <c r="D49" s="14">
        <f t="shared" si="7"/>
        <v>1.0026037691298123E-2</v>
      </c>
      <c r="E49" s="14">
        <f t="shared" si="1"/>
        <v>1.1235051335327388E-3</v>
      </c>
      <c r="F49" s="14"/>
      <c r="G49" s="16">
        <f>LOG('Alt Obtained'!C18)</f>
        <v>2.0127545413195054</v>
      </c>
      <c r="H49" s="14">
        <f>LOG('Values, Figs, and Parameters'!AN18)</f>
        <v>1.9059063871237762</v>
      </c>
      <c r="I49" s="14">
        <f t="shared" si="8"/>
        <v>1.1416528055034307E-2</v>
      </c>
      <c r="J49" s="14">
        <f t="shared" si="9"/>
        <v>5.7789491499168162E-3</v>
      </c>
      <c r="K49" s="14"/>
      <c r="L49" s="16">
        <f>LOG('Alt Obtained'!D18)</f>
        <v>1.7398886550845432</v>
      </c>
      <c r="M49" s="14">
        <f>LOG('Values, Figs, and Parameters'!AO18)</f>
        <v>1.8017478084166625</v>
      </c>
      <c r="N49" s="14">
        <f t="shared" si="10"/>
        <v>3.8265548509666503E-3</v>
      </c>
      <c r="O49" s="14">
        <f t="shared" si="11"/>
        <v>3.8748539211523797E-2</v>
      </c>
      <c r="P49" s="14"/>
      <c r="Q49" s="16">
        <f>LOG('Alt Obtained'!E18)</f>
        <v>1.668459005630244</v>
      </c>
      <c r="R49" s="14">
        <f>LOG('Values, Figs, and Parameters'!AP18)</f>
        <v>1.8163674577814832</v>
      </c>
      <c r="S49" s="14">
        <f t="shared" si="12"/>
        <v>2.1876910217775436E-2</v>
      </c>
      <c r="T49" s="14">
        <f t="shared" si="13"/>
        <v>7.1972085073682274E-2</v>
      </c>
      <c r="V49" s="9"/>
      <c r="AA49" s="9"/>
    </row>
    <row r="50" spans="1:27" ht="19" x14ac:dyDescent="0.25">
      <c r="A50" s="14" t="s">
        <v>63</v>
      </c>
      <c r="B50" s="16">
        <f>LOG('Alt Obtained'!B19)</f>
        <v>1.9651075858490559</v>
      </c>
      <c r="C50" s="16">
        <f>LOG('Values, Figs, and Parameters'!AM19)</f>
        <v>1.8304711213651275</v>
      </c>
      <c r="D50" s="14">
        <f t="shared" si="7"/>
        <v>1.8126977568732116E-2</v>
      </c>
      <c r="E50" s="14">
        <f t="shared" si="1"/>
        <v>8.0499559871312657E-4</v>
      </c>
      <c r="F50" s="14"/>
      <c r="G50" s="16">
        <f>LOG('Alt Obtained'!C19)</f>
        <v>1.9994035000782417</v>
      </c>
      <c r="H50" s="14">
        <f>LOG('Values, Figs, and Parameters'!AN19)</f>
        <v>1.8779928555718981</v>
      </c>
      <c r="I50" s="14">
        <f t="shared" si="8"/>
        <v>1.4740544599445753E-2</v>
      </c>
      <c r="J50" s="14">
        <f t="shared" si="9"/>
        <v>3.9273231677146372E-3</v>
      </c>
      <c r="K50" s="14"/>
      <c r="L50" s="16">
        <f>LOG('Alt Obtained'!D19)</f>
        <v>1.7173375827238637</v>
      </c>
      <c r="M50" s="14">
        <f>LOG('Values, Figs, and Parameters'!AO19)</f>
        <v>1.717839426659759</v>
      </c>
      <c r="N50" s="14">
        <f t="shared" si="10"/>
        <v>2.518473359948378E-7</v>
      </c>
      <c r="O50" s="14">
        <f t="shared" si="11"/>
        <v>4.8135288794044981E-2</v>
      </c>
      <c r="P50" s="14"/>
      <c r="Q50" s="16">
        <f>LOG('Alt Obtained'!E19)</f>
        <v>1.547943536721597</v>
      </c>
      <c r="R50" s="14">
        <f>LOG('Values, Figs, and Parameters'!AP19)</f>
        <v>1.729913180631105</v>
      </c>
      <c r="S50" s="14">
        <f t="shared" si="12"/>
        <v>3.3112951304553134E-2</v>
      </c>
      <c r="T50" s="14">
        <f t="shared" si="13"/>
        <v>0.15115891194105663</v>
      </c>
      <c r="V50" s="9"/>
      <c r="AA50" s="9"/>
    </row>
    <row r="51" spans="1:27" ht="19" x14ac:dyDescent="0.25">
      <c r="A51" s="14" t="s">
        <v>62</v>
      </c>
      <c r="B51" s="16">
        <f>LOG('Alt Obtained'!B20)</f>
        <v>1.9444826721501687</v>
      </c>
      <c r="C51" s="16">
        <f>LOG('Values, Figs, and Parameters'!AM20)</f>
        <v>1.7985243905619355</v>
      </c>
      <c r="D51" s="14">
        <f t="shared" si="7"/>
        <v>2.1303819964189976E-2</v>
      </c>
      <c r="E51" s="14">
        <f t="shared" ref="E51:E52" si="14">(B51-$A$37)^2</f>
        <v>6.0024231277116646E-5</v>
      </c>
      <c r="F51" s="14"/>
      <c r="G51" s="16">
        <f>LOG('Alt Obtained'!C20)</f>
        <v>1.9844831889361445</v>
      </c>
      <c r="H51" s="14">
        <f>LOG('Values, Figs, and Parameters'!AN20)</f>
        <v>1.8573521950283769</v>
      </c>
      <c r="I51" s="14">
        <f t="shared" si="8"/>
        <v>1.6162289611976844E-2</v>
      </c>
      <c r="J51" s="14">
        <f t="shared" si="9"/>
        <v>2.2798760345917827E-3</v>
      </c>
      <c r="K51" s="14"/>
      <c r="L51" s="16">
        <f>LOG('Alt Obtained'!D20)</f>
        <v>1.5714759036819437</v>
      </c>
      <c r="M51" s="14">
        <f>LOG('Values, Figs, and Parameters'!AO20)</f>
        <v>1.6407286145632656</v>
      </c>
      <c r="N51" s="14">
        <f t="shared" si="10"/>
        <v>4.795937964411961E-3</v>
      </c>
      <c r="O51" s="14">
        <f t="shared" si="11"/>
        <v>0.13341431080662741</v>
      </c>
      <c r="P51" s="14"/>
      <c r="Q51" s="16">
        <f>LOG('Alt Obtained'!E20)</f>
        <v>1.5228787452803376</v>
      </c>
      <c r="R51" s="14">
        <f>LOG('Values, Figs, and Parameters'!AP20)</f>
        <v>1.6506583067088476</v>
      </c>
      <c r="S51" s="14">
        <f t="shared" si="12"/>
        <v>1.632761631886236E-2</v>
      </c>
      <c r="T51" s="14">
        <f t="shared" si="13"/>
        <v>0.17127711668648751</v>
      </c>
      <c r="V51" s="9"/>
      <c r="AA51" s="9"/>
    </row>
    <row r="52" spans="1:27" ht="19" x14ac:dyDescent="0.25">
      <c r="A52" s="14" t="s">
        <v>61</v>
      </c>
      <c r="B52" s="16">
        <f>LOG('Alt Obtained'!B21)</f>
        <v>1.9083777724323947</v>
      </c>
      <c r="C52" s="16">
        <f>LOG('Values, Figs, and Parameters'!AM21)</f>
        <v>1.7720887940238108</v>
      </c>
      <c r="D52" s="14">
        <f t="shared" si="7"/>
        <v>1.8574685635655445E-2</v>
      </c>
      <c r="E52" s="14">
        <f t="shared" si="14"/>
        <v>8.0414038006372166E-4</v>
      </c>
      <c r="F52" s="14"/>
      <c r="G52" s="16">
        <f>LOG('Alt Obtained'!C21)</f>
        <v>2.0071785846271233</v>
      </c>
      <c r="H52" s="14">
        <f>LOG('Values, Figs, and Parameters'!AN21)</f>
        <v>1.8414327280849705</v>
      </c>
      <c r="I52" s="14">
        <f t="shared" si="8"/>
        <v>2.7471688960891895E-2</v>
      </c>
      <c r="J52" s="14">
        <f t="shared" si="9"/>
        <v>4.9622786805299792E-3</v>
      </c>
      <c r="K52" s="14"/>
      <c r="L52" s="16">
        <f>LOG('Alt Obtained'!D21)</f>
        <v>1.5712428505602238</v>
      </c>
      <c r="M52" s="14">
        <f>LOG('Values, Figs, and Parameters'!AO21)</f>
        <v>1.5696795870609146</v>
      </c>
      <c r="N52" s="14">
        <f t="shared" si="10"/>
        <v>2.4437927682725767E-6</v>
      </c>
      <c r="O52" s="14">
        <f t="shared" si="11"/>
        <v>0.13358461473160291</v>
      </c>
      <c r="P52" s="14"/>
      <c r="Q52" s="16">
        <f>LOG('Alt Obtained'!E21)</f>
        <v>1.4641562775552948</v>
      </c>
      <c r="R52" s="14">
        <f>LOG('Values, Figs, and Parameters'!AP21)</f>
        <v>1.5778950732560026</v>
      </c>
      <c r="S52" s="14">
        <f t="shared" si="12"/>
        <v>1.2936513647447367E-2</v>
      </c>
      <c r="T52" s="14">
        <f t="shared" si="13"/>
        <v>0.22333078264105788</v>
      </c>
      <c r="V52" s="9"/>
      <c r="AA52" s="9"/>
    </row>
    <row r="53" spans="1:27" ht="19" x14ac:dyDescent="0.25">
      <c r="B53" s="17" t="s">
        <v>60</v>
      </c>
      <c r="C53" s="17" t="s">
        <v>59</v>
      </c>
      <c r="D53" s="17" t="s">
        <v>58</v>
      </c>
      <c r="E53" s="17" t="s">
        <v>57</v>
      </c>
      <c r="F53" s="17" t="s">
        <v>56</v>
      </c>
      <c r="G53" s="18" t="s">
        <v>60</v>
      </c>
      <c r="H53" s="17" t="s">
        <v>59</v>
      </c>
      <c r="I53" s="17" t="s">
        <v>58</v>
      </c>
      <c r="J53" s="17" t="s">
        <v>57</v>
      </c>
      <c r="K53" s="17" t="s">
        <v>56</v>
      </c>
      <c r="L53" s="18" t="s">
        <v>60</v>
      </c>
      <c r="M53" s="17" t="s">
        <v>59</v>
      </c>
      <c r="N53" s="17" t="s">
        <v>58</v>
      </c>
      <c r="O53" s="17" t="s">
        <v>57</v>
      </c>
      <c r="P53" s="17" t="s">
        <v>56</v>
      </c>
      <c r="Q53" s="18" t="s">
        <v>60</v>
      </c>
      <c r="R53" s="17" t="s">
        <v>59</v>
      </c>
      <c r="S53" s="17" t="s">
        <v>58</v>
      </c>
      <c r="T53" s="17" t="s">
        <v>57</v>
      </c>
      <c r="U53" s="17" t="s">
        <v>56</v>
      </c>
      <c r="V53" s="10"/>
      <c r="W53" s="10"/>
      <c r="X53" s="10"/>
      <c r="Y53" s="10"/>
      <c r="Z53" s="10"/>
      <c r="AA53" s="10"/>
    </row>
    <row r="54" spans="1:27" ht="19" x14ac:dyDescent="0.25">
      <c r="B54" s="14">
        <f>AVERAGE(B39:B52)</f>
        <v>1.9599173833618706</v>
      </c>
      <c r="C54" s="14">
        <f>AVERAGE(C39:C52)</f>
        <v>1.8893852632076074</v>
      </c>
      <c r="D54" s="14">
        <f>SUM(D39:D52)</f>
        <v>0.13343331195563496</v>
      </c>
      <c r="E54" s="14">
        <f>SUM(E39:E52)</f>
        <v>2.5203156831927906E-2</v>
      </c>
      <c r="F54" s="14">
        <f>E54-D54</f>
        <v>-0.10823015512370705</v>
      </c>
      <c r="G54" s="14">
        <f>AVERAGE(G39:G52)</f>
        <v>2.0036595646967457</v>
      </c>
      <c r="H54" s="14">
        <f>AVERAGE(H39:H52)</f>
        <v>1.9024785782199058</v>
      </c>
      <c r="I54" s="14">
        <f>SUM(I39:I52)</f>
        <v>0.17103140566873043</v>
      </c>
      <c r="J54" s="14">
        <f>SUM(J39:J52)</f>
        <v>7.9407200820370616E-2</v>
      </c>
      <c r="K54" s="14">
        <f>J54-I54</f>
        <v>-9.1624204848359814E-2</v>
      </c>
      <c r="L54" s="14">
        <f>AVERAGE(L39:L52)</f>
        <v>1.8830251124356361</v>
      </c>
      <c r="M54" s="14">
        <f>AVERAGE(M39:M52)</f>
        <v>1.8487080850742466</v>
      </c>
      <c r="N54" s="14">
        <f>SUM(N39:N52)</f>
        <v>7.0782670114510088E-2</v>
      </c>
      <c r="O54" s="14">
        <f>SUM(O39:O52)</f>
        <v>0.4011803856250542</v>
      </c>
      <c r="P54" s="14">
        <f>O54-N54</f>
        <v>0.33039771551054409</v>
      </c>
      <c r="Q54" s="14">
        <f>AVERAGE(Q39:Q52)</f>
        <v>1.9003385054794675</v>
      </c>
      <c r="R54" s="14">
        <f>AVERAGE(R39:R52)</f>
        <v>1.8493519252260691</v>
      </c>
      <c r="S54" s="14">
        <f>SUM(S39:S52)</f>
        <v>0.3120600182468346</v>
      </c>
      <c r="T54" s="14">
        <f>SUM(T39:T52)</f>
        <v>0.79795558871419392</v>
      </c>
      <c r="U54" s="14">
        <f>T54-S54</f>
        <v>0.48589557046735932</v>
      </c>
    </row>
    <row r="55" spans="1:27" ht="19" x14ac:dyDescent="0.25">
      <c r="B55" s="12" t="s">
        <v>55</v>
      </c>
      <c r="C55" s="14"/>
      <c r="D55" s="14"/>
      <c r="E55" s="14"/>
      <c r="F55" s="14"/>
      <c r="G55" s="12" t="s">
        <v>55</v>
      </c>
      <c r="H55" s="14"/>
      <c r="I55" s="14"/>
      <c r="J55" s="14"/>
      <c r="K55" s="14"/>
      <c r="L55" s="12" t="s">
        <v>55</v>
      </c>
      <c r="M55" s="14"/>
      <c r="N55" s="14"/>
      <c r="O55" s="14"/>
      <c r="P55" s="14"/>
      <c r="Q55" s="12" t="s">
        <v>55</v>
      </c>
      <c r="R55" s="14"/>
      <c r="S55" s="14"/>
      <c r="T55" s="14"/>
      <c r="U55" s="14"/>
      <c r="V55" s="10"/>
      <c r="AA55" s="10"/>
    </row>
    <row r="56" spans="1:27" s="5" customFormat="1" ht="19" x14ac:dyDescent="0.25">
      <c r="B56" s="15">
        <f>F54/E54</f>
        <v>-4.2943094726371243</v>
      </c>
      <c r="C56" s="15"/>
      <c r="D56" s="15"/>
      <c r="E56" s="15"/>
      <c r="F56" s="15"/>
      <c r="G56" s="15">
        <f>K54/J54</f>
        <v>-1.1538525965123194</v>
      </c>
      <c r="H56" s="15"/>
      <c r="I56" s="15"/>
      <c r="J56" s="15"/>
      <c r="K56" s="15"/>
      <c r="L56" s="15">
        <f>P54/O54</f>
        <v>0.82356398106495654</v>
      </c>
      <c r="M56" s="15"/>
      <c r="N56" s="15"/>
      <c r="O56" s="15"/>
      <c r="P56" s="15"/>
      <c r="Q56" s="15">
        <f>U54/T54</f>
        <v>0.60892558099670624</v>
      </c>
      <c r="R56" s="15"/>
      <c r="S56" s="15"/>
      <c r="T56" s="15"/>
      <c r="U56" s="15"/>
    </row>
  </sheetData>
  <mergeCells count="5">
    <mergeCell ref="A35:F35"/>
    <mergeCell ref="T1:U1"/>
    <mergeCell ref="V1:W1"/>
    <mergeCell ref="X1:Y1"/>
    <mergeCell ref="Z1:AA1"/>
  </mergeCells>
  <phoneticPr fontId="14" type="noConversion"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workbookViewId="0">
      <selection activeCell="B3" sqref="B3:E21"/>
    </sheetView>
  </sheetViews>
  <sheetFormatPr baseColWidth="10" defaultRowHeight="16" x14ac:dyDescent="0.2"/>
  <cols>
    <col min="2" max="3" width="10.83203125" style="2"/>
  </cols>
  <sheetData>
    <row r="1" spans="1:8" ht="19" x14ac:dyDescent="0.25">
      <c r="A1" s="14"/>
      <c r="B1" s="54" t="s">
        <v>152</v>
      </c>
      <c r="C1" s="55" t="s">
        <v>153</v>
      </c>
      <c r="D1" s="56" t="s">
        <v>154</v>
      </c>
      <c r="E1" s="57" t="s">
        <v>147</v>
      </c>
      <c r="F1" s="9"/>
      <c r="G1" s="9"/>
      <c r="H1" s="9"/>
    </row>
    <row r="2" spans="1:8" x14ac:dyDescent="0.2">
      <c r="A2" s="2" t="s">
        <v>48</v>
      </c>
      <c r="B2" s="65" t="s">
        <v>184</v>
      </c>
      <c r="C2" s="65"/>
      <c r="D2" s="65"/>
      <c r="E2" s="65"/>
    </row>
    <row r="3" spans="1:8" x14ac:dyDescent="0.2">
      <c r="A3" s="2" t="s">
        <v>185</v>
      </c>
      <c r="B3">
        <v>70.62</v>
      </c>
      <c r="C3">
        <v>61.137254901960787</v>
      </c>
      <c r="D3">
        <v>63.14</v>
      </c>
      <c r="E3">
        <v>74.529411764705884</v>
      </c>
    </row>
    <row r="4" spans="1:8" x14ac:dyDescent="0.2">
      <c r="A4" s="2" t="s">
        <v>186</v>
      </c>
      <c r="B4">
        <v>101.4</v>
      </c>
      <c r="C4">
        <v>92.470588235294116</v>
      </c>
      <c r="D4">
        <v>85.82</v>
      </c>
      <c r="E4">
        <v>90.372549019607845</v>
      </c>
    </row>
    <row r="5" spans="1:8" x14ac:dyDescent="0.2">
      <c r="A5" s="2" t="s">
        <v>187</v>
      </c>
      <c r="B5">
        <v>110.8</v>
      </c>
      <c r="C5">
        <v>102.17647058823529</v>
      </c>
      <c r="D5">
        <v>100.78</v>
      </c>
      <c r="E5">
        <v>103.84313725490196</v>
      </c>
    </row>
    <row r="6" spans="1:8" x14ac:dyDescent="0.2">
      <c r="A6" s="2" t="s">
        <v>188</v>
      </c>
      <c r="B6">
        <v>110.8</v>
      </c>
      <c r="C6">
        <v>107.50980392156863</v>
      </c>
      <c r="D6">
        <v>100.5</v>
      </c>
      <c r="E6">
        <v>109.05882352941177</v>
      </c>
    </row>
    <row r="7" spans="1:8" x14ac:dyDescent="0.2">
      <c r="A7" s="2" t="s">
        <v>189</v>
      </c>
      <c r="B7">
        <v>112.38</v>
      </c>
      <c r="C7">
        <v>104.64705882352941</v>
      </c>
      <c r="D7">
        <v>108.38</v>
      </c>
      <c r="E7">
        <v>117.58823529411765</v>
      </c>
    </row>
    <row r="8" spans="1:8" x14ac:dyDescent="0.2">
      <c r="A8" s="2" t="s">
        <v>190</v>
      </c>
      <c r="B8">
        <v>44.86</v>
      </c>
      <c r="C8">
        <v>44.843137254901961</v>
      </c>
      <c r="D8">
        <v>46.66</v>
      </c>
      <c r="E8">
        <v>46.745098039215684</v>
      </c>
    </row>
    <row r="9" spans="1:8" x14ac:dyDescent="0.2">
      <c r="A9" s="2" t="s">
        <v>191</v>
      </c>
      <c r="B9">
        <v>18.16</v>
      </c>
      <c r="C9">
        <v>26.843137254901961</v>
      </c>
      <c r="D9">
        <v>20.54</v>
      </c>
      <c r="E9">
        <v>27.372549019607842</v>
      </c>
    </row>
    <row r="10" spans="1:8" x14ac:dyDescent="0.2">
      <c r="A10" s="2" t="s">
        <v>192</v>
      </c>
      <c r="B10">
        <v>17.02</v>
      </c>
      <c r="C10">
        <v>17.372549019607842</v>
      </c>
      <c r="D10">
        <v>15.52</v>
      </c>
      <c r="E10">
        <v>13.392156862745098</v>
      </c>
    </row>
    <row r="11" spans="1:8" x14ac:dyDescent="0.2">
      <c r="A11" s="2" t="s">
        <v>193</v>
      </c>
      <c r="B11">
        <v>14.14</v>
      </c>
      <c r="C11">
        <v>14.215686274509803</v>
      </c>
      <c r="D11">
        <v>8.7799999999999994</v>
      </c>
      <c r="E11">
        <v>19.96078431372549</v>
      </c>
    </row>
    <row r="12" spans="1:8" x14ac:dyDescent="0.2">
      <c r="A12" s="2" t="s">
        <v>194</v>
      </c>
      <c r="B12">
        <v>11.54</v>
      </c>
      <c r="C12">
        <v>8.1764705882352935</v>
      </c>
      <c r="D12">
        <v>10.86</v>
      </c>
      <c r="E12">
        <v>9.9803921568627452</v>
      </c>
    </row>
    <row r="13" spans="1:8" x14ac:dyDescent="0.2">
      <c r="A13" s="2" t="s">
        <v>195</v>
      </c>
      <c r="B13">
        <v>13.6</v>
      </c>
      <c r="C13">
        <v>9.7450980392156854</v>
      </c>
      <c r="D13">
        <v>10.199999999999999</v>
      </c>
      <c r="E13">
        <v>11.823529411764707</v>
      </c>
    </row>
    <row r="14" spans="1:8" x14ac:dyDescent="0.2">
      <c r="A14" s="2" t="s">
        <v>196</v>
      </c>
      <c r="B14">
        <v>19.420000000000002</v>
      </c>
      <c r="C14">
        <v>8.6862745098039209</v>
      </c>
      <c r="D14">
        <v>7.66</v>
      </c>
      <c r="E14">
        <v>8.4901960784313726</v>
      </c>
    </row>
    <row r="15" spans="1:8" x14ac:dyDescent="0.2">
      <c r="A15" s="2" t="s">
        <v>197</v>
      </c>
      <c r="B15">
        <v>10.94</v>
      </c>
      <c r="C15">
        <v>9.5294117647058822</v>
      </c>
      <c r="D15">
        <v>9.14</v>
      </c>
      <c r="E15">
        <v>15.078431372549019</v>
      </c>
    </row>
    <row r="16" spans="1:8" x14ac:dyDescent="0.2">
      <c r="A16" s="2" t="s">
        <v>198</v>
      </c>
      <c r="B16">
        <v>11.26</v>
      </c>
      <c r="C16">
        <v>9.7254901960784306</v>
      </c>
      <c r="D16">
        <v>6.42</v>
      </c>
      <c r="E16">
        <v>8.3921568627450984</v>
      </c>
    </row>
    <row r="17" spans="1:8" x14ac:dyDescent="0.2">
      <c r="A17" s="2" t="s">
        <v>199</v>
      </c>
      <c r="B17">
        <v>23.52</v>
      </c>
      <c r="C17">
        <v>10.392156862745098</v>
      </c>
      <c r="D17">
        <v>30.4</v>
      </c>
      <c r="E17">
        <v>37.196078431372548</v>
      </c>
    </row>
    <row r="18" spans="1:8" x14ac:dyDescent="0.2">
      <c r="A18" s="2" t="s">
        <v>200</v>
      </c>
      <c r="B18">
        <v>15.54</v>
      </c>
      <c r="C18">
        <v>8.764705882352942</v>
      </c>
      <c r="D18">
        <v>28.5</v>
      </c>
      <c r="E18">
        <v>29.117647058823529</v>
      </c>
    </row>
    <row r="19" spans="1:8" x14ac:dyDescent="0.2">
      <c r="A19" s="2" t="s">
        <v>201</v>
      </c>
      <c r="B19">
        <v>13.68</v>
      </c>
      <c r="C19">
        <v>8.3725490196078436</v>
      </c>
      <c r="D19">
        <v>25.74</v>
      </c>
      <c r="E19">
        <v>25.117647058823529</v>
      </c>
    </row>
    <row r="20" spans="1:8" x14ac:dyDescent="0.2">
      <c r="A20" s="2" t="s">
        <v>202</v>
      </c>
      <c r="B20">
        <v>12.62</v>
      </c>
      <c r="C20">
        <v>8.9411764705882355</v>
      </c>
      <c r="D20">
        <v>23.18</v>
      </c>
      <c r="E20">
        <v>21.745098039215687</v>
      </c>
      <c r="F20" s="9"/>
      <c r="G20" s="9"/>
      <c r="H20" s="9"/>
    </row>
    <row r="21" spans="1:8" x14ac:dyDescent="0.2">
      <c r="A21" s="2" t="s">
        <v>203</v>
      </c>
      <c r="B21">
        <v>9</v>
      </c>
      <c r="C21">
        <v>9.0196078431372548</v>
      </c>
      <c r="D21">
        <v>22.74</v>
      </c>
      <c r="E21">
        <v>20.882352941176471</v>
      </c>
    </row>
    <row r="22" spans="1:8" x14ac:dyDescent="0.2">
      <c r="B22"/>
      <c r="C22"/>
    </row>
    <row r="23" spans="1:8" x14ac:dyDescent="0.2">
      <c r="B23"/>
      <c r="C23"/>
    </row>
    <row r="24" spans="1:8" x14ac:dyDescent="0.2">
      <c r="B24"/>
      <c r="C24"/>
    </row>
    <row r="25" spans="1:8" x14ac:dyDescent="0.2">
      <c r="B25"/>
      <c r="C25"/>
    </row>
    <row r="26" spans="1:8" x14ac:dyDescent="0.2">
      <c r="B26"/>
      <c r="C26"/>
    </row>
    <row r="27" spans="1:8" x14ac:dyDescent="0.2">
      <c r="B27"/>
      <c r="C27"/>
    </row>
    <row r="28" spans="1:8" x14ac:dyDescent="0.2">
      <c r="B28"/>
      <c r="C28"/>
    </row>
    <row r="29" spans="1:8" x14ac:dyDescent="0.2">
      <c r="B29"/>
      <c r="C29"/>
    </row>
    <row r="30" spans="1:8" x14ac:dyDescent="0.2">
      <c r="B30"/>
      <c r="C30"/>
    </row>
    <row r="31" spans="1:8" x14ac:dyDescent="0.2">
      <c r="B31"/>
      <c r="C31"/>
    </row>
    <row r="32" spans="1:8" x14ac:dyDescent="0.2">
      <c r="B32"/>
      <c r="C32"/>
    </row>
    <row r="33" customFormat="1" x14ac:dyDescent="0.2"/>
    <row r="34" customFormat="1" x14ac:dyDescent="0.2"/>
    <row r="35" customFormat="1" x14ac:dyDescent="0.2"/>
    <row r="36" customFormat="1" x14ac:dyDescent="0.2"/>
  </sheetData>
  <mergeCells count="1">
    <mergeCell ref="B2:E2"/>
  </mergeCells>
  <phoneticPr fontId="14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B3" sqref="B3:E21"/>
    </sheetView>
  </sheetViews>
  <sheetFormatPr baseColWidth="10" defaultRowHeight="16" x14ac:dyDescent="0.2"/>
  <sheetData>
    <row r="1" spans="1:5" x14ac:dyDescent="0.2">
      <c r="B1" s="54" t="s">
        <v>152</v>
      </c>
      <c r="C1" s="55" t="s">
        <v>153</v>
      </c>
      <c r="D1" s="56" t="s">
        <v>154</v>
      </c>
      <c r="E1" s="57" t="s">
        <v>147</v>
      </c>
    </row>
    <row r="2" spans="1:5" x14ac:dyDescent="0.2">
      <c r="A2" s="2" t="s">
        <v>48</v>
      </c>
      <c r="B2" s="65" t="s">
        <v>184</v>
      </c>
      <c r="C2" s="65"/>
      <c r="D2" s="65"/>
      <c r="E2" s="65"/>
    </row>
    <row r="3" spans="1:5" x14ac:dyDescent="0.2">
      <c r="A3" s="2" t="s">
        <v>185</v>
      </c>
      <c r="B3" s="9">
        <v>19.18</v>
      </c>
      <c r="C3" s="9">
        <v>23.784313725490197</v>
      </c>
      <c r="D3" s="9">
        <v>30.66</v>
      </c>
      <c r="E3" s="9">
        <v>22.215686274509803</v>
      </c>
    </row>
    <row r="4" spans="1:5" x14ac:dyDescent="0.2">
      <c r="A4" s="2" t="s">
        <v>186</v>
      </c>
      <c r="B4" s="9">
        <v>15.34</v>
      </c>
      <c r="C4" s="9">
        <v>21.078431372549019</v>
      </c>
      <c r="D4" s="9">
        <v>14.12</v>
      </c>
      <c r="E4" s="9">
        <v>22.215686274509803</v>
      </c>
    </row>
    <row r="5" spans="1:5" x14ac:dyDescent="0.2">
      <c r="A5" s="2" t="s">
        <v>187</v>
      </c>
      <c r="B5" s="9">
        <v>11.52</v>
      </c>
      <c r="C5" s="9">
        <v>14.274509803921569</v>
      </c>
      <c r="D5" s="9">
        <v>10.52</v>
      </c>
      <c r="E5" s="9">
        <v>14.176470588235293</v>
      </c>
    </row>
    <row r="6" spans="1:5" x14ac:dyDescent="0.2">
      <c r="A6" s="2" t="s">
        <v>188</v>
      </c>
      <c r="B6" s="9">
        <v>11.88</v>
      </c>
      <c r="C6" s="9">
        <v>12.098039215686274</v>
      </c>
      <c r="D6" s="9">
        <v>7.78</v>
      </c>
      <c r="E6" s="9">
        <v>13.764705882352942</v>
      </c>
    </row>
    <row r="7" spans="1:5" x14ac:dyDescent="0.2">
      <c r="A7" s="2" t="s">
        <v>189</v>
      </c>
      <c r="B7" s="9">
        <v>9.1199999999999992</v>
      </c>
      <c r="C7" s="9">
        <v>14.862745098039216</v>
      </c>
      <c r="D7" s="9">
        <v>9.02</v>
      </c>
      <c r="E7" s="9">
        <v>13.392156862745098</v>
      </c>
    </row>
    <row r="8" spans="1:5" x14ac:dyDescent="0.2">
      <c r="A8" s="2" t="s">
        <v>190</v>
      </c>
      <c r="B8" s="9">
        <v>75.319999999999993</v>
      </c>
      <c r="C8" s="9">
        <v>82.607843137254903</v>
      </c>
      <c r="D8" s="9">
        <v>71.84</v>
      </c>
      <c r="E8" s="9">
        <v>87.078431372549019</v>
      </c>
    </row>
    <row r="9" spans="1:5" x14ac:dyDescent="0.2">
      <c r="A9" s="2" t="s">
        <v>191</v>
      </c>
      <c r="B9" s="9">
        <v>95.96</v>
      </c>
      <c r="C9" s="9">
        <v>89.392156862745097</v>
      </c>
      <c r="D9" s="9">
        <v>92.14</v>
      </c>
      <c r="E9" s="9">
        <v>101.88235294117646</v>
      </c>
    </row>
    <row r="10" spans="1:5" x14ac:dyDescent="0.2">
      <c r="A10" s="2" t="s">
        <v>192</v>
      </c>
      <c r="B10" s="9">
        <v>97.66</v>
      </c>
      <c r="C10" s="9">
        <v>100.29411764705883</v>
      </c>
      <c r="D10" s="9">
        <v>96.46</v>
      </c>
      <c r="E10" s="9">
        <v>121.01960784313725</v>
      </c>
    </row>
    <row r="11" spans="1:5" x14ac:dyDescent="0.2">
      <c r="A11" s="2" t="s">
        <v>193</v>
      </c>
      <c r="B11" s="9">
        <v>93.8</v>
      </c>
      <c r="C11" s="9">
        <v>101.27450980392157</v>
      </c>
      <c r="D11" s="9">
        <v>101.68</v>
      </c>
      <c r="E11" s="9">
        <v>114.84313725490196</v>
      </c>
    </row>
    <row r="12" spans="1:5" x14ac:dyDescent="0.2">
      <c r="A12" s="2" t="s">
        <v>194</v>
      </c>
      <c r="B12" s="9">
        <v>90.62</v>
      </c>
      <c r="C12" s="9">
        <v>109.52941176470588</v>
      </c>
      <c r="D12" s="9">
        <v>99.98</v>
      </c>
      <c r="E12" s="9">
        <v>127.50980392156863</v>
      </c>
    </row>
    <row r="13" spans="1:5" x14ac:dyDescent="0.2">
      <c r="A13" s="2" t="s">
        <v>195</v>
      </c>
      <c r="B13" s="9">
        <v>99.66</v>
      </c>
      <c r="C13" s="9">
        <v>103.64705882352941</v>
      </c>
      <c r="D13" s="9">
        <v>105.08</v>
      </c>
      <c r="E13" s="9">
        <v>119.13725490196079</v>
      </c>
    </row>
    <row r="14" spans="1:5" x14ac:dyDescent="0.2">
      <c r="A14" s="2" t="s">
        <v>196</v>
      </c>
      <c r="B14" s="9">
        <v>92.82</v>
      </c>
      <c r="C14" s="9">
        <v>107.86274509803921</v>
      </c>
      <c r="D14" s="9">
        <v>102.56</v>
      </c>
      <c r="E14" s="9">
        <v>129.80392156862746</v>
      </c>
    </row>
    <row r="15" spans="1:5" x14ac:dyDescent="0.2">
      <c r="A15" s="2" t="s">
        <v>197</v>
      </c>
      <c r="B15" s="9">
        <v>100.32</v>
      </c>
      <c r="C15" s="9">
        <v>101.3921568627451</v>
      </c>
      <c r="D15" s="9">
        <v>102.34</v>
      </c>
      <c r="E15" s="9">
        <v>114.74509803921569</v>
      </c>
    </row>
    <row r="16" spans="1:5" x14ac:dyDescent="0.2">
      <c r="A16" s="2" t="s">
        <v>198</v>
      </c>
      <c r="B16" s="9">
        <v>97.76</v>
      </c>
      <c r="C16" s="9">
        <v>115.66666666666667</v>
      </c>
      <c r="D16" s="9">
        <v>105.96</v>
      </c>
      <c r="E16" s="9">
        <v>132.11764705882354</v>
      </c>
    </row>
    <row r="17" spans="1:5" x14ac:dyDescent="0.2">
      <c r="A17" s="2" t="s">
        <v>199</v>
      </c>
      <c r="B17" s="9">
        <v>82.18</v>
      </c>
      <c r="C17" s="9">
        <v>103.54901960784314</v>
      </c>
      <c r="D17" s="9">
        <v>76.28</v>
      </c>
      <c r="E17" s="9">
        <v>68.352941176470594</v>
      </c>
    </row>
    <row r="18" spans="1:5" x14ac:dyDescent="0.2">
      <c r="A18" s="2" t="s">
        <v>200</v>
      </c>
      <c r="B18" s="9">
        <v>93.38</v>
      </c>
      <c r="C18" s="9">
        <v>102.98039215686275</v>
      </c>
      <c r="D18" s="9">
        <v>54.94</v>
      </c>
      <c r="E18" s="9">
        <v>46.607843137254903</v>
      </c>
    </row>
    <row r="19" spans="1:5" x14ac:dyDescent="0.2">
      <c r="A19" s="2" t="s">
        <v>201</v>
      </c>
      <c r="B19" s="9">
        <v>92.28</v>
      </c>
      <c r="C19" s="9">
        <v>99.862745098039213</v>
      </c>
      <c r="D19" s="9">
        <v>52.16</v>
      </c>
      <c r="E19" s="9">
        <v>35.313725490196077</v>
      </c>
    </row>
    <row r="20" spans="1:5" x14ac:dyDescent="0.2">
      <c r="A20" s="2" t="s">
        <v>202</v>
      </c>
      <c r="B20" s="9">
        <v>88</v>
      </c>
      <c r="C20" s="9">
        <v>96.490196078431367</v>
      </c>
      <c r="D20" s="9">
        <v>37.28</v>
      </c>
      <c r="E20" s="9">
        <v>33.333333333333336</v>
      </c>
    </row>
    <row r="21" spans="1:5" x14ac:dyDescent="0.2">
      <c r="A21" s="2" t="s">
        <v>203</v>
      </c>
      <c r="B21" s="9">
        <v>80.98</v>
      </c>
      <c r="C21" s="9">
        <v>101.66666666666667</v>
      </c>
      <c r="D21" s="9">
        <v>37.26</v>
      </c>
      <c r="E21" s="9">
        <v>29.117647058823529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Calculations</vt:lpstr>
      <vt:lpstr>Values, Figs, and Parameters</vt:lpstr>
      <vt:lpstr>Target FITS</vt:lpstr>
      <vt:lpstr>Alt FITS</vt:lpstr>
      <vt:lpstr>Target Obtained</vt:lpstr>
      <vt:lpstr>Alt Obtained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Nall</dc:creator>
  <cp:lastModifiedBy>Carolyn Ritchey</cp:lastModifiedBy>
  <dcterms:created xsi:type="dcterms:W3CDTF">2017-06-05T13:49:42Z</dcterms:created>
  <dcterms:modified xsi:type="dcterms:W3CDTF">2023-11-22T00:22:16Z</dcterms:modified>
</cp:coreProperties>
</file>