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ajes\OneDrive\Desktop\"/>
    </mc:Choice>
  </mc:AlternateContent>
  <bookViews>
    <workbookView minimized="1" xWindow="0" yWindow="0" windowWidth="23040" windowHeight="9072"/>
  </bookViews>
  <sheets>
    <sheet name="Child labour" sheetId="2" r:id="rId1"/>
    <sheet name="Child labour chk" sheetId="4" state="hidden" r:id="rId2"/>
  </sheets>
  <definedNames>
    <definedName name="_xlnm._FilterDatabase" localSheetId="1" hidden="1">'Child labour chk'!$A$11:$R$228</definedName>
    <definedName name="_xlnm.Database">#N/A</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28" i="4" l="1"/>
  <c r="Q227" i="4"/>
  <c r="Q226" i="4"/>
  <c r="Q225" i="4"/>
  <c r="Q224" i="4"/>
  <c r="Q223" i="4"/>
  <c r="Q222" i="4"/>
  <c r="Q221" i="4"/>
  <c r="Q220" i="4"/>
  <c r="Q219" i="4"/>
  <c r="Q218" i="4"/>
  <c r="Q217" i="4"/>
  <c r="Q216" i="4"/>
  <c r="Q215" i="4"/>
  <c r="Q214" i="4"/>
  <c r="Q213" i="4"/>
  <c r="Q212" i="4"/>
  <c r="Q211" i="4"/>
  <c r="Q210" i="4"/>
  <c r="Q209" i="4"/>
  <c r="Q208" i="4"/>
  <c r="Q207" i="4"/>
  <c r="Q206" i="4"/>
  <c r="Q205" i="4"/>
  <c r="Q204" i="4"/>
  <c r="Q203" i="4"/>
  <c r="Q202" i="4"/>
  <c r="Q201" i="4"/>
  <c r="Q200" i="4"/>
  <c r="Q199" i="4"/>
  <c r="Q198" i="4"/>
  <c r="Q197" i="4"/>
  <c r="Q196" i="4"/>
  <c r="Q195" i="4"/>
  <c r="Q194" i="4"/>
  <c r="Q193" i="4"/>
  <c r="Q192" i="4"/>
  <c r="Q191" i="4"/>
  <c r="Q190" i="4"/>
  <c r="Q189" i="4"/>
  <c r="Q188" i="4"/>
  <c r="Q187" i="4"/>
  <c r="Q186" i="4"/>
  <c r="Q185" i="4"/>
  <c r="Q184" i="4"/>
  <c r="Q183" i="4"/>
  <c r="Q182" i="4"/>
  <c r="Q181" i="4"/>
  <c r="Q180" i="4"/>
  <c r="Q179" i="4"/>
  <c r="Q178" i="4"/>
  <c r="Q177" i="4"/>
  <c r="Q176" i="4"/>
  <c r="Q175" i="4"/>
  <c r="Q174" i="4"/>
  <c r="Q173" i="4"/>
  <c r="Q172" i="4"/>
  <c r="Q171" i="4"/>
  <c r="Q170" i="4"/>
  <c r="Q169" i="4"/>
  <c r="Q168" i="4"/>
  <c r="Q167" i="4"/>
  <c r="Q166" i="4"/>
  <c r="Q165" i="4"/>
  <c r="Q164" i="4"/>
  <c r="Q163" i="4"/>
  <c r="Q162" i="4"/>
  <c r="Q161" i="4"/>
  <c r="Q160" i="4"/>
  <c r="Q159" i="4"/>
  <c r="Q158" i="4"/>
  <c r="Q157" i="4"/>
  <c r="Q156" i="4"/>
  <c r="Q155" i="4"/>
  <c r="Q154" i="4"/>
  <c r="Q153" i="4"/>
  <c r="Q152" i="4"/>
  <c r="Q151" i="4"/>
  <c r="Q150" i="4"/>
  <c r="Q149" i="4"/>
  <c r="Q148" i="4"/>
  <c r="Q147" i="4"/>
  <c r="Q146" i="4"/>
  <c r="Q145" i="4"/>
  <c r="Q144" i="4"/>
  <c r="Q143" i="4"/>
  <c r="Q142" i="4"/>
  <c r="Q141" i="4"/>
  <c r="Q140" i="4"/>
  <c r="Q139" i="4"/>
  <c r="Q138" i="4"/>
  <c r="Q137" i="4"/>
  <c r="Q136" i="4"/>
  <c r="Q135" i="4"/>
  <c r="Q134" i="4"/>
  <c r="Q133" i="4"/>
  <c r="Q132" i="4"/>
  <c r="Q131" i="4"/>
  <c r="Q130" i="4"/>
  <c r="Q129" i="4"/>
  <c r="Q128" i="4"/>
  <c r="Q127" i="4"/>
  <c r="Q126" i="4"/>
  <c r="Q125" i="4"/>
  <c r="Q124" i="4"/>
  <c r="Q123" i="4"/>
  <c r="Q122" i="4"/>
  <c r="Q121" i="4"/>
  <c r="Q120" i="4"/>
  <c r="Q119" i="4"/>
  <c r="Q118" i="4"/>
  <c r="Q117" i="4"/>
  <c r="Q116" i="4"/>
  <c r="Q115" i="4"/>
  <c r="Q114" i="4"/>
  <c r="Q113" i="4"/>
  <c r="Q112" i="4"/>
  <c r="Q111" i="4"/>
  <c r="Q110" i="4"/>
  <c r="Q109" i="4"/>
  <c r="Q108" i="4"/>
  <c r="Q107" i="4"/>
  <c r="Q106" i="4"/>
  <c r="Q105" i="4"/>
  <c r="Q104" i="4"/>
  <c r="Q103" i="4"/>
  <c r="Q102" i="4"/>
  <c r="Q101" i="4"/>
  <c r="Q100" i="4"/>
  <c r="Q99" i="4"/>
  <c r="Q98" i="4"/>
  <c r="Q97" i="4"/>
  <c r="Q96" i="4"/>
  <c r="Q95" i="4"/>
  <c r="Q94" i="4"/>
  <c r="Q93" i="4"/>
  <c r="Q92" i="4"/>
  <c r="Q91" i="4"/>
  <c r="Q90" i="4"/>
  <c r="Q89" i="4"/>
  <c r="Q88" i="4"/>
  <c r="Q87" i="4"/>
  <c r="Q86" i="4"/>
  <c r="Q85" i="4"/>
  <c r="Q84" i="4"/>
  <c r="Q83" i="4"/>
  <c r="Q82" i="4"/>
  <c r="Q81" i="4"/>
  <c r="Q80" i="4"/>
  <c r="Q79" i="4"/>
  <c r="Q78" i="4"/>
  <c r="Q77" i="4"/>
  <c r="Q76" i="4"/>
  <c r="Q75" i="4"/>
  <c r="Q74" i="4"/>
  <c r="Q73" i="4"/>
  <c r="Q72" i="4"/>
  <c r="Q71" i="4"/>
  <c r="Q70" i="4"/>
  <c r="Q69" i="4"/>
  <c r="Q68" i="4"/>
  <c r="Q67" i="4"/>
  <c r="Q66"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O228" i="4"/>
  <c r="O227" i="4"/>
  <c r="O226" i="4"/>
  <c r="O225" i="4"/>
  <c r="O224" i="4"/>
  <c r="O223" i="4"/>
  <c r="O222" i="4"/>
  <c r="O221" i="4"/>
  <c r="O220" i="4"/>
  <c r="O219" i="4"/>
  <c r="O218" i="4"/>
  <c r="O217" i="4"/>
  <c r="O216" i="4"/>
  <c r="O215" i="4"/>
  <c r="O214" i="4"/>
  <c r="O213" i="4"/>
  <c r="O212" i="4"/>
  <c r="O211" i="4"/>
  <c r="O210" i="4"/>
  <c r="O209" i="4"/>
  <c r="O208" i="4"/>
  <c r="O207" i="4"/>
  <c r="O206" i="4"/>
  <c r="O205"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R228" i="4"/>
  <c r="R227" i="4"/>
  <c r="R226" i="4"/>
  <c r="R225" i="4"/>
  <c r="R224" i="4"/>
  <c r="R223" i="4"/>
  <c r="R222" i="4"/>
  <c r="R221" i="4"/>
  <c r="R220" i="4"/>
  <c r="R219" i="4"/>
  <c r="R218" i="4"/>
  <c r="R217" i="4"/>
  <c r="R216" i="4"/>
  <c r="R215" i="4"/>
  <c r="R214" i="4"/>
  <c r="R213" i="4"/>
  <c r="R212" i="4"/>
  <c r="R211" i="4"/>
  <c r="R210" i="4"/>
  <c r="R209" i="4"/>
  <c r="R208" i="4"/>
  <c r="R207" i="4"/>
  <c r="R206" i="4"/>
  <c r="R205" i="4"/>
  <c r="R204" i="4"/>
  <c r="R203" i="4"/>
  <c r="R202" i="4"/>
  <c r="R201" i="4"/>
  <c r="R200" i="4"/>
  <c r="R199" i="4"/>
  <c r="R198" i="4"/>
  <c r="R197" i="4"/>
  <c r="R196" i="4"/>
  <c r="R195" i="4"/>
  <c r="R194" i="4"/>
  <c r="R193" i="4"/>
  <c r="R192" i="4"/>
  <c r="R191" i="4"/>
  <c r="R190" i="4"/>
  <c r="R189" i="4"/>
  <c r="R188" i="4"/>
  <c r="R187" i="4"/>
  <c r="R186" i="4"/>
  <c r="R185" i="4"/>
  <c r="R184" i="4"/>
  <c r="R183" i="4"/>
  <c r="R182" i="4"/>
  <c r="R181" i="4"/>
  <c r="R180" i="4"/>
  <c r="R179" i="4"/>
  <c r="R178" i="4"/>
  <c r="R177" i="4"/>
  <c r="R176" i="4"/>
  <c r="R175" i="4"/>
  <c r="R174" i="4"/>
  <c r="R173" i="4"/>
  <c r="R172" i="4"/>
  <c r="R171" i="4"/>
  <c r="R170" i="4"/>
  <c r="R169" i="4"/>
  <c r="R168" i="4"/>
  <c r="R167" i="4"/>
  <c r="R166" i="4"/>
  <c r="R165" i="4"/>
  <c r="R164" i="4"/>
  <c r="R163" i="4"/>
  <c r="R162" i="4"/>
  <c r="R161" i="4"/>
  <c r="R160" i="4"/>
  <c r="R159" i="4"/>
  <c r="R158" i="4"/>
  <c r="R157" i="4"/>
  <c r="R156" i="4"/>
  <c r="R155" i="4"/>
  <c r="R154" i="4"/>
  <c r="R153" i="4"/>
  <c r="R152" i="4"/>
  <c r="R151" i="4"/>
  <c r="R150" i="4"/>
  <c r="R149" i="4"/>
  <c r="R148" i="4"/>
  <c r="R147" i="4"/>
  <c r="R146" i="4"/>
  <c r="R145" i="4"/>
  <c r="R144" i="4"/>
  <c r="R143" i="4"/>
  <c r="R142" i="4"/>
  <c r="R141" i="4"/>
  <c r="R140" i="4"/>
  <c r="R139" i="4"/>
  <c r="R138" i="4"/>
  <c r="R137" i="4"/>
  <c r="R136" i="4"/>
  <c r="R135" i="4"/>
  <c r="R134" i="4"/>
  <c r="R133" i="4"/>
  <c r="R132" i="4"/>
  <c r="R131" i="4"/>
  <c r="R130" i="4"/>
  <c r="R129" i="4"/>
  <c r="R128" i="4"/>
  <c r="R127" i="4"/>
  <c r="R126" i="4"/>
  <c r="R125" i="4"/>
  <c r="R124" i="4"/>
  <c r="R123" i="4"/>
  <c r="R122" i="4"/>
  <c r="R121" i="4"/>
  <c r="R120" i="4"/>
  <c r="R119" i="4"/>
  <c r="R118" i="4"/>
  <c r="R117" i="4"/>
  <c r="R116" i="4"/>
  <c r="R115" i="4"/>
  <c r="R114" i="4"/>
  <c r="R113" i="4"/>
  <c r="R112" i="4"/>
  <c r="R111" i="4"/>
  <c r="R110" i="4"/>
  <c r="R109" i="4"/>
  <c r="R108" i="4"/>
  <c r="R107" i="4"/>
  <c r="R106" i="4"/>
  <c r="R105" i="4"/>
  <c r="R104" i="4"/>
  <c r="R103" i="4"/>
  <c r="R102" i="4"/>
  <c r="R101" i="4"/>
  <c r="R100" i="4"/>
  <c r="R99" i="4"/>
  <c r="R98" i="4"/>
  <c r="R97" i="4"/>
  <c r="R96" i="4"/>
  <c r="R95" i="4"/>
  <c r="R94" i="4"/>
  <c r="R93" i="4"/>
  <c r="R92" i="4"/>
  <c r="R91" i="4"/>
  <c r="R90" i="4"/>
  <c r="R89" i="4"/>
  <c r="R88" i="4"/>
  <c r="R87" i="4"/>
  <c r="R86" i="4"/>
  <c r="R85" i="4"/>
  <c r="R84" i="4"/>
  <c r="R83" i="4"/>
  <c r="R82" i="4"/>
  <c r="R81" i="4"/>
  <c r="R80" i="4"/>
  <c r="R79" i="4"/>
  <c r="R78" i="4"/>
  <c r="R77" i="4"/>
  <c r="R76" i="4"/>
  <c r="R75" i="4"/>
  <c r="R74" i="4"/>
  <c r="R73" i="4"/>
  <c r="R72" i="4"/>
  <c r="R71" i="4"/>
  <c r="R70" i="4"/>
  <c r="R69" i="4"/>
  <c r="R68" i="4"/>
  <c r="R67"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4" i="4"/>
  <c r="P183" i="4"/>
  <c r="P182" i="4"/>
  <c r="P181" i="4"/>
  <c r="P180" i="4"/>
  <c r="P179" i="4"/>
  <c r="P178"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N228" i="4"/>
  <c r="N227" i="4"/>
  <c r="N226" i="4"/>
  <c r="N225" i="4"/>
  <c r="N224" i="4"/>
  <c r="N223" i="4"/>
  <c r="N222" i="4"/>
  <c r="N221" i="4"/>
  <c r="N220" i="4"/>
  <c r="N219" i="4"/>
  <c r="N218" i="4"/>
  <c r="N217" i="4"/>
  <c r="N216" i="4"/>
  <c r="N215" i="4"/>
  <c r="N214" i="4"/>
  <c r="N213" i="4"/>
  <c r="N212" i="4"/>
  <c r="N211" i="4"/>
  <c r="N210" i="4"/>
  <c r="N209" i="4"/>
  <c r="N208" i="4"/>
  <c r="N207" i="4"/>
  <c r="N206" i="4"/>
  <c r="N205" i="4"/>
  <c r="N204" i="4"/>
  <c r="N203" i="4"/>
  <c r="N202" i="4"/>
  <c r="N201" i="4"/>
  <c r="N200" i="4"/>
  <c r="N199" i="4"/>
  <c r="N198" i="4"/>
  <c r="N197" i="4"/>
  <c r="N196" i="4"/>
  <c r="N195" i="4"/>
  <c r="N194" i="4"/>
  <c r="N193" i="4"/>
  <c r="N192" i="4"/>
  <c r="N191" i="4"/>
  <c r="N190" i="4"/>
  <c r="N189" i="4"/>
  <c r="N188" i="4"/>
  <c r="N187" i="4"/>
  <c r="N186" i="4"/>
  <c r="N185" i="4"/>
  <c r="N184" i="4"/>
  <c r="N183" i="4"/>
  <c r="N182" i="4"/>
  <c r="N181" i="4"/>
  <c r="N180" i="4"/>
  <c r="N179" i="4"/>
  <c r="N178" i="4"/>
  <c r="N177" i="4"/>
  <c r="N176" i="4"/>
  <c r="N175" i="4"/>
  <c r="N174" i="4"/>
  <c r="N173" i="4"/>
  <c r="N172" i="4"/>
  <c r="N171" i="4"/>
  <c r="N170" i="4"/>
  <c r="N169" i="4"/>
  <c r="N168" i="4"/>
  <c r="N167" i="4"/>
  <c r="N166" i="4"/>
  <c r="N165" i="4"/>
  <c r="N164" i="4"/>
  <c r="N163" i="4"/>
  <c r="N162" i="4"/>
  <c r="N161" i="4"/>
  <c r="N160" i="4"/>
  <c r="N159" i="4"/>
  <c r="N158" i="4"/>
  <c r="N157" i="4"/>
  <c r="N156" i="4"/>
  <c r="N155" i="4"/>
  <c r="N154" i="4"/>
  <c r="N153" i="4"/>
  <c r="N152" i="4"/>
  <c r="N151" i="4"/>
  <c r="N150" i="4"/>
  <c r="N149" i="4"/>
  <c r="N148" i="4"/>
  <c r="N147" i="4"/>
  <c r="N146" i="4"/>
  <c r="N145" i="4"/>
  <c r="N144" i="4"/>
  <c r="N143" i="4"/>
  <c r="N142" i="4"/>
  <c r="N141" i="4"/>
  <c r="N140" i="4"/>
  <c r="N139" i="4"/>
  <c r="N138" i="4"/>
  <c r="N137" i="4"/>
  <c r="N136" i="4"/>
  <c r="N135" i="4"/>
  <c r="N134" i="4"/>
  <c r="N133" i="4"/>
  <c r="N132" i="4"/>
  <c r="N131" i="4"/>
  <c r="N130" i="4"/>
  <c r="N129" i="4"/>
  <c r="N128" i="4"/>
  <c r="N127" i="4"/>
  <c r="N126" i="4"/>
  <c r="N125" i="4"/>
  <c r="N124" i="4"/>
  <c r="N123" i="4"/>
  <c r="N122" i="4"/>
  <c r="N121" i="4"/>
  <c r="N120" i="4"/>
  <c r="N119" i="4"/>
  <c r="N118" i="4"/>
  <c r="N117" i="4"/>
  <c r="N116" i="4"/>
  <c r="N115" i="4"/>
  <c r="N114" i="4"/>
  <c r="N113" i="4"/>
  <c r="N112" i="4"/>
  <c r="N111" i="4"/>
  <c r="N110" i="4"/>
  <c r="N109" i="4"/>
  <c r="N108" i="4"/>
  <c r="N107" i="4"/>
  <c r="N106" i="4"/>
  <c r="N105" i="4"/>
  <c r="N104" i="4"/>
  <c r="N103" i="4"/>
  <c r="N102" i="4"/>
  <c r="N101" i="4"/>
  <c r="N100" i="4"/>
  <c r="N99" i="4"/>
  <c r="N98" i="4"/>
  <c r="N97" i="4"/>
  <c r="N96" i="4"/>
  <c r="N95" i="4"/>
  <c r="N94" i="4"/>
  <c r="N93" i="4"/>
  <c r="N92" i="4"/>
  <c r="N91" i="4"/>
  <c r="N90" i="4"/>
  <c r="N89" i="4"/>
  <c r="N88" i="4"/>
  <c r="N87" i="4"/>
  <c r="N86" i="4"/>
  <c r="N85" i="4"/>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alcChain>
</file>

<file path=xl/sharedStrings.xml><?xml version="1.0" encoding="utf-8"?>
<sst xmlns="http://schemas.openxmlformats.org/spreadsheetml/2006/main" count="1507" uniqueCount="312">
  <si>
    <t>GLOBAL DATABASES</t>
  </si>
  <si>
    <t>[data.unicef.org]</t>
  </si>
  <si>
    <t>Child labour</t>
  </si>
  <si>
    <t>Countries and areas</t>
  </si>
  <si>
    <t xml:space="preserve">Total </t>
  </si>
  <si>
    <t xml:space="preserve">Sex </t>
  </si>
  <si>
    <t>Data Source</t>
  </si>
  <si>
    <t>Male</t>
  </si>
  <si>
    <t>Female</t>
  </si>
  <si>
    <t>Afghanistan</t>
  </si>
  <si>
    <t>Albania</t>
  </si>
  <si>
    <t>x,y</t>
  </si>
  <si>
    <t>y</t>
  </si>
  <si>
    <t>Algeria</t>
  </si>
  <si>
    <t>Andorra</t>
  </si>
  <si>
    <t>-</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</si>
  <si>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</si>
  <si>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</si>
  <si>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</si>
  <si>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</si>
  <si>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</si>
  <si>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</si>
  <si>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</si>
  <si>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</si>
  <si>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</si>
  <si>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</si>
  <si>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</si>
  <si>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</si>
  <si>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</si>
  <si>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</si>
  <si>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</si>
  <si>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</si>
  <si>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</si>
  <si>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</si>
  <si>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</si>
  <si>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</si>
  <si>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</si>
  <si>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</si>
  <si>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</si>
  <si>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</si>
  <si>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</si>
  <si>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</si>
  <si>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</si>
  <si>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</si>
  <si>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</si>
  <si>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</si>
  <si>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</si>
  <si>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</si>
  <si>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</si>
  <si>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</si>
  <si>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</si>
  <si>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</si>
  <si>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</si>
  <si>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</si>
  <si>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</si>
  <si>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</si>
  <si>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</si>
  <si>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</si>
  <si>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</si>
  <si>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</si>
  <si>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</si>
  <si>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</si>
  <si>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</si>
  <si>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</si>
  <si>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</si>
  <si>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</si>
  <si>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</si>
  <si>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</si>
  <si>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</si>
  <si>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</si>
  <si>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</si>
  <si>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</si>
  <si>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</si>
  <si>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</si>
  <si>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</si>
  <si>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</si>
  <si>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</si>
  <si>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</si>
  <si>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</si>
  <si>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</si>
  <si>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</si>
  <si>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</si>
  <si>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</si>
  <si>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</si>
  <si>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</si>
  <si>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</si>
  <si>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</si>
  <si>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</si>
  <si>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</si>
  <si>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</si>
  <si>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</si>
  <si>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</si>
  <si>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</si>
  <si>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</si>
  <si>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</si>
  <si>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</si>
  <si>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</si>
  <si>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</si>
  <si>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</si>
  <si>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</si>
  <si>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</si>
  <si>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</si>
  <si>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</si>
  <si>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</si>
  <si>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</si>
  <si>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</si>
  <si>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</si>
  <si>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</si>
  <si>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</si>
  <si>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</si>
  <si>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</si>
  <si>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</si>
  <si>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</si>
  <si>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x</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</si>
  <si>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</si>
  <si>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</si>
  <si>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</si>
  <si>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</si>
  <si>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</si>
  <si>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</si>
  <si>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</si>
  <si>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</si>
  <si>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</si>
  <si>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</si>
  <si>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</si>
  <si>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</si>
  <si>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</si>
  <si>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</si>
  <si>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</si>
  <si>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</si>
  <si>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</si>
  <si>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</si>
  <si>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</si>
  <si>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</si>
  <si>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</si>
  <si>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</si>
  <si>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</si>
  <si>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</si>
  <si>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</si>
  <si>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</si>
  <si>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</si>
  <si>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</si>
  <si>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</si>
  <si>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</si>
  <si>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</si>
  <si>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</si>
  <si>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</si>
  <si>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</si>
  <si>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</si>
  <si>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</si>
  <si>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</si>
  <si>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</si>
  <si>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</si>
  <si>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</si>
  <si>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</si>
  <si>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</si>
  <si>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</si>
  <si>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</si>
  <si>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</si>
  <si>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</si>
  <si>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</si>
  <si>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</si>
  <si>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</si>
  <si>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</si>
  <si>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</si>
  <si>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</si>
  <si>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</si>
  <si>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</si>
  <si>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</si>
  <si>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</si>
  <si>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</si>
  <si>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</si>
  <si>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</si>
  <si>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</si>
  <si>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</si>
  <si>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</si>
  <si>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</si>
  <si>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</si>
  <si>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</si>
  <si>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</si>
  <si>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</si>
  <si>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</si>
  <si>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</si>
  <si>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</si>
  <si>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</si>
  <si>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</si>
  <si>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</si>
  <si>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</si>
  <si>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</si>
  <si>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</si>
  <si>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</si>
  <si>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</si>
  <si>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</si>
  <si>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</si>
  <si>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</si>
  <si>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</si>
  <si>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</si>
  <si>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</si>
  <si>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</si>
  <si>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</si>
  <si>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</si>
  <si>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</si>
  <si>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</si>
  <si>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</si>
  <si>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</si>
  <si>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</si>
  <si>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</si>
  <si>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</si>
  <si>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</si>
  <si>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</si>
  <si>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</si>
  <si>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</si>
  <si>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</si>
  <si>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</si>
  <si>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Sub-Saharan Africa</t>
  </si>
  <si>
    <t>Middle East and North Africa</t>
  </si>
  <si>
    <t>South Asia</t>
  </si>
  <si>
    <t>East Asia and Pacific</t>
  </si>
  <si>
    <t>Latin America and Caribbean</t>
  </si>
  <si>
    <t>Europe and Central Asia</t>
  </si>
  <si>
    <t>North America</t>
  </si>
  <si>
    <t>Least developed countries</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</si>
  <si>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</si>
  <si>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</si>
  <si>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</si>
  <si>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</si>
  <si>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</si>
  <si>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t>* Data refer to the most recent year available during the period specified in the column heading.</t>
  </si>
  <si>
    <t>Indicator definition:</t>
  </si>
  <si>
    <t>Percentage of children 5–17 years old involved in child labour at the moment of the survey. A child is considered to be involved in child labour under the following conditions: (a) children 5–11 years old who, during the reference week, did at least one hour of economic activity and/or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</si>
  <si>
    <t xml:space="preserve">Source: </t>
  </si>
  <si>
    <t>Prepared by the Data and Analytics Section; Division of Data, Analytics, Planning and Monitoring, UNICEF</t>
  </si>
  <si>
    <t xml:space="preserve">Contact us:  </t>
  </si>
  <si>
    <t>data@unicef.org</t>
  </si>
  <si>
    <t xml:space="preserve">   Eastern and Southern Africa</t>
  </si>
  <si>
    <t xml:space="preserve">   West and Central Africa</t>
  </si>
  <si>
    <t xml:space="preserve">   Eastern Europe and Central Asia</t>
  </si>
  <si>
    <t xml:space="preserve">   Western Europe</t>
  </si>
  <si>
    <r>
      <rPr>
        <vertAlign val="superscript"/>
        <sz val="11"/>
        <rFont val="Arial Narrow"/>
        <family val="2"/>
      </rPr>
      <t>+</t>
    </r>
    <r>
      <rPr>
        <sz val="11"/>
        <rFont val="Arial Narrow"/>
        <family val="2"/>
      </rPr>
      <t xml:space="preserve"> This indicator has been replaced by the one used for SDG reporting on indicator 8.7.1 and reflects the proportion of children engaged in economic activities and/or household chores at or above age-specific hourly thresholds (general production boundary basis): 
Child labour for the 5 to 11 age range: children working at least 1 hour per week in economic activity and/or involved in unpaid household services for more than 21 hours per week;
Child labour for the 12 to 14 age range: children working for at least 14 hours per week in economic activity and/or involved in unpaid household services for more than 21 hours per week;
Child labour for the 15 to 17 age range: children working for more than 43 hours per week in economic activity. No hourly threshold is set for unpaid household services for ages 15–17.
Country estimates compiled and presented in the global SDG database and reproduced in SOWC have been re-analysed by UNICEF and ILO in accordance with the definitions and criteria detailed above. This means that the country data values will differ from those published in national survey reports.</t>
    </r>
  </si>
  <si>
    <t>IELFS 2020, UNICEF and ILO calculations</t>
  </si>
  <si>
    <t>CLS 2010, UNICEF and ILO calculations</t>
  </si>
  <si>
    <t>DHS 2015-16, UNICEF and ILO calculations</t>
  </si>
  <si>
    <t>CLS 2015, UNICEF and ILO calculations</t>
  </si>
  <si>
    <t>MICS 2019, UNICEF and ILO calculations</t>
  </si>
  <si>
    <t>MICS 2012, UNICEF and ILO calculations</t>
  </si>
  <si>
    <t>CAS 2013, UNICEF and ILO calculations</t>
  </si>
  <si>
    <t>DHS 2017-18, UNICEF and ILO calculations</t>
  </si>
  <si>
    <t>MICS 2010, UNICEF and ILO calculations</t>
  </si>
  <si>
    <t>ENNA 2019, UNICEF and ILO calculations</t>
  </si>
  <si>
    <t>DHS 2010, UNICEF and ILO calculations</t>
  </si>
  <si>
    <t>DHS 2016-17, UNICEF and ILO calculations</t>
  </si>
  <si>
    <t>LFS 2012, UNICEF and ILO calculations</t>
  </si>
  <si>
    <t>MICS 2014, UNICEF and ILO calculations</t>
  </si>
  <si>
    <t>GEIH 2020, UNICEF and ILO calculations</t>
  </si>
  <si>
    <t>DHS 2012, UNICEF and ILO calculations</t>
  </si>
  <si>
    <t>MICS 2014-15, UNICEF and ILO calculations</t>
  </si>
  <si>
    <t>MICS 2018, UNICEF and ILO calculations</t>
  </si>
  <si>
    <t>MICS 2016, UNICEF and ILO calculations</t>
  </si>
  <si>
    <t>MICS 2017, UNICEF and ILO calculations</t>
  </si>
  <si>
    <t>MICS 2017-18, UNICEF and ILO calculations</t>
  </si>
  <si>
    <t>DHS 2014, UNICEF and ILO calculations</t>
  </si>
  <si>
    <t>Encuesta de Hogares de Propósitos Múltiples (EHPM) 2019, UNICEF and ILO calculations</t>
  </si>
  <si>
    <t>National CLS 2015, UNICEF and ILO calculations</t>
  </si>
  <si>
    <t>MICS 2018-19, UNICEF and ILO calculations</t>
  </si>
  <si>
    <t>MICS 2019-20, UNICEF and ILO calculations</t>
  </si>
  <si>
    <t>Jamaica Youth Activity Survey 2016, UNICEF and ILO calculations</t>
  </si>
  <si>
    <t>CLS 2016, UNICEF and ILO calculations</t>
  </si>
  <si>
    <t>Enquête Modulaire et Permanente auprès des Ménages 2017, UNICEF and ILO calculations</t>
  </si>
  <si>
    <t>MICS 2015, UNICEF and ILO calculations</t>
  </si>
  <si>
    <t>ENTI 2019, UNICEF and ILO calculations</t>
  </si>
  <si>
    <t>LFS 2015, UNICEF and ILO calculations</t>
  </si>
  <si>
    <t>LFS 2017-18, UNICEF and ILO calculations</t>
  </si>
  <si>
    <t>Encuesta Trabajo Infantil (ETI) 2016, UNICEF and ILO calculations</t>
  </si>
  <si>
    <t>CLS (Encuesta Trabajo Infantil) 2015, UNICEF and ILO calculations</t>
  </si>
  <si>
    <t>Integrated Household LCS 2013-14, UNICEF and ILO calculations</t>
  </si>
  <si>
    <t>DHS 2015, UNICEF and ILO calculations</t>
  </si>
  <si>
    <t>Survey of Activities of Young People 2015, UNICEF and ILO calculations</t>
  </si>
  <si>
    <t>CAS 2016, UNICEF and ILO calculations</t>
  </si>
  <si>
    <t>National Child Labour and Forced Labour Survey 2016, UNICEF and ILO calculations</t>
  </si>
  <si>
    <t>MICS 2011, UNICEF and ILO calculations</t>
  </si>
  <si>
    <t>MICS 2011-12, UNICEF and ILO calculations</t>
  </si>
  <si>
    <t>MICS 2015-16, UNICEF and ILO calculations</t>
  </si>
  <si>
    <t>National LFS 2016-17, UNICEF and ILO calculations</t>
  </si>
  <si>
    <t>Integrated LFS-CLS 2014, UNICEF and ILO calculations</t>
  </si>
  <si>
    <t>CLS (Encuesta Nacional de Trabajo Infantil) 2010, UNICEF and ILO calculations</t>
  </si>
  <si>
    <t>DHS 2013, UNICEF and ILO calculations</t>
  </si>
  <si>
    <t>Labour Force and CLS 2012, UNICEF and ILO calculations</t>
  </si>
  <si>
    <t>Netherlands (Kingdom of the)</t>
  </si>
  <si>
    <t>Türkiye</t>
  </si>
  <si>
    <t>Last update: May 2023</t>
  </si>
  <si>
    <r>
      <t>Child labour (%)</t>
    </r>
    <r>
      <rPr>
        <b/>
        <vertAlign val="superscript"/>
        <sz val="11"/>
        <color indexed="63"/>
        <rFont val="Arial Narrow"/>
        <family val="2"/>
      </rPr>
      <t>+</t>
    </r>
    <r>
      <rPr>
        <b/>
        <sz val="11"/>
        <color indexed="63"/>
        <rFont val="Arial Narrow"/>
        <family val="2"/>
      </rPr>
      <t xml:space="preserve"> 
(2014-2022)*</t>
    </r>
  </si>
  <si>
    <t>National Household Sample Survey (Pesquisa Nacional por Amostra de Domicilios) 2015, UNICEF and ILO calculations</t>
  </si>
  <si>
    <t>Youth Activity Survey (Encuesta de Actividades de Nino, Ninas y Adolescentes) 2012, UNICEF and ILO calculations</t>
  </si>
  <si>
    <t>MICS 2021</t>
  </si>
  <si>
    <t>DHS 2019-20, UNICEF and ILO calculations</t>
  </si>
  <si>
    <t>CLFS 2019, UNICEF and ILO calculations</t>
  </si>
  <si>
    <t>MICS 2021-22</t>
  </si>
  <si>
    <t>MICS 2020-21, UNICEF and ILO calculations</t>
  </si>
  <si>
    <t>DHS, MICS and other national surveys</t>
  </si>
  <si>
    <t>UNICEF global databases, 2023, based on DHS, MICS and other national surveys.</t>
  </si>
  <si>
    <t>MICS 2022-23, UNICEF and ILO calculations</t>
  </si>
  <si>
    <t>EANNA 2016-17, UNICEF and ILO calculations</t>
  </si>
  <si>
    <t>PNADCCL 2016, ILO Harmonized Microdata, https://ilostat.ilo.org/</t>
  </si>
  <si>
    <t>DHS 2021, UNICEF and ILO calculations</t>
  </si>
  <si>
    <t>GEIH 2022, UNICEF and ILO calculations</t>
  </si>
  <si>
    <t>MICS 2022, UNICEF and ILO calculations</t>
  </si>
  <si>
    <t>EFHS 2021, UNICEF and ILO calculations</t>
  </si>
  <si>
    <t>MICS 2021-22, UNICEF and ILO calculations</t>
  </si>
  <si>
    <t>DHS 2019-21, UNICEF and ILO calculations</t>
  </si>
  <si>
    <t>EMOP 2020, UNICEF and ILO calculations</t>
  </si>
  <si>
    <t>MICS 2022-23</t>
  </si>
  <si>
    <r>
      <t>Child labour (%)</t>
    </r>
    <r>
      <rPr>
        <b/>
        <vertAlign val="superscript"/>
        <sz val="11"/>
        <color indexed="63"/>
        <rFont val="Arial Narrow"/>
        <family val="2"/>
      </rPr>
      <t>+</t>
    </r>
    <r>
      <rPr>
        <b/>
        <sz val="11"/>
        <color indexed="63"/>
        <rFont val="Arial Narrow"/>
        <family val="2"/>
      </rPr>
      <t xml:space="preserve"> 
(2015-2023)*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</si>
</sst>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u/>
      <sz val="11"/>
      <color theme="10"/>
      <name val="Calibri"/>
      <family val="2"/>
      <scheme val="minor"/>
    </font>
    <font>
      <sz val="10"/>
      <name val="Arial"/>
      <family val="2"/>
    </font>
    <font>
      <sz val="12"/>
      <color indexed="8"/>
      <name val="Times New Roman"/>
      <family val="2"/>
    </font>
    <font>
      <sz val="12"/>
      <color theme="1"/>
      <name val="Times New Roman"/>
      <family val="2"/>
    </font>
    <font>
      <b/>
      <sz val="11"/>
      <color theme="1"/>
      <name val="Arial Narrow"/>
      <family val="2"/>
    </font>
    <font>
      <sz val="11"/>
      <color theme="1"/>
      <name val="Arial Narrow"/>
      <family val="2"/>
    </font>
    <font>
      <b/>
      <sz val="11"/>
      <name val="Arial Narrow"/>
      <family val="2"/>
    </font>
    <font>
      <b/>
      <sz val="11"/>
      <color rgb="FF00B0F0"/>
      <name val="Arial Narrow"/>
      <family val="2"/>
    </font>
    <font>
      <b/>
      <sz val="11"/>
      <color rgb="FF000000"/>
      <name val="Arial Narrow"/>
      <family val="2"/>
    </font>
    <font>
      <b/>
      <vertAlign val="superscript"/>
      <sz val="11"/>
      <color indexed="63"/>
      <name val="Arial Narrow"/>
      <family val="2"/>
    </font>
    <font>
      <b/>
      <sz val="11"/>
      <color indexed="63"/>
      <name val="Arial Narrow"/>
      <family val="2"/>
    </font>
    <font>
      <sz val="11"/>
      <name val="Arial Narrow"/>
      <family val="2"/>
    </font>
    <font>
      <sz val="11"/>
      <color rgb="FF000000"/>
      <name val="Arial Narrow"/>
      <family val="2"/>
    </font>
    <font>
      <vertAlign val="superscript"/>
      <sz val="11"/>
      <name val="Arial Narrow"/>
      <family val="2"/>
    </font>
    <font>
      <b/>
      <u/>
      <sz val="11"/>
      <color theme="10"/>
      <name val="Arial Narrow"/>
      <family val="2"/>
    </font>
    <font>
      <b/>
      <sz val="14"/>
      <name val="Arial Narrow"/>
      <family val="2"/>
    </font>
    <font>
      <sz val="11"/>
      <color theme="0" tint="-0.14999847407452621"/>
      <name val="Arial Narrow"/>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theme="0" tint="-0.149998474074526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xf numFmtId="0" fontId="3" fillId="0" borderId="0"/>
    <xf numFmtId="0" fontId="2" fillId="0" borderId="0"/>
    <xf numFmtId="0" fontId="4" fillId="0" borderId="0"/>
    <xf numFmtId="0" fontId="4" fillId="0" borderId="0"/>
  </cellStyleXfs>
  <cellXfs count="51">
    <xf numFmtId="0" fontId="0" fillId="0" borderId="0" xfId="0"/>
    <xf numFmtId="49" fontId="5" fillId="2" borderId="4" xfId="5" applyNumberFormat="1" applyFont="1" applyFill="1" applyBorder="1"/>
    <xf numFmtId="49" fontId="6" fillId="2" borderId="7" xfId="5" applyNumberFormat="1" applyFont="1" applyFill="1" applyBorder="1"/>
    <xf numFmtId="49" fontId="6" fillId="2" borderId="7" xfId="5" applyNumberFormat="1" applyFont="1" applyFill="1" applyBorder="1" applyAlignment="1">
      <alignment horizontal="left"/>
    </xf>
    <xf numFmtId="49" fontId="6" fillId="2" borderId="7" xfId="5" applyNumberFormat="1" applyFont="1" applyFill="1" applyBorder="1" applyAlignment="1">
      <alignment horizontal="left" indent="1"/>
    </xf>
    <xf numFmtId="49" fontId="5" fillId="2" borderId="9" xfId="5" applyNumberFormat="1" applyFont="1" applyFill="1" applyBorder="1"/>
    <xf numFmtId="0" fontId="6" fillId="2" borderId="0" xfId="0" applyFont="1" applyFill="1"/>
    <xf numFmtId="0" fontId="7" fillId="2" borderId="0" xfId="0" applyFont="1" applyFill="1" applyAlignment="1">
      <alignment horizontal="right" vertical="center"/>
    </xf>
    <xf numFmtId="0" fontId="6" fillId="2" borderId="0" xfId="0" applyFont="1" applyFill="1" applyAlignment="1">
      <alignment horizontal="right"/>
    </xf>
    <xf numFmtId="0" fontId="7" fillId="2" borderId="0" xfId="5" applyFont="1" applyFill="1"/>
    <xf numFmtId="0" fontId="7" fillId="2" borderId="0" xfId="0" applyFont="1" applyFill="1"/>
    <xf numFmtId="0" fontId="5" fillId="2" borderId="0" xfId="0" applyFont="1" applyFill="1" applyAlignment="1">
      <alignment horizontal="center"/>
    </xf>
    <xf numFmtId="0" fontId="9" fillId="2" borderId="0" xfId="0" applyFont="1" applyFill="1" applyAlignment="1">
      <alignment horizontal="center"/>
    </xf>
    <xf numFmtId="0" fontId="13" fillId="2" borderId="0" xfId="0" applyFont="1" applyFill="1" applyAlignment="1">
      <alignment horizontal="left"/>
    </xf>
    <xf numFmtId="49" fontId="6" fillId="2" borderId="0" xfId="0" applyNumberFormat="1" applyFont="1" applyFill="1"/>
    <xf numFmtId="1" fontId="6" fillId="2" borderId="0" xfId="0" applyNumberFormat="1" applyFont="1" applyFill="1" applyAlignment="1">
      <alignment horizontal="right"/>
    </xf>
    <xf numFmtId="1" fontId="6" fillId="2" borderId="0" xfId="0" applyNumberFormat="1" applyFont="1" applyFill="1"/>
    <xf numFmtId="1" fontId="6" fillId="2" borderId="0" xfId="0" applyNumberFormat="1" applyFont="1" applyFill="1" applyAlignment="1">
      <alignment horizontal="left"/>
    </xf>
    <xf numFmtId="1" fontId="6" fillId="2" borderId="3" xfId="0" applyNumberFormat="1" applyFont="1" applyFill="1" applyBorder="1" applyAlignment="1">
      <alignment horizontal="right"/>
    </xf>
    <xf numFmtId="1" fontId="6" fillId="2" borderId="5" xfId="0" applyNumberFormat="1" applyFont="1" applyFill="1" applyBorder="1"/>
    <xf numFmtId="1" fontId="6" fillId="2" borderId="5" xfId="0" applyNumberFormat="1" applyFont="1" applyFill="1" applyBorder="1" applyAlignment="1">
      <alignment horizontal="right"/>
    </xf>
    <xf numFmtId="1" fontId="6" fillId="2" borderId="6" xfId="0" applyNumberFormat="1" applyFont="1" applyFill="1" applyBorder="1"/>
    <xf numFmtId="1" fontId="6" fillId="2" borderId="8" xfId="0" applyNumberFormat="1" applyFont="1" applyFill="1" applyBorder="1"/>
    <xf numFmtId="0" fontId="6" fillId="2" borderId="2" xfId="0" applyFont="1" applyFill="1" applyBorder="1" applyAlignment="1">
      <alignment horizontal="right"/>
    </xf>
    <xf numFmtId="0" fontId="6" fillId="2" borderId="10" xfId="0" applyFont="1" applyFill="1" applyBorder="1"/>
    <xf numFmtId="1" fontId="7" fillId="2" borderId="0" xfId="0" applyNumberFormat="1" applyFont="1" applyFill="1"/>
    <xf numFmtId="0" fontId="12" fillId="2" borderId="0" xfId="0" quotePrefix="1" applyFont="1" applyFill="1"/>
    <xf numFmtId="0" fontId="12" fillId="2" borderId="0" xfId="4" applyFont="1" applyFill="1"/>
    <xf numFmtId="1" fontId="12" fillId="2" borderId="0" xfId="4" applyNumberFormat="1" applyFont="1" applyFill="1" applyAlignment="1">
      <alignment horizontal="right"/>
    </xf>
    <xf numFmtId="0" fontId="12" fillId="2" borderId="0" xfId="0" applyFont="1" applyFill="1"/>
    <xf numFmtId="0" fontId="6" fillId="2" borderId="0" xfId="0" quotePrefix="1" applyFont="1" applyFill="1"/>
    <xf numFmtId="0" fontId="5" fillId="2" borderId="0" xfId="0" applyFont="1" applyFill="1"/>
    <xf numFmtId="0" fontId="5" fillId="2" borderId="0" xfId="0" applyFont="1" applyFill="1" applyAlignment="1">
      <alignment horizontal="left"/>
    </xf>
    <xf numFmtId="0" fontId="6" fillId="2" borderId="0" xfId="0" applyFont="1" applyFill="1" applyProtection="1">
      <protection locked="0"/>
    </xf>
    <xf numFmtId="0" fontId="15" fillId="2" borderId="0" xfId="1" applyFont="1" applyFill="1"/>
    <xf numFmtId="0" fontId="6" fillId="2" borderId="0" xfId="6" applyFont="1" applyFill="1"/>
    <xf numFmtId="0" fontId="16" fillId="2" borderId="0" xfId="2" applyFont="1" applyFill="1"/>
    <xf numFmtId="49" fontId="9" fillId="2" borderId="0" xfId="0" applyNumberFormat="1" applyFont="1" applyFill="1" applyAlignment="1">
      <alignment horizontal="left" vertical="top"/>
    </xf>
    <xf numFmtId="0" fontId="8" fillId="2" borderId="0" xfId="0" applyFont="1" applyFill="1" applyAlignment="1">
      <alignment horizontal="right" vertical="center"/>
    </xf>
    <xf numFmtId="0" fontId="17" fillId="2" borderId="0" xfId="0" applyFont="1" applyFill="1"/>
    <xf numFmtId="164" fontId="6" fillId="2" borderId="0" xfId="0" applyNumberFormat="1" applyFont="1" applyFill="1"/>
    <xf numFmtId="49" fontId="9" fillId="2" borderId="0" xfId="0" applyNumberFormat="1" applyFont="1" applyFill="1" applyAlignment="1">
      <alignment vertical="top"/>
    </xf>
    <xf numFmtId="0" fontId="5" fillId="2" borderId="1" xfId="0" applyFont="1" applyFill="1" applyBorder="1" applyAlignment="1">
      <alignment horizontal="center" wrapText="1"/>
    </xf>
    <xf numFmtId="0" fontId="5" fillId="2" borderId="1" xfId="0" applyFont="1" applyFill="1" applyBorder="1" applyAlignment="1">
      <alignment horizontal="center"/>
    </xf>
    <xf numFmtId="0" fontId="16" fillId="2" borderId="0" xfId="0" applyFont="1" applyFill="1" applyAlignment="1">
      <alignment horizontal="right" vertical="center"/>
    </xf>
    <xf numFmtId="0" fontId="8" fillId="2" borderId="0" xfId="0" applyFont="1" applyFill="1" applyAlignment="1">
      <alignment horizontal="right" vertical="center"/>
    </xf>
    <xf numFmtId="0" fontId="12" fillId="2" borderId="1" xfId="3" applyFont="1" applyFill="1" applyBorder="1" applyAlignment="1">
      <alignment horizontal="center" vertical="center"/>
    </xf>
    <xf numFmtId="0" fontId="13" fillId="2" borderId="1" xfId="0" applyFont="1" applyFill="1" applyBorder="1" applyAlignment="1">
      <alignment horizontal="left"/>
    </xf>
    <xf numFmtId="49" fontId="9" fillId="2" borderId="0" xfId="0" applyNumberFormat="1" applyFont="1" applyFill="1" applyAlignment="1">
      <alignment horizontal="left" vertical="top"/>
    </xf>
    <xf numFmtId="49" fontId="9" fillId="2" borderId="2" xfId="0" applyNumberFormat="1" applyFont="1" applyFill="1" applyBorder="1" applyAlignment="1">
      <alignment horizontal="left" vertical="top"/>
    </xf>
    <xf numFmtId="0" fontId="9" fillId="2" borderId="1" xfId="0" applyFont="1" applyFill="1" applyBorder="1" applyAlignment="1">
      <alignment horizontal="center"/>
    </xf>
  </cellXfs>
  <cellStyles count="7">
    <cellStyle name="Hyperlink" xfId="1" builtinId="8"/>
    <cellStyle name="Normal" xfId="0" builtinId="0"/>
    <cellStyle name="Normal 2 2" xfId="4"/>
    <cellStyle name="Normal 3" xfId="3"/>
    <cellStyle name="Normal 3 2 2" xfId="6"/>
    <cellStyle name="Normal 4" xfId="5"/>
    <cellStyle name="Normal_Table 9 DRAFT Child protection SOWC 2006"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85725</xdr:rowOff>
    </xdr:from>
    <xdr:to>
      <xdr:col>0</xdr:col>
      <xdr:colOff>1642745</xdr:colOff>
      <xdr:row>2</xdr:row>
      <xdr:rowOff>4445</xdr:rowOff>
    </xdr:to>
    <xdr:pic>
      <xdr:nvPicPr>
        <xdr:cNvPr id="2" name="Picture 1">
          <a:extLst>
            <a:ext uri="{FF2B5EF4-FFF2-40B4-BE49-F238E27FC236}">
              <a16:creationId xmlns:a16="http://schemas.microsoft.com/office/drawing/2014/main" id="{F0B6A7F9-81DA-410C-ADC1-DA5CA027E6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85725"/>
          <a:ext cx="1366520" cy="35687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data@unice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9"/>
  <sheetViews>
    <sheetView tabSelected="1" workbookViewId="0">
      <pane xSplit="1" ySplit="1" topLeftCell="B2" activePane="bottomRight" state="frozen"/>
      <selection pane="topRight" activeCell="B1" sqref="B1"/>
      <selection pane="bottomLeft" activeCell="A12" sqref="A12"/>
      <selection pane="bottomRight" activeCell="F3" sqref="F3"/>
    </sheetView>
  </sheetViews>
  <sheetFormatPr defaultColWidth="8.88671875" defaultRowHeight="13.8" x14ac:dyDescent="0.25"/>
  <cols>
    <col min="1" max="1" width="29.109375" style="6" customWidth="1"/>
    <col min="2" max="2" width="8.88671875" style="6"/>
    <col min="3" max="3" width="3" style="6" customWidth="1"/>
    <col min="4" max="4" width="8.88671875" style="8"/>
    <col min="5" max="5" width="3.109375" style="6" customWidth="1"/>
    <col min="6" max="6" width="8.88671875" style="8"/>
    <col min="7" max="7" width="3" style="6" customWidth="1"/>
    <col min="8" max="8" width="27.44140625" style="6" customWidth="1"/>
    <col min="9" max="16384" width="8.88671875" style="6"/>
  </cols>
  <sheetData>
    <row r="1" spans="1:8" ht="31.95" customHeight="1" x14ac:dyDescent="0.25">
      <c r="A1" s="41" t="s">
        <v>3</v>
      </c>
      <c r="B1" s="42" t="s">
        <v>311</v>
      </c>
      <c r="C1" s="43"/>
      <c r="D1" s="43"/>
      <c r="E1" s="43"/>
      <c r="F1" s="43"/>
      <c r="G1" s="43"/>
      <c r="H1" s="11"/>
    </row>
    <row r="2" spans="1:8" x14ac:dyDescent="0.25">
      <c r="A2" s="14" t="s">
        <v>9</v>
      </c>
      <c r="B2" s="15">
        <v>19.3</v>
      </c>
      <c r="C2" s="16"/>
      <c r="D2" s="15">
        <v>19.600000000000001</v>
      </c>
      <c r="E2" s="15"/>
      <c r="F2" s="15">
        <v>19</v>
      </c>
      <c r="G2" s="16"/>
      <c r="H2" s="17" t="s">
        <v>300</v>
      </c>
    </row>
    <row r="3" spans="1:8" x14ac:dyDescent="0.25">
      <c r="A3" s="14" t="s">
        <v>10</v>
      </c>
      <c r="B3" s="15">
        <v>3.3</v>
      </c>
      <c r="C3" s="16" t="s">
        <v>11</v>
      </c>
      <c r="D3" s="15">
        <v>3.6</v>
      </c>
      <c r="E3" s="16" t="s">
        <v>11</v>
      </c>
      <c r="F3" s="15">
        <v>3</v>
      </c>
      <c r="G3" s="16" t="s">
        <v>11</v>
      </c>
      <c r="H3" s="17" t="s">
        <v>240</v>
      </c>
    </row>
    <row r="4" spans="1:8" x14ac:dyDescent="0.25">
      <c r="A4" s="14" t="s">
        <v>13</v>
      </c>
      <c r="B4" s="15">
        <v>2.5</v>
      </c>
      <c r="C4" s="16"/>
      <c r="D4" s="15">
        <v>2.9</v>
      </c>
      <c r="E4" s="16"/>
      <c r="F4" s="15">
        <v>2</v>
      </c>
      <c r="G4" s="16"/>
      <c r="H4" s="17" t="s">
        <v>263</v>
      </c>
    </row>
    <row r="5" spans="1:8" x14ac:dyDescent="0.25">
      <c r="A5" s="14" t="s">
        <v>14</v>
      </c>
      <c r="B5" s="15" t="s">
        <v>15</v>
      </c>
      <c r="C5" s="15"/>
      <c r="D5" s="15" t="s">
        <v>15</v>
      </c>
      <c r="E5" s="15"/>
      <c r="F5" s="15" t="s">
        <v>15</v>
      </c>
      <c r="G5" s="15"/>
      <c r="H5" s="17"/>
    </row>
    <row r="6" spans="1:8" x14ac:dyDescent="0.25">
      <c r="A6" s="14" t="s">
        <v>16</v>
      </c>
      <c r="B6" s="15">
        <v>18.7</v>
      </c>
      <c r="C6" s="16"/>
      <c r="D6" s="15">
        <v>16.600000000000001</v>
      </c>
      <c r="E6" s="16"/>
      <c r="F6" s="15">
        <v>19.899999999999999</v>
      </c>
      <c r="G6" s="16"/>
      <c r="H6" s="17" t="s">
        <v>241</v>
      </c>
    </row>
    <row r="7" spans="1:8" x14ac:dyDescent="0.25">
      <c r="A7" s="14" t="s">
        <v>17</v>
      </c>
      <c r="B7" s="15" t="s">
        <v>15</v>
      </c>
      <c r="C7" s="15"/>
      <c r="D7" s="15" t="s">
        <v>15</v>
      </c>
      <c r="E7" s="15"/>
      <c r="F7" s="15" t="s">
        <v>15</v>
      </c>
      <c r="G7" s="15"/>
      <c r="H7" s="17"/>
    </row>
    <row r="8" spans="1:8" x14ac:dyDescent="0.25">
      <c r="A8" s="14" t="s">
        <v>18</v>
      </c>
      <c r="B8" s="15" t="s">
        <v>15</v>
      </c>
      <c r="C8" s="16"/>
      <c r="D8" s="15" t="s">
        <v>15</v>
      </c>
      <c r="E8" s="16"/>
      <c r="F8" s="15" t="s">
        <v>15</v>
      </c>
      <c r="G8" s="16"/>
      <c r="H8" s="17"/>
    </row>
    <row r="9" spans="1:8" x14ac:dyDescent="0.25">
      <c r="A9" s="14" t="s">
        <v>19</v>
      </c>
      <c r="B9" s="15">
        <v>2</v>
      </c>
      <c r="C9" s="16"/>
      <c r="D9" s="15">
        <v>2.4</v>
      </c>
      <c r="E9" s="16"/>
      <c r="F9" s="15">
        <v>1.6</v>
      </c>
      <c r="G9" s="16"/>
      <c r="H9" s="17" t="s">
        <v>301</v>
      </c>
    </row>
    <row r="10" spans="1:8" x14ac:dyDescent="0.25">
      <c r="A10" s="14" t="s">
        <v>20</v>
      </c>
      <c r="B10" s="15">
        <v>4.0999999999999996</v>
      </c>
      <c r="C10" s="15"/>
      <c r="D10" s="15">
        <v>5</v>
      </c>
      <c r="E10" s="15"/>
      <c r="F10" s="15">
        <v>3</v>
      </c>
      <c r="G10" s="15"/>
      <c r="H10" s="17" t="s">
        <v>242</v>
      </c>
    </row>
    <row r="11" spans="1:8" x14ac:dyDescent="0.25">
      <c r="A11" s="14" t="s">
        <v>21</v>
      </c>
      <c r="B11" s="15" t="s">
        <v>15</v>
      </c>
      <c r="C11" s="15"/>
      <c r="D11" s="15" t="s">
        <v>15</v>
      </c>
      <c r="E11" s="15"/>
      <c r="F11" s="15" t="s">
        <v>15</v>
      </c>
      <c r="G11" s="15"/>
      <c r="H11" s="17"/>
    </row>
    <row r="12" spans="1:8" x14ac:dyDescent="0.25">
      <c r="A12" s="14" t="s">
        <v>22</v>
      </c>
      <c r="B12" s="15" t="s">
        <v>15</v>
      </c>
      <c r="C12" s="16"/>
      <c r="D12" s="15" t="s">
        <v>15</v>
      </c>
      <c r="E12" s="16"/>
      <c r="F12" s="15" t="s">
        <v>15</v>
      </c>
      <c r="G12" s="16"/>
      <c r="H12" s="17"/>
    </row>
    <row r="13" spans="1:8" x14ac:dyDescent="0.25">
      <c r="A13" s="14" t="s">
        <v>23</v>
      </c>
      <c r="B13" s="15" t="s">
        <v>15</v>
      </c>
      <c r="C13" s="15"/>
      <c r="D13" s="15" t="s">
        <v>15</v>
      </c>
      <c r="E13" s="15"/>
      <c r="F13" s="15" t="s">
        <v>15</v>
      </c>
      <c r="G13" s="15"/>
      <c r="H13" s="17"/>
    </row>
    <row r="14" spans="1:8" x14ac:dyDescent="0.25">
      <c r="A14" s="14" t="s">
        <v>24</v>
      </c>
      <c r="B14" s="15" t="s">
        <v>15</v>
      </c>
      <c r="C14" s="16"/>
      <c r="D14" s="15" t="s">
        <v>15</v>
      </c>
      <c r="E14" s="16"/>
      <c r="F14" s="15" t="s">
        <v>15</v>
      </c>
      <c r="G14" s="16"/>
      <c r="H14" s="17"/>
    </row>
    <row r="15" spans="1:8" x14ac:dyDescent="0.25">
      <c r="A15" s="14" t="s">
        <v>25</v>
      </c>
      <c r="B15" s="15" t="s">
        <v>15</v>
      </c>
      <c r="C15" s="16"/>
      <c r="D15" s="15" t="s">
        <v>15</v>
      </c>
      <c r="E15" s="16"/>
      <c r="F15" s="15" t="s">
        <v>15</v>
      </c>
      <c r="G15" s="16"/>
      <c r="H15" s="17"/>
    </row>
    <row r="16" spans="1:8" x14ac:dyDescent="0.25">
      <c r="A16" s="14" t="s">
        <v>26</v>
      </c>
      <c r="B16" s="15">
        <v>6.8</v>
      </c>
      <c r="C16" s="15"/>
      <c r="D16" s="15">
        <v>8.8000000000000007</v>
      </c>
      <c r="E16" s="15"/>
      <c r="F16" s="15">
        <v>4.5999999999999996</v>
      </c>
      <c r="G16" s="15"/>
      <c r="H16" s="17" t="s">
        <v>243</v>
      </c>
    </row>
    <row r="17" spans="1:8" x14ac:dyDescent="0.25">
      <c r="A17" s="14" t="s">
        <v>27</v>
      </c>
      <c r="B17" s="18">
        <v>1.4</v>
      </c>
      <c r="C17" s="16" t="s">
        <v>11</v>
      </c>
      <c r="D17" s="15">
        <v>1.8</v>
      </c>
      <c r="E17" s="16" t="s">
        <v>11</v>
      </c>
      <c r="F17" s="15">
        <v>0.9</v>
      </c>
      <c r="G17" s="16" t="s">
        <v>11</v>
      </c>
      <c r="H17" s="17" t="s">
        <v>244</v>
      </c>
    </row>
    <row r="18" spans="1:8" x14ac:dyDescent="0.25">
      <c r="A18" s="14" t="s">
        <v>28</v>
      </c>
      <c r="B18" s="15">
        <v>4.0999999999999996</v>
      </c>
      <c r="C18" s="15"/>
      <c r="D18" s="15">
        <v>4.7</v>
      </c>
      <c r="E18" s="15"/>
      <c r="F18" s="15">
        <v>3.4</v>
      </c>
      <c r="G18" s="15"/>
      <c r="H18" s="17" t="s">
        <v>243</v>
      </c>
    </row>
    <row r="19" spans="1:8" x14ac:dyDescent="0.25">
      <c r="A19" s="14" t="s">
        <v>29</v>
      </c>
      <c r="B19" s="15" t="s">
        <v>15</v>
      </c>
      <c r="C19" s="16"/>
      <c r="D19" s="15" t="s">
        <v>15</v>
      </c>
      <c r="E19" s="16"/>
      <c r="F19" s="15" t="s">
        <v>15</v>
      </c>
      <c r="G19" s="16"/>
      <c r="H19" s="17"/>
    </row>
    <row r="20" spans="1:8" x14ac:dyDescent="0.25">
      <c r="A20" s="14" t="s">
        <v>30</v>
      </c>
      <c r="B20" s="15">
        <v>3.3</v>
      </c>
      <c r="C20" s="16" t="s">
        <v>113</v>
      </c>
      <c r="D20" s="15">
        <v>3.9</v>
      </c>
      <c r="E20" s="16" t="s">
        <v>113</v>
      </c>
      <c r="F20" s="15">
        <v>2.6</v>
      </c>
      <c r="G20" s="16" t="s">
        <v>113</v>
      </c>
      <c r="H20" s="17" t="s">
        <v>245</v>
      </c>
    </row>
    <row r="21" spans="1:8" x14ac:dyDescent="0.25">
      <c r="A21" s="14" t="s">
        <v>31</v>
      </c>
      <c r="B21" s="15">
        <v>19.899999999999999</v>
      </c>
      <c r="C21" s="16" t="s">
        <v>12</v>
      </c>
      <c r="D21" s="15">
        <v>20.399999999999999</v>
      </c>
      <c r="E21" s="16" t="s">
        <v>12</v>
      </c>
      <c r="F21" s="15">
        <v>19.399999999999999</v>
      </c>
      <c r="G21" s="16" t="s">
        <v>12</v>
      </c>
      <c r="H21" s="17" t="s">
        <v>296</v>
      </c>
    </row>
    <row r="22" spans="1:8" x14ac:dyDescent="0.25">
      <c r="A22" s="14" t="s">
        <v>32</v>
      </c>
      <c r="B22" s="15">
        <v>3.5</v>
      </c>
      <c r="C22" s="16" t="s">
        <v>11</v>
      </c>
      <c r="D22" s="15">
        <v>2.8</v>
      </c>
      <c r="E22" s="16" t="s">
        <v>11</v>
      </c>
      <c r="F22" s="15">
        <v>4.2</v>
      </c>
      <c r="G22" s="16" t="s">
        <v>11</v>
      </c>
      <c r="H22" s="17" t="s">
        <v>247</v>
      </c>
    </row>
    <row r="23" spans="1:8" x14ac:dyDescent="0.25">
      <c r="A23" s="14" t="s">
        <v>33</v>
      </c>
      <c r="B23" s="15">
        <v>13.6</v>
      </c>
      <c r="C23" s="16"/>
      <c r="D23" s="15">
        <v>14</v>
      </c>
      <c r="E23" s="16"/>
      <c r="F23" s="15">
        <v>13.2</v>
      </c>
      <c r="G23" s="16"/>
      <c r="H23" s="17" t="s">
        <v>248</v>
      </c>
    </row>
    <row r="24" spans="1:8" x14ac:dyDescent="0.25">
      <c r="A24" s="14" t="s">
        <v>34</v>
      </c>
      <c r="B24" s="15" t="s">
        <v>15</v>
      </c>
      <c r="C24" s="16"/>
      <c r="D24" s="15" t="s">
        <v>15</v>
      </c>
      <c r="E24" s="16"/>
      <c r="F24" s="15" t="s">
        <v>15</v>
      </c>
      <c r="G24" s="16"/>
      <c r="H24" s="17"/>
    </row>
    <row r="25" spans="1:8" x14ac:dyDescent="0.25">
      <c r="A25" s="14" t="s">
        <v>35</v>
      </c>
      <c r="B25" s="15" t="s">
        <v>15</v>
      </c>
      <c r="C25" s="16"/>
      <c r="D25" s="15" t="s">
        <v>15</v>
      </c>
      <c r="E25" s="16"/>
      <c r="F25" s="15" t="s">
        <v>15</v>
      </c>
      <c r="G25" s="16"/>
      <c r="H25" s="17"/>
    </row>
    <row r="26" spans="1:8" x14ac:dyDescent="0.25">
      <c r="A26" s="14" t="s">
        <v>36</v>
      </c>
      <c r="B26" s="15">
        <v>1.8</v>
      </c>
      <c r="C26" s="15"/>
      <c r="D26" s="15">
        <v>2.2000000000000002</v>
      </c>
      <c r="E26" s="15"/>
      <c r="F26" s="15">
        <v>1.4</v>
      </c>
      <c r="G26" s="15"/>
      <c r="H26" s="17" t="s">
        <v>302</v>
      </c>
    </row>
    <row r="27" spans="1:8" x14ac:dyDescent="0.25">
      <c r="A27" s="14" t="s">
        <v>37</v>
      </c>
      <c r="B27" s="15" t="s">
        <v>15</v>
      </c>
      <c r="C27" s="15"/>
      <c r="D27" s="15" t="s">
        <v>15</v>
      </c>
      <c r="E27" s="15"/>
      <c r="F27" s="15" t="s">
        <v>15</v>
      </c>
      <c r="G27" s="15"/>
      <c r="H27" s="17"/>
    </row>
    <row r="28" spans="1:8" x14ac:dyDescent="0.25">
      <c r="A28" s="14" t="s">
        <v>38</v>
      </c>
      <c r="B28" s="15" t="s">
        <v>15</v>
      </c>
      <c r="C28" s="16"/>
      <c r="D28" s="15" t="s">
        <v>15</v>
      </c>
      <c r="E28" s="16"/>
      <c r="F28" s="15" t="s">
        <v>15</v>
      </c>
      <c r="G28" s="16"/>
      <c r="H28" s="17"/>
    </row>
    <row r="29" spans="1:8" x14ac:dyDescent="0.25">
      <c r="A29" s="14" t="s">
        <v>39</v>
      </c>
      <c r="B29" s="15" t="s">
        <v>15</v>
      </c>
      <c r="C29" s="16"/>
      <c r="D29" s="15" t="s">
        <v>15</v>
      </c>
      <c r="E29" s="16"/>
      <c r="F29" s="15" t="s">
        <v>15</v>
      </c>
      <c r="G29" s="16"/>
      <c r="H29" s="17"/>
    </row>
    <row r="30" spans="1:8" x14ac:dyDescent="0.25">
      <c r="A30" s="14" t="s">
        <v>40</v>
      </c>
      <c r="B30" s="15">
        <v>41.5</v>
      </c>
      <c r="C30" s="16" t="s">
        <v>12</v>
      </c>
      <c r="D30" s="15">
        <v>42.6</v>
      </c>
      <c r="E30" s="15" t="s">
        <v>12</v>
      </c>
      <c r="F30" s="15">
        <v>40.4</v>
      </c>
      <c r="G30" s="15" t="s">
        <v>12</v>
      </c>
      <c r="H30" s="17" t="s">
        <v>303</v>
      </c>
    </row>
    <row r="31" spans="1:8" x14ac:dyDescent="0.25">
      <c r="A31" s="14" t="s">
        <v>41</v>
      </c>
      <c r="B31" s="15">
        <v>30.9</v>
      </c>
      <c r="C31" s="16"/>
      <c r="D31" s="15">
        <v>29.7</v>
      </c>
      <c r="E31" s="16"/>
      <c r="F31" s="15">
        <v>32.200000000000003</v>
      </c>
      <c r="G31" s="16"/>
      <c r="H31" s="17" t="s">
        <v>250</v>
      </c>
    </row>
    <row r="32" spans="1:8" x14ac:dyDescent="0.25">
      <c r="A32" s="14" t="s">
        <v>42</v>
      </c>
      <c r="B32" s="15" t="s">
        <v>15</v>
      </c>
      <c r="C32" s="16"/>
      <c r="D32" s="15" t="s">
        <v>15</v>
      </c>
      <c r="E32" s="16"/>
      <c r="F32" s="15" t="s">
        <v>15</v>
      </c>
      <c r="G32" s="16"/>
      <c r="H32" s="17"/>
    </row>
    <row r="33" spans="1:8" x14ac:dyDescent="0.25">
      <c r="A33" s="14" t="s">
        <v>43</v>
      </c>
      <c r="B33" s="15">
        <v>12.6</v>
      </c>
      <c r="C33" s="15" t="s">
        <v>113</v>
      </c>
      <c r="D33" s="15">
        <v>11.5</v>
      </c>
      <c r="E33" s="15" t="s">
        <v>113</v>
      </c>
      <c r="F33" s="15">
        <v>13.8</v>
      </c>
      <c r="G33" s="15" t="s">
        <v>113</v>
      </c>
      <c r="H33" s="17" t="s">
        <v>251</v>
      </c>
    </row>
    <row r="34" spans="1:8" x14ac:dyDescent="0.25">
      <c r="A34" s="14" t="s">
        <v>44</v>
      </c>
      <c r="B34" s="15">
        <v>38.9</v>
      </c>
      <c r="C34" s="16" t="s">
        <v>113</v>
      </c>
      <c r="D34" s="15">
        <v>40.1</v>
      </c>
      <c r="E34" s="16" t="s">
        <v>113</v>
      </c>
      <c r="F34" s="15">
        <v>37.700000000000003</v>
      </c>
      <c r="G34" s="16" t="s">
        <v>113</v>
      </c>
      <c r="H34" s="17" t="s">
        <v>252</v>
      </c>
    </row>
    <row r="35" spans="1:8" x14ac:dyDescent="0.25">
      <c r="A35" s="14" t="s">
        <v>45</v>
      </c>
      <c r="B35" s="15" t="s">
        <v>15</v>
      </c>
      <c r="C35" s="16"/>
      <c r="D35" s="15" t="s">
        <v>15</v>
      </c>
      <c r="E35" s="16"/>
      <c r="F35" s="15" t="s">
        <v>15</v>
      </c>
      <c r="G35" s="16"/>
      <c r="H35" s="17"/>
    </row>
    <row r="36" spans="1:8" x14ac:dyDescent="0.25">
      <c r="A36" s="14" t="s">
        <v>46</v>
      </c>
      <c r="B36" s="15">
        <v>26.9</v>
      </c>
      <c r="C36" s="16"/>
      <c r="D36" s="15">
        <v>24.9</v>
      </c>
      <c r="E36" s="15"/>
      <c r="F36" s="15">
        <v>29</v>
      </c>
      <c r="G36" s="15"/>
      <c r="H36" s="17" t="s">
        <v>263</v>
      </c>
    </row>
    <row r="37" spans="1:8" x14ac:dyDescent="0.25">
      <c r="A37" s="14" t="s">
        <v>47</v>
      </c>
      <c r="B37" s="15">
        <v>39</v>
      </c>
      <c r="C37" s="15"/>
      <c r="D37" s="15">
        <v>38.5</v>
      </c>
      <c r="E37" s="15"/>
      <c r="F37" s="15">
        <v>39.6</v>
      </c>
      <c r="G37" s="15"/>
      <c r="H37" s="17" t="s">
        <v>243</v>
      </c>
    </row>
    <row r="38" spans="1:8" x14ac:dyDescent="0.25">
      <c r="A38" s="14" t="s">
        <v>48</v>
      </c>
      <c r="B38" s="15">
        <v>5.9</v>
      </c>
      <c r="C38" s="16" t="s">
        <v>113</v>
      </c>
      <c r="D38" s="15">
        <v>6.7</v>
      </c>
      <c r="E38" s="16" t="s">
        <v>113</v>
      </c>
      <c r="F38" s="15">
        <v>5.2</v>
      </c>
      <c r="G38" s="16" t="s">
        <v>113</v>
      </c>
      <c r="H38" s="17" t="s">
        <v>292</v>
      </c>
    </row>
    <row r="39" spans="1:8" x14ac:dyDescent="0.25">
      <c r="A39" s="14" t="s">
        <v>49</v>
      </c>
      <c r="B39" s="15" t="s">
        <v>15</v>
      </c>
      <c r="C39" s="16"/>
      <c r="D39" s="15" t="s">
        <v>15</v>
      </c>
      <c r="E39" s="16"/>
      <c r="F39" s="15" t="s">
        <v>15</v>
      </c>
      <c r="G39" s="16"/>
      <c r="H39" s="17"/>
    </row>
    <row r="40" spans="1:8" x14ac:dyDescent="0.25">
      <c r="A40" s="14" t="s">
        <v>50</v>
      </c>
      <c r="B40" s="15">
        <v>7.1</v>
      </c>
      <c r="C40" s="16"/>
      <c r="D40" s="15">
        <v>4.5</v>
      </c>
      <c r="E40" s="16"/>
      <c r="F40" s="15">
        <v>9.9</v>
      </c>
      <c r="G40" s="16"/>
      <c r="H40" s="17" t="s">
        <v>304</v>
      </c>
    </row>
    <row r="41" spans="1:8" x14ac:dyDescent="0.25">
      <c r="A41" s="14" t="s">
        <v>51</v>
      </c>
      <c r="B41" s="15">
        <v>9.1</v>
      </c>
      <c r="C41" s="15"/>
      <c r="D41" s="15">
        <v>8.5</v>
      </c>
      <c r="E41" s="15"/>
      <c r="F41" s="15">
        <v>9.6999999999999993</v>
      </c>
      <c r="G41" s="15"/>
      <c r="H41" s="17" t="s">
        <v>305</v>
      </c>
    </row>
    <row r="42" spans="1:8" x14ac:dyDescent="0.25">
      <c r="A42" s="14" t="s">
        <v>52</v>
      </c>
      <c r="B42" s="15">
        <v>14.1</v>
      </c>
      <c r="C42" s="16"/>
      <c r="D42" s="15">
        <v>13.4</v>
      </c>
      <c r="E42" s="16"/>
      <c r="F42" s="15">
        <v>14.8</v>
      </c>
      <c r="G42" s="16"/>
      <c r="H42" s="17" t="s">
        <v>255</v>
      </c>
    </row>
    <row r="43" spans="1:8" x14ac:dyDescent="0.25">
      <c r="A43" s="14" t="s">
        <v>53</v>
      </c>
      <c r="B43" s="15" t="s">
        <v>15</v>
      </c>
      <c r="C43" s="16"/>
      <c r="D43" s="15" t="s">
        <v>15</v>
      </c>
      <c r="E43" s="16"/>
      <c r="F43" s="15" t="s">
        <v>15</v>
      </c>
      <c r="G43" s="16"/>
      <c r="H43" s="17"/>
    </row>
    <row r="44" spans="1:8" x14ac:dyDescent="0.25">
      <c r="A44" s="14" t="s">
        <v>54</v>
      </c>
      <c r="B44" s="15">
        <v>3.8</v>
      </c>
      <c r="C44" s="15"/>
      <c r="D44" s="15">
        <v>4.3</v>
      </c>
      <c r="E44" s="15"/>
      <c r="F44" s="15">
        <v>3.2</v>
      </c>
      <c r="G44" s="15"/>
      <c r="H44" s="17" t="s">
        <v>256</v>
      </c>
    </row>
    <row r="45" spans="1:8" x14ac:dyDescent="0.25">
      <c r="A45" s="14" t="s">
        <v>55</v>
      </c>
      <c r="B45" s="15">
        <v>14.7</v>
      </c>
      <c r="C45" s="15"/>
      <c r="D45" s="15">
        <v>13.7</v>
      </c>
      <c r="E45" s="15"/>
      <c r="F45" s="15">
        <v>15.6</v>
      </c>
      <c r="G45" s="15"/>
      <c r="H45" s="17" t="s">
        <v>303</v>
      </c>
    </row>
    <row r="46" spans="1:8" x14ac:dyDescent="0.25">
      <c r="A46" s="14" t="s">
        <v>56</v>
      </c>
      <c r="B46" s="15" t="s">
        <v>15</v>
      </c>
      <c r="C46" s="15"/>
      <c r="D46" s="15" t="s">
        <v>15</v>
      </c>
      <c r="E46" s="15"/>
      <c r="F46" s="15" t="s">
        <v>15</v>
      </c>
      <c r="G46" s="15"/>
      <c r="H46" s="17"/>
    </row>
    <row r="47" spans="1:8" x14ac:dyDescent="0.25">
      <c r="A47" s="14" t="s">
        <v>57</v>
      </c>
      <c r="B47" s="15" t="s">
        <v>15</v>
      </c>
      <c r="C47" s="15"/>
      <c r="D47" s="15" t="s">
        <v>15</v>
      </c>
      <c r="E47" s="15"/>
      <c r="F47" s="15" t="s">
        <v>15</v>
      </c>
      <c r="G47" s="15"/>
      <c r="H47" s="17"/>
    </row>
    <row r="48" spans="1:8" x14ac:dyDescent="0.25">
      <c r="A48" s="14" t="s">
        <v>58</v>
      </c>
      <c r="B48" s="15" t="s">
        <v>15</v>
      </c>
      <c r="C48" s="15"/>
      <c r="D48" s="15" t="s">
        <v>15</v>
      </c>
      <c r="E48" s="15"/>
      <c r="F48" s="15" t="s">
        <v>15</v>
      </c>
      <c r="G48" s="15"/>
      <c r="H48" s="17"/>
    </row>
    <row r="49" spans="1:8" x14ac:dyDescent="0.25">
      <c r="A49" s="14" t="s">
        <v>59</v>
      </c>
      <c r="B49" s="15" t="s">
        <v>15</v>
      </c>
      <c r="C49" s="16"/>
      <c r="D49" s="15" t="s">
        <v>15</v>
      </c>
      <c r="E49" s="16"/>
      <c r="F49" s="15" t="s">
        <v>15</v>
      </c>
      <c r="G49" s="16"/>
      <c r="H49" s="17"/>
    </row>
    <row r="50" spans="1:8" x14ac:dyDescent="0.25">
      <c r="A50" s="14" t="s">
        <v>60</v>
      </c>
      <c r="B50" s="15">
        <v>4.3</v>
      </c>
      <c r="C50" s="15"/>
      <c r="D50" s="15">
        <v>4.5</v>
      </c>
      <c r="E50" s="15"/>
      <c r="F50" s="15">
        <v>4.0999999999999996</v>
      </c>
      <c r="G50" s="15"/>
      <c r="H50" s="17" t="s">
        <v>258</v>
      </c>
    </row>
    <row r="51" spans="1:8" x14ac:dyDescent="0.25">
      <c r="A51" s="14" t="s">
        <v>61</v>
      </c>
      <c r="B51" s="15">
        <v>14.7</v>
      </c>
      <c r="C51" s="16"/>
      <c r="D51" s="15">
        <v>12.6</v>
      </c>
      <c r="E51" s="16"/>
      <c r="F51" s="15">
        <v>16.7</v>
      </c>
      <c r="G51" s="16"/>
      <c r="H51" s="17" t="s">
        <v>259</v>
      </c>
    </row>
    <row r="52" spans="1:8" x14ac:dyDescent="0.25">
      <c r="A52" s="14" t="s">
        <v>62</v>
      </c>
      <c r="B52" s="15" t="s">
        <v>15</v>
      </c>
      <c r="C52" s="15"/>
      <c r="D52" s="15" t="s">
        <v>15</v>
      </c>
      <c r="E52" s="15"/>
      <c r="F52" s="15" t="s">
        <v>15</v>
      </c>
      <c r="G52" s="15"/>
      <c r="H52" s="17"/>
    </row>
    <row r="53" spans="1:8" x14ac:dyDescent="0.25">
      <c r="A53" s="14" t="s">
        <v>63</v>
      </c>
      <c r="B53" s="15" t="s">
        <v>15</v>
      </c>
      <c r="C53" s="16"/>
      <c r="D53" s="15" t="s">
        <v>15</v>
      </c>
      <c r="E53" s="16"/>
      <c r="F53" s="15" t="s">
        <v>15</v>
      </c>
      <c r="G53" s="16"/>
      <c r="H53" s="17"/>
    </row>
    <row r="54" spans="1:8" x14ac:dyDescent="0.25">
      <c r="A54" s="14" t="s">
        <v>64</v>
      </c>
      <c r="B54" s="15" t="s">
        <v>15</v>
      </c>
      <c r="C54" s="16"/>
      <c r="D54" s="15" t="s">
        <v>15</v>
      </c>
      <c r="E54" s="15"/>
      <c r="F54" s="15" t="s">
        <v>15</v>
      </c>
      <c r="G54" s="15"/>
      <c r="H54" s="17"/>
    </row>
    <row r="55" spans="1:8" x14ac:dyDescent="0.25">
      <c r="A55" s="14" t="s">
        <v>65</v>
      </c>
      <c r="B55" s="15">
        <v>3.8</v>
      </c>
      <c r="C55" s="16"/>
      <c r="D55" s="15">
        <v>4.5999999999999996</v>
      </c>
      <c r="E55" s="16"/>
      <c r="F55" s="15">
        <v>3</v>
      </c>
      <c r="G55" s="16"/>
      <c r="H55" s="17" t="s">
        <v>243</v>
      </c>
    </row>
    <row r="56" spans="1:8" x14ac:dyDescent="0.25">
      <c r="A56" s="14" t="s">
        <v>66</v>
      </c>
      <c r="B56" s="15" t="s">
        <v>15</v>
      </c>
      <c r="C56" s="16"/>
      <c r="D56" s="15" t="s">
        <v>15</v>
      </c>
      <c r="E56" s="16"/>
      <c r="F56" s="15" t="s">
        <v>15</v>
      </c>
      <c r="G56" s="16"/>
      <c r="H56" s="17"/>
    </row>
    <row r="57" spans="1:8" x14ac:dyDescent="0.25">
      <c r="A57" s="14" t="s">
        <v>67</v>
      </c>
      <c r="B57" s="15">
        <v>3.6</v>
      </c>
      <c r="C57" s="16" t="s">
        <v>12</v>
      </c>
      <c r="D57" s="15">
        <v>4.3</v>
      </c>
      <c r="E57" s="16" t="s">
        <v>12</v>
      </c>
      <c r="F57" s="15">
        <v>2.9</v>
      </c>
      <c r="G57" s="16" t="s">
        <v>12</v>
      </c>
      <c r="H57" s="17" t="s">
        <v>306</v>
      </c>
    </row>
    <row r="58" spans="1:8" x14ac:dyDescent="0.25">
      <c r="A58" s="14" t="s">
        <v>68</v>
      </c>
      <c r="B58" s="15">
        <v>6.9</v>
      </c>
      <c r="C58" s="15"/>
      <c r="D58" s="15">
        <v>6.5</v>
      </c>
      <c r="E58" s="15"/>
      <c r="F58" s="15">
        <v>7.3</v>
      </c>
      <c r="G58" s="15"/>
      <c r="H58" s="17" t="s">
        <v>261</v>
      </c>
    </row>
    <row r="59" spans="1:8" x14ac:dyDescent="0.25">
      <c r="A59" s="14" t="s">
        <v>69</v>
      </c>
      <c r="B59" s="15" t="s">
        <v>15</v>
      </c>
      <c r="C59" s="15"/>
      <c r="D59" s="15" t="s">
        <v>15</v>
      </c>
      <c r="E59" s="15"/>
      <c r="F59" s="15" t="s">
        <v>15</v>
      </c>
      <c r="G59" s="15"/>
      <c r="H59" s="17"/>
    </row>
    <row r="60" spans="1:8" x14ac:dyDescent="0.25">
      <c r="A60" s="14" t="s">
        <v>70</v>
      </c>
      <c r="B60" s="15" t="s">
        <v>15</v>
      </c>
      <c r="C60" s="16"/>
      <c r="D60" s="15" t="s">
        <v>15</v>
      </c>
      <c r="E60" s="16"/>
      <c r="F60" s="15" t="s">
        <v>15</v>
      </c>
      <c r="G60" s="16"/>
      <c r="H60" s="17"/>
    </row>
    <row r="61" spans="1:8" x14ac:dyDescent="0.25">
      <c r="A61" s="14" t="s">
        <v>71</v>
      </c>
      <c r="B61" s="15" t="s">
        <v>15</v>
      </c>
      <c r="C61" s="15"/>
      <c r="D61" s="15" t="s">
        <v>15</v>
      </c>
      <c r="E61" s="15"/>
      <c r="F61" s="15" t="s">
        <v>15</v>
      </c>
      <c r="G61" s="15"/>
      <c r="H61" s="17"/>
    </row>
    <row r="62" spans="1:8" x14ac:dyDescent="0.25">
      <c r="A62" s="14" t="s">
        <v>72</v>
      </c>
      <c r="B62" s="15">
        <v>13.6</v>
      </c>
      <c r="C62" s="15"/>
      <c r="D62" s="15">
        <v>13.1</v>
      </c>
      <c r="E62" s="15"/>
      <c r="F62" s="15">
        <v>14.1</v>
      </c>
      <c r="G62" s="15"/>
      <c r="H62" s="17" t="s">
        <v>307</v>
      </c>
    </row>
    <row r="63" spans="1:8" x14ac:dyDescent="0.25">
      <c r="A63" s="14" t="s">
        <v>73</v>
      </c>
      <c r="B63" s="15">
        <v>45</v>
      </c>
      <c r="C63" s="15" t="s">
        <v>12</v>
      </c>
      <c r="D63" s="15">
        <v>50.6</v>
      </c>
      <c r="E63" s="15" t="s">
        <v>12</v>
      </c>
      <c r="F63" s="15">
        <v>38.9</v>
      </c>
      <c r="G63" s="15" t="s">
        <v>12</v>
      </c>
      <c r="H63" s="17" t="s">
        <v>262</v>
      </c>
    </row>
    <row r="64" spans="1:8" x14ac:dyDescent="0.25">
      <c r="A64" s="14" t="s">
        <v>74</v>
      </c>
      <c r="B64" s="15">
        <v>16.7</v>
      </c>
      <c r="C64" s="16"/>
      <c r="D64" s="15">
        <v>19.600000000000001</v>
      </c>
      <c r="E64" s="16"/>
      <c r="F64" s="15">
        <v>13.5</v>
      </c>
      <c r="G64" s="16"/>
      <c r="H64" s="17" t="s">
        <v>293</v>
      </c>
    </row>
    <row r="65" spans="1:8" x14ac:dyDescent="0.25">
      <c r="A65" s="14" t="s">
        <v>75</v>
      </c>
      <c r="B65" s="15" t="s">
        <v>15</v>
      </c>
      <c r="C65" s="16"/>
      <c r="D65" s="15" t="s">
        <v>15</v>
      </c>
      <c r="E65" s="16"/>
      <c r="F65" s="15" t="s">
        <v>15</v>
      </c>
      <c r="G65" s="16"/>
      <c r="H65" s="17"/>
    </row>
    <row r="66" spans="1:8" x14ac:dyDescent="0.25">
      <c r="A66" s="14" t="s">
        <v>76</v>
      </c>
      <c r="B66" s="15" t="s">
        <v>15</v>
      </c>
      <c r="C66" s="16"/>
      <c r="D66" s="15" t="s">
        <v>15</v>
      </c>
      <c r="E66" s="16"/>
      <c r="F66" s="15" t="s">
        <v>15</v>
      </c>
      <c r="G66" s="16"/>
      <c r="H66" s="17"/>
    </row>
    <row r="67" spans="1:8" x14ac:dyDescent="0.25">
      <c r="A67" s="14" t="s">
        <v>77</v>
      </c>
      <c r="B67" s="15">
        <v>11.8</v>
      </c>
      <c r="C67" s="15"/>
      <c r="D67" s="15">
        <v>12.5</v>
      </c>
      <c r="E67" s="15"/>
      <c r="F67" s="15">
        <v>11.1</v>
      </c>
      <c r="G67" s="15"/>
      <c r="H67" s="17" t="s">
        <v>308</v>
      </c>
    </row>
    <row r="68" spans="1:8" x14ac:dyDescent="0.25">
      <c r="A68" s="14" t="s">
        <v>78</v>
      </c>
      <c r="B68" s="15">
        <v>16.899999999999999</v>
      </c>
      <c r="C68" s="16"/>
      <c r="D68" s="15">
        <v>16.5</v>
      </c>
      <c r="E68" s="16"/>
      <c r="F68" s="15">
        <v>17.2</v>
      </c>
      <c r="G68" s="16"/>
      <c r="H68" s="17" t="s">
        <v>256</v>
      </c>
    </row>
    <row r="69" spans="1:8" x14ac:dyDescent="0.25">
      <c r="A69" s="14" t="s">
        <v>79</v>
      </c>
      <c r="B69" s="15">
        <v>1.6</v>
      </c>
      <c r="C69" s="15"/>
      <c r="D69" s="15">
        <v>2.1</v>
      </c>
      <c r="E69" s="15"/>
      <c r="F69" s="15">
        <v>1</v>
      </c>
      <c r="G69" s="15"/>
      <c r="H69" s="17" t="s">
        <v>242</v>
      </c>
    </row>
    <row r="70" spans="1:8" x14ac:dyDescent="0.25">
      <c r="A70" s="14" t="s">
        <v>80</v>
      </c>
      <c r="B70" s="15" t="s">
        <v>15</v>
      </c>
      <c r="C70" s="15"/>
      <c r="D70" s="15" t="s">
        <v>15</v>
      </c>
      <c r="E70" s="15"/>
      <c r="F70" s="15" t="s">
        <v>15</v>
      </c>
      <c r="G70" s="15"/>
      <c r="H70" s="17"/>
    </row>
    <row r="71" spans="1:8" x14ac:dyDescent="0.25">
      <c r="A71" s="14" t="s">
        <v>81</v>
      </c>
      <c r="B71" s="15">
        <v>20.100000000000001</v>
      </c>
      <c r="C71" s="16"/>
      <c r="D71" s="15">
        <v>18.600000000000001</v>
      </c>
      <c r="E71" s="16"/>
      <c r="F71" s="15">
        <v>21.7</v>
      </c>
      <c r="G71" s="16"/>
      <c r="H71" s="17" t="s">
        <v>259</v>
      </c>
    </row>
    <row r="72" spans="1:8" x14ac:dyDescent="0.25">
      <c r="A72" s="14" t="s">
        <v>82</v>
      </c>
      <c r="B72" s="15" t="s">
        <v>15</v>
      </c>
      <c r="C72" s="16"/>
      <c r="D72" s="15" t="s">
        <v>15</v>
      </c>
      <c r="E72" s="16"/>
      <c r="F72" s="15" t="s">
        <v>15</v>
      </c>
      <c r="G72" s="16"/>
      <c r="H72" s="17"/>
    </row>
    <row r="73" spans="1:8" x14ac:dyDescent="0.25">
      <c r="A73" s="14" t="s">
        <v>83</v>
      </c>
      <c r="B73" s="15" t="s">
        <v>15</v>
      </c>
      <c r="C73" s="16"/>
      <c r="D73" s="15" t="s">
        <v>15</v>
      </c>
      <c r="E73" s="16"/>
      <c r="F73" s="15" t="s">
        <v>15</v>
      </c>
      <c r="G73" s="16"/>
      <c r="H73" s="17"/>
    </row>
    <row r="74" spans="1:8" x14ac:dyDescent="0.25">
      <c r="A74" s="14" t="s">
        <v>84</v>
      </c>
      <c r="B74" s="15" t="s">
        <v>15</v>
      </c>
      <c r="C74" s="16"/>
      <c r="D74" s="15" t="s">
        <v>15</v>
      </c>
      <c r="E74" s="16"/>
      <c r="F74" s="15" t="s">
        <v>15</v>
      </c>
      <c r="G74" s="16"/>
      <c r="H74" s="17"/>
    </row>
    <row r="75" spans="1:8" x14ac:dyDescent="0.25">
      <c r="A75" s="14" t="s">
        <v>85</v>
      </c>
      <c r="B75" s="15">
        <v>24.2</v>
      </c>
      <c r="C75" s="16"/>
      <c r="D75" s="15">
        <v>23.9</v>
      </c>
      <c r="E75" s="16"/>
      <c r="F75" s="15">
        <v>24.5</v>
      </c>
      <c r="G75" s="16"/>
      <c r="H75" s="17" t="s">
        <v>257</v>
      </c>
    </row>
    <row r="76" spans="1:8" x14ac:dyDescent="0.25">
      <c r="A76" s="14" t="s">
        <v>86</v>
      </c>
      <c r="B76" s="15">
        <v>17.2</v>
      </c>
      <c r="C76" s="15"/>
      <c r="D76" s="15">
        <v>18.100000000000001</v>
      </c>
      <c r="E76" s="15"/>
      <c r="F76" s="15">
        <v>16.3</v>
      </c>
      <c r="G76" s="15"/>
      <c r="H76" s="17" t="s">
        <v>263</v>
      </c>
    </row>
    <row r="77" spans="1:8" x14ac:dyDescent="0.25">
      <c r="A77" s="14" t="s">
        <v>87</v>
      </c>
      <c r="B77" s="15">
        <v>6.4</v>
      </c>
      <c r="C77" s="16"/>
      <c r="D77" s="15">
        <v>7.4</v>
      </c>
      <c r="E77" s="16"/>
      <c r="F77" s="15">
        <v>5.5</v>
      </c>
      <c r="G77" s="16"/>
      <c r="H77" s="17" t="s">
        <v>264</v>
      </c>
    </row>
    <row r="78" spans="1:8" x14ac:dyDescent="0.25">
      <c r="A78" s="14" t="s">
        <v>88</v>
      </c>
      <c r="B78" s="15">
        <v>35.5</v>
      </c>
      <c r="C78" s="15" t="s">
        <v>11</v>
      </c>
      <c r="D78" s="15">
        <v>44</v>
      </c>
      <c r="E78" s="15" t="s">
        <v>11</v>
      </c>
      <c r="F78" s="15">
        <v>26.2</v>
      </c>
      <c r="G78" s="15" t="s">
        <v>11</v>
      </c>
      <c r="H78" s="17" t="s">
        <v>254</v>
      </c>
    </row>
    <row r="79" spans="1:8" x14ac:dyDescent="0.25">
      <c r="A79" s="14" t="s">
        <v>89</v>
      </c>
      <c r="B79" s="15" t="s">
        <v>15</v>
      </c>
      <c r="C79" s="15"/>
      <c r="D79" s="15" t="s">
        <v>15</v>
      </c>
      <c r="E79" s="15"/>
      <c r="F79" s="15" t="s">
        <v>15</v>
      </c>
      <c r="G79" s="15"/>
      <c r="H79" s="17"/>
    </row>
    <row r="80" spans="1:8" x14ac:dyDescent="0.25">
      <c r="A80" s="14" t="s">
        <v>90</v>
      </c>
      <c r="B80" s="15">
        <v>15.3</v>
      </c>
      <c r="C80" s="16"/>
      <c r="D80" s="15">
        <v>17.600000000000001</v>
      </c>
      <c r="E80" s="16"/>
      <c r="F80" s="15">
        <v>12.9</v>
      </c>
      <c r="G80" s="16"/>
      <c r="H80" s="17" t="s">
        <v>243</v>
      </c>
    </row>
    <row r="81" spans="1:8" x14ac:dyDescent="0.25">
      <c r="A81" s="14" t="s">
        <v>91</v>
      </c>
      <c r="B81" s="15" t="s">
        <v>15</v>
      </c>
      <c r="C81" s="16"/>
      <c r="D81" s="15" t="s">
        <v>15</v>
      </c>
      <c r="E81" s="16"/>
      <c r="F81" s="15" t="s">
        <v>15</v>
      </c>
      <c r="G81" s="16"/>
      <c r="H81" s="17"/>
    </row>
    <row r="82" spans="1:8" x14ac:dyDescent="0.25">
      <c r="A82" s="14" t="s">
        <v>92</v>
      </c>
      <c r="B82" s="15" t="s">
        <v>15</v>
      </c>
      <c r="C82" s="16"/>
      <c r="D82" s="15" t="s">
        <v>15</v>
      </c>
      <c r="E82" s="16"/>
      <c r="F82" s="15" t="s">
        <v>15</v>
      </c>
      <c r="G82" s="16"/>
      <c r="H82" s="17"/>
    </row>
    <row r="83" spans="1:8" x14ac:dyDescent="0.25">
      <c r="A83" s="14" t="s">
        <v>93</v>
      </c>
      <c r="B83" s="15" t="s">
        <v>15</v>
      </c>
      <c r="C83" s="16"/>
      <c r="D83" s="15" t="s">
        <v>15</v>
      </c>
      <c r="E83" s="16"/>
      <c r="F83" s="15" t="s">
        <v>15</v>
      </c>
      <c r="G83" s="16"/>
      <c r="H83" s="17"/>
    </row>
    <row r="84" spans="1:8" x14ac:dyDescent="0.25">
      <c r="A84" s="14" t="s">
        <v>94</v>
      </c>
      <c r="B84" s="15" t="s">
        <v>15</v>
      </c>
      <c r="C84" s="15"/>
      <c r="D84" s="15" t="s">
        <v>15</v>
      </c>
      <c r="E84" s="15"/>
      <c r="F84" s="15" t="s">
        <v>15</v>
      </c>
      <c r="G84" s="15"/>
      <c r="H84" s="17"/>
    </row>
    <row r="85" spans="1:8" x14ac:dyDescent="0.25">
      <c r="A85" s="14" t="s">
        <v>95</v>
      </c>
      <c r="B85" s="15" t="s">
        <v>15</v>
      </c>
      <c r="C85" s="15"/>
      <c r="D85" s="15" t="s">
        <v>15</v>
      </c>
      <c r="E85" s="15"/>
      <c r="F85" s="15" t="s">
        <v>15</v>
      </c>
      <c r="G85" s="15"/>
      <c r="H85" s="17"/>
    </row>
    <row r="86" spans="1:8" x14ac:dyDescent="0.25">
      <c r="A86" s="14" t="s">
        <v>96</v>
      </c>
      <c r="B86" s="15">
        <v>4.5</v>
      </c>
      <c r="C86" s="15"/>
      <c r="D86" s="15">
        <v>4.8</v>
      </c>
      <c r="E86" s="15"/>
      <c r="F86" s="15">
        <v>4.0999999999999996</v>
      </c>
      <c r="G86" s="15"/>
      <c r="H86" s="17" t="s">
        <v>256</v>
      </c>
    </row>
    <row r="87" spans="1:8" x14ac:dyDescent="0.25">
      <c r="A87" s="14" t="s">
        <v>97</v>
      </c>
      <c r="B87" s="15" t="s">
        <v>15</v>
      </c>
      <c r="C87" s="16"/>
      <c r="D87" s="15" t="s">
        <v>15</v>
      </c>
      <c r="E87" s="16"/>
      <c r="F87" s="15" t="s">
        <v>15</v>
      </c>
      <c r="G87" s="16"/>
      <c r="H87" s="17"/>
    </row>
    <row r="88" spans="1:8" x14ac:dyDescent="0.25">
      <c r="A88" s="14" t="s">
        <v>98</v>
      </c>
      <c r="B88" s="15" t="s">
        <v>15</v>
      </c>
      <c r="C88" s="15"/>
      <c r="D88" s="15" t="s">
        <v>15</v>
      </c>
      <c r="E88" s="15"/>
      <c r="F88" s="15" t="s">
        <v>15</v>
      </c>
      <c r="G88" s="15"/>
      <c r="H88" s="17"/>
    </row>
    <row r="89" spans="1:8" x14ac:dyDescent="0.25">
      <c r="A89" s="14" t="s">
        <v>99</v>
      </c>
      <c r="B89" s="15" t="s">
        <v>15</v>
      </c>
      <c r="C89" s="16"/>
      <c r="D89" s="15" t="s">
        <v>15</v>
      </c>
      <c r="E89" s="16"/>
      <c r="F89" s="15" t="s">
        <v>15</v>
      </c>
      <c r="G89" s="16"/>
      <c r="H89" s="17"/>
    </row>
    <row r="90" spans="1:8" x14ac:dyDescent="0.25">
      <c r="A90" s="14" t="s">
        <v>100</v>
      </c>
      <c r="B90" s="15">
        <v>2.9</v>
      </c>
      <c r="C90" s="16"/>
      <c r="D90" s="15">
        <v>3.3</v>
      </c>
      <c r="E90" s="16"/>
      <c r="F90" s="15">
        <v>2.4</v>
      </c>
      <c r="G90" s="16"/>
      <c r="H90" s="17" t="s">
        <v>265</v>
      </c>
    </row>
    <row r="91" spans="1:8" x14ac:dyDescent="0.25">
      <c r="A91" s="14" t="s">
        <v>101</v>
      </c>
      <c r="B91" s="15" t="s">
        <v>15</v>
      </c>
      <c r="C91" s="16"/>
      <c r="D91" s="15" t="s">
        <v>15</v>
      </c>
      <c r="E91" s="16"/>
      <c r="F91" s="15" t="s">
        <v>15</v>
      </c>
      <c r="G91" s="16"/>
      <c r="H91" s="17"/>
    </row>
    <row r="92" spans="1:8" x14ac:dyDescent="0.25">
      <c r="A92" s="14" t="s">
        <v>102</v>
      </c>
      <c r="B92" s="15">
        <v>1.7</v>
      </c>
      <c r="C92" s="15"/>
      <c r="D92" s="15">
        <v>2.2999999999999998</v>
      </c>
      <c r="E92" s="15"/>
      <c r="F92" s="15">
        <v>1</v>
      </c>
      <c r="G92" s="15"/>
      <c r="H92" s="17" t="s">
        <v>266</v>
      </c>
    </row>
    <row r="93" spans="1:8" x14ac:dyDescent="0.25">
      <c r="A93" s="14" t="s">
        <v>103</v>
      </c>
      <c r="B93" s="15" t="s">
        <v>15</v>
      </c>
      <c r="C93" s="15"/>
      <c r="D93" s="15" t="s">
        <v>15</v>
      </c>
      <c r="E93" s="15"/>
      <c r="F93" s="15" t="s">
        <v>15</v>
      </c>
      <c r="G93" s="15"/>
      <c r="H93" s="17"/>
    </row>
    <row r="94" spans="1:8" x14ac:dyDescent="0.25">
      <c r="A94" s="14" t="s">
        <v>104</v>
      </c>
      <c r="B94" s="15" t="s">
        <v>15</v>
      </c>
      <c r="C94" s="16"/>
      <c r="D94" s="15" t="s">
        <v>15</v>
      </c>
      <c r="E94" s="16"/>
      <c r="F94" s="15" t="s">
        <v>15</v>
      </c>
      <c r="G94" s="16"/>
      <c r="H94" s="17"/>
    </row>
    <row r="95" spans="1:8" x14ac:dyDescent="0.25">
      <c r="A95" s="14" t="s">
        <v>105</v>
      </c>
      <c r="B95" s="15">
        <v>16.5</v>
      </c>
      <c r="C95" s="16"/>
      <c r="D95" s="15">
        <v>18.5</v>
      </c>
      <c r="E95" s="16"/>
      <c r="F95" s="15">
        <v>14.5</v>
      </c>
      <c r="G95" s="16"/>
      <c r="H95" s="17" t="s">
        <v>263</v>
      </c>
    </row>
    <row r="96" spans="1:8" x14ac:dyDescent="0.25">
      <c r="A96" s="14" t="s">
        <v>106</v>
      </c>
      <c r="B96" s="15" t="s">
        <v>15</v>
      </c>
      <c r="C96" s="15"/>
      <c r="D96" s="15" t="s">
        <v>15</v>
      </c>
      <c r="E96" s="15"/>
      <c r="F96" s="15" t="s">
        <v>15</v>
      </c>
      <c r="G96" s="15"/>
      <c r="H96" s="17"/>
    </row>
    <row r="97" spans="1:8" x14ac:dyDescent="0.25">
      <c r="A97" s="14" t="s">
        <v>107</v>
      </c>
      <c r="B97" s="15">
        <v>22.3</v>
      </c>
      <c r="C97" s="16"/>
      <c r="D97" s="15">
        <v>25.1</v>
      </c>
      <c r="E97" s="16"/>
      <c r="F97" s="15">
        <v>19.100000000000001</v>
      </c>
      <c r="G97" s="16"/>
      <c r="H97" s="17" t="s">
        <v>256</v>
      </c>
    </row>
    <row r="98" spans="1:8" x14ac:dyDescent="0.25">
      <c r="A98" s="14" t="s">
        <v>108</v>
      </c>
      <c r="B98" s="15">
        <v>28.2</v>
      </c>
      <c r="C98" s="16"/>
      <c r="D98" s="15">
        <v>27.4</v>
      </c>
      <c r="E98" s="16"/>
      <c r="F98" s="15">
        <v>29</v>
      </c>
      <c r="G98" s="16"/>
      <c r="H98" s="17" t="s">
        <v>258</v>
      </c>
    </row>
    <row r="99" spans="1:8" x14ac:dyDescent="0.25">
      <c r="A99" s="14" t="s">
        <v>109</v>
      </c>
      <c r="B99" s="15" t="s">
        <v>15</v>
      </c>
      <c r="C99" s="16"/>
      <c r="D99" s="15" t="s">
        <v>15</v>
      </c>
      <c r="E99" s="16"/>
      <c r="F99" s="15" t="s">
        <v>15</v>
      </c>
      <c r="G99" s="16"/>
      <c r="H99" s="17"/>
    </row>
    <row r="100" spans="1:8" x14ac:dyDescent="0.25">
      <c r="A100" s="14" t="s">
        <v>110</v>
      </c>
      <c r="B100" s="15" t="s">
        <v>15</v>
      </c>
      <c r="C100" s="15"/>
      <c r="D100" s="15" t="s">
        <v>15</v>
      </c>
      <c r="E100" s="15"/>
      <c r="F100" s="15" t="s">
        <v>15</v>
      </c>
      <c r="G100" s="15"/>
      <c r="H100" s="17"/>
    </row>
    <row r="101" spans="1:8" x14ac:dyDescent="0.25">
      <c r="A101" s="14" t="s">
        <v>111</v>
      </c>
      <c r="B101" s="15">
        <v>13.9</v>
      </c>
      <c r="C101" s="15"/>
      <c r="D101" s="15">
        <v>15.1</v>
      </c>
      <c r="E101" s="15"/>
      <c r="F101" s="15">
        <v>12.7</v>
      </c>
      <c r="G101" s="15"/>
      <c r="H101" s="17" t="s">
        <v>256</v>
      </c>
    </row>
    <row r="102" spans="1:8" x14ac:dyDescent="0.25">
      <c r="A102" s="14" t="s">
        <v>112</v>
      </c>
      <c r="B102" s="15">
        <v>27.8</v>
      </c>
      <c r="C102" s="15"/>
      <c r="D102" s="15">
        <v>26.3</v>
      </c>
      <c r="E102" s="15"/>
      <c r="F102" s="15">
        <v>29.4</v>
      </c>
      <c r="G102" s="15"/>
      <c r="H102" s="17" t="s">
        <v>294</v>
      </c>
    </row>
    <row r="103" spans="1:8" x14ac:dyDescent="0.25">
      <c r="A103" s="14" t="s">
        <v>114</v>
      </c>
      <c r="B103" s="15" t="s">
        <v>15</v>
      </c>
      <c r="C103" s="15"/>
      <c r="D103" s="15" t="s">
        <v>15</v>
      </c>
      <c r="E103" s="15"/>
      <c r="F103" s="15" t="s">
        <v>15</v>
      </c>
      <c r="G103" s="15"/>
      <c r="H103" s="17"/>
    </row>
    <row r="104" spans="1:8" x14ac:dyDescent="0.25">
      <c r="A104" s="14" t="s">
        <v>115</v>
      </c>
      <c r="B104" s="15" t="s">
        <v>15</v>
      </c>
      <c r="C104" s="16"/>
      <c r="D104" s="15" t="s">
        <v>15</v>
      </c>
      <c r="E104" s="16"/>
      <c r="F104" s="15" t="s">
        <v>15</v>
      </c>
      <c r="G104" s="16"/>
      <c r="H104" s="17"/>
    </row>
    <row r="105" spans="1:8" x14ac:dyDescent="0.25">
      <c r="A105" s="14" t="s">
        <v>116</v>
      </c>
      <c r="B105" s="15" t="s">
        <v>15</v>
      </c>
      <c r="C105" s="16"/>
      <c r="D105" s="15" t="s">
        <v>15</v>
      </c>
      <c r="E105" s="16"/>
      <c r="F105" s="15" t="s">
        <v>15</v>
      </c>
      <c r="G105" s="16"/>
      <c r="H105" s="17"/>
    </row>
    <row r="106" spans="1:8" x14ac:dyDescent="0.25">
      <c r="A106" s="14" t="s">
        <v>117</v>
      </c>
      <c r="B106" s="15" t="s">
        <v>15</v>
      </c>
      <c r="C106" s="15"/>
      <c r="D106" s="15" t="s">
        <v>15</v>
      </c>
      <c r="E106" s="15"/>
      <c r="F106" s="15" t="s">
        <v>15</v>
      </c>
      <c r="G106" s="15"/>
      <c r="H106" s="17"/>
    </row>
    <row r="107" spans="1:8" x14ac:dyDescent="0.25">
      <c r="A107" s="14" t="s">
        <v>118</v>
      </c>
      <c r="B107" s="15">
        <v>36.700000000000003</v>
      </c>
      <c r="C107" s="15"/>
      <c r="D107" s="15">
        <v>38.299999999999997</v>
      </c>
      <c r="E107" s="15"/>
      <c r="F107" s="15">
        <v>35.1</v>
      </c>
      <c r="G107" s="15"/>
      <c r="H107" s="17" t="s">
        <v>256</v>
      </c>
    </row>
    <row r="108" spans="1:8" x14ac:dyDescent="0.25">
      <c r="A108" s="14" t="s">
        <v>119</v>
      </c>
      <c r="B108" s="15">
        <v>14</v>
      </c>
      <c r="C108" s="16"/>
      <c r="D108" s="15">
        <v>14.1</v>
      </c>
      <c r="E108" s="16"/>
      <c r="F108" s="15">
        <v>13.9</v>
      </c>
      <c r="G108" s="16"/>
      <c r="H108" s="17" t="s">
        <v>264</v>
      </c>
    </row>
    <row r="109" spans="1:8" x14ac:dyDescent="0.25">
      <c r="A109" s="14" t="s">
        <v>120</v>
      </c>
      <c r="B109" s="15" t="s">
        <v>15</v>
      </c>
      <c r="C109" s="15"/>
      <c r="D109" s="15" t="s">
        <v>15</v>
      </c>
      <c r="E109" s="15"/>
      <c r="F109" s="15" t="s">
        <v>15</v>
      </c>
      <c r="G109" s="15"/>
      <c r="H109" s="17"/>
    </row>
    <row r="110" spans="1:8" x14ac:dyDescent="0.25">
      <c r="A110" s="14" t="s">
        <v>121</v>
      </c>
      <c r="B110" s="15" t="s">
        <v>15</v>
      </c>
      <c r="C110" s="15"/>
      <c r="D110" s="15" t="s">
        <v>15</v>
      </c>
      <c r="E110" s="15"/>
      <c r="F110" s="15" t="s">
        <v>15</v>
      </c>
      <c r="G110" s="15"/>
      <c r="H110" s="17"/>
    </row>
    <row r="111" spans="1:8" x14ac:dyDescent="0.25">
      <c r="A111" s="14" t="s">
        <v>122</v>
      </c>
      <c r="B111" s="15">
        <v>22.7</v>
      </c>
      <c r="C111" s="16"/>
      <c r="D111" s="15">
        <v>22.7</v>
      </c>
      <c r="E111" s="16"/>
      <c r="F111" s="15">
        <v>22.8</v>
      </c>
      <c r="G111" s="16"/>
      <c r="H111" s="17" t="s">
        <v>309</v>
      </c>
    </row>
    <row r="112" spans="1:8" x14ac:dyDescent="0.25">
      <c r="A112" s="14" t="s">
        <v>123</v>
      </c>
      <c r="B112" s="15" t="s">
        <v>15</v>
      </c>
      <c r="C112" s="15"/>
      <c r="D112" s="15" t="s">
        <v>15</v>
      </c>
      <c r="E112" s="15"/>
      <c r="F112" s="15" t="s">
        <v>15</v>
      </c>
      <c r="G112" s="15"/>
      <c r="H112" s="17"/>
    </row>
    <row r="113" spans="1:8" x14ac:dyDescent="0.25">
      <c r="A113" s="14" t="s">
        <v>124</v>
      </c>
      <c r="B113" s="15" t="s">
        <v>15</v>
      </c>
      <c r="C113" s="16"/>
      <c r="D113" s="15" t="s">
        <v>15</v>
      </c>
      <c r="E113" s="16"/>
      <c r="F113" s="15" t="s">
        <v>15</v>
      </c>
      <c r="G113" s="16"/>
      <c r="H113" s="17"/>
    </row>
    <row r="114" spans="1:8" x14ac:dyDescent="0.25">
      <c r="A114" s="14" t="s">
        <v>125</v>
      </c>
      <c r="B114" s="15">
        <v>14</v>
      </c>
      <c r="C114" s="15"/>
      <c r="D114" s="15">
        <v>15.4</v>
      </c>
      <c r="E114" s="15"/>
      <c r="F114" s="15">
        <v>12.6</v>
      </c>
      <c r="G114" s="15"/>
      <c r="H114" s="17" t="s">
        <v>268</v>
      </c>
    </row>
    <row r="115" spans="1:8" x14ac:dyDescent="0.25">
      <c r="A115" s="14" t="s">
        <v>126</v>
      </c>
      <c r="B115" s="15" t="s">
        <v>15</v>
      </c>
      <c r="C115" s="15"/>
      <c r="D115" s="15" t="s">
        <v>15</v>
      </c>
      <c r="E115" s="15"/>
      <c r="F115" s="15" t="s">
        <v>15</v>
      </c>
      <c r="G115" s="15"/>
      <c r="H115" s="17"/>
    </row>
    <row r="116" spans="1:8" x14ac:dyDescent="0.25">
      <c r="A116" s="14" t="s">
        <v>127</v>
      </c>
      <c r="B116" s="15">
        <v>4.7</v>
      </c>
      <c r="C116" s="16"/>
      <c r="D116" s="15">
        <v>6</v>
      </c>
      <c r="E116" s="16"/>
      <c r="F116" s="15">
        <v>3.4</v>
      </c>
      <c r="G116" s="16"/>
      <c r="H116" s="17" t="s">
        <v>269</v>
      </c>
    </row>
    <row r="117" spans="1:8" x14ac:dyDescent="0.25">
      <c r="A117" s="14" t="s">
        <v>128</v>
      </c>
      <c r="B117" s="15" t="s">
        <v>15</v>
      </c>
      <c r="C117" s="16"/>
      <c r="D117" s="15" t="s">
        <v>15</v>
      </c>
      <c r="E117" s="16"/>
      <c r="F117" s="15" t="s">
        <v>15</v>
      </c>
      <c r="G117" s="16"/>
      <c r="H117" s="17"/>
    </row>
    <row r="118" spans="1:8" x14ac:dyDescent="0.25">
      <c r="A118" s="14" t="s">
        <v>129</v>
      </c>
      <c r="B118" s="15" t="s">
        <v>15</v>
      </c>
      <c r="C118" s="16"/>
      <c r="D118" s="15" t="s">
        <v>15</v>
      </c>
      <c r="E118" s="16"/>
      <c r="F118" s="15" t="s">
        <v>15</v>
      </c>
      <c r="G118" s="16"/>
      <c r="H118" s="17"/>
    </row>
    <row r="119" spans="1:8" x14ac:dyDescent="0.25">
      <c r="A119" s="14" t="s">
        <v>130</v>
      </c>
      <c r="B119" s="15">
        <v>14.7</v>
      </c>
      <c r="C119" s="16"/>
      <c r="D119" s="15">
        <v>16.100000000000001</v>
      </c>
      <c r="E119" s="16"/>
      <c r="F119" s="15">
        <v>13.2</v>
      </c>
      <c r="G119" s="16"/>
      <c r="H119" s="17" t="s">
        <v>256</v>
      </c>
    </row>
    <row r="120" spans="1:8" x14ac:dyDescent="0.25">
      <c r="A120" s="14" t="s">
        <v>131</v>
      </c>
      <c r="B120" s="15">
        <v>7.7</v>
      </c>
      <c r="C120" s="15"/>
      <c r="D120" s="15">
        <v>8.5</v>
      </c>
      <c r="E120" s="15"/>
      <c r="F120" s="15">
        <v>7</v>
      </c>
      <c r="G120" s="15"/>
      <c r="H120" s="17" t="s">
        <v>256</v>
      </c>
    </row>
    <row r="121" spans="1:8" x14ac:dyDescent="0.25">
      <c r="A121" s="14" t="s">
        <v>132</v>
      </c>
      <c r="B121" s="15" t="s">
        <v>15</v>
      </c>
      <c r="C121" s="15"/>
      <c r="D121" s="15" t="s">
        <v>15</v>
      </c>
      <c r="E121" s="15"/>
      <c r="F121" s="15" t="s">
        <v>15</v>
      </c>
      <c r="G121" s="15"/>
      <c r="H121" s="17"/>
    </row>
    <row r="122" spans="1:8" x14ac:dyDescent="0.25">
      <c r="A122" s="14" t="s">
        <v>133</v>
      </c>
      <c r="B122" s="15" t="s">
        <v>15</v>
      </c>
      <c r="C122" s="15"/>
      <c r="D122" s="15" t="s">
        <v>15</v>
      </c>
      <c r="E122" s="15"/>
      <c r="F122" s="15" t="s">
        <v>15</v>
      </c>
      <c r="G122" s="15"/>
      <c r="H122" s="17"/>
    </row>
    <row r="123" spans="1:8" x14ac:dyDescent="0.25">
      <c r="A123" s="14" t="s">
        <v>134</v>
      </c>
      <c r="B123" s="15" t="s">
        <v>15</v>
      </c>
      <c r="C123" s="16"/>
      <c r="D123" s="15" t="s">
        <v>15</v>
      </c>
      <c r="E123" s="16"/>
      <c r="F123" s="15" t="s">
        <v>15</v>
      </c>
      <c r="G123" s="16"/>
      <c r="H123" s="17"/>
    </row>
    <row r="124" spans="1:8" x14ac:dyDescent="0.25">
      <c r="A124" s="14" t="s">
        <v>135</v>
      </c>
      <c r="B124" s="15">
        <v>9.9</v>
      </c>
      <c r="C124" s="15"/>
      <c r="D124" s="15">
        <v>10.199999999999999</v>
      </c>
      <c r="E124" s="15"/>
      <c r="F124" s="15">
        <v>9.6999999999999993</v>
      </c>
      <c r="G124" s="15"/>
      <c r="H124" s="17" t="s">
        <v>270</v>
      </c>
    </row>
    <row r="125" spans="1:8" x14ac:dyDescent="0.25">
      <c r="A125" s="14" t="s">
        <v>136</v>
      </c>
      <c r="B125" s="15" t="s">
        <v>15</v>
      </c>
      <c r="C125" s="15"/>
      <c r="D125" s="15" t="s">
        <v>15</v>
      </c>
      <c r="E125" s="15"/>
      <c r="F125" s="15" t="s">
        <v>15</v>
      </c>
      <c r="G125" s="15"/>
      <c r="H125" s="17"/>
    </row>
    <row r="126" spans="1:8" x14ac:dyDescent="0.25">
      <c r="A126" s="14" t="s">
        <v>137</v>
      </c>
      <c r="B126" s="15" t="s">
        <v>15</v>
      </c>
      <c r="C126" s="16"/>
      <c r="D126" s="15" t="s">
        <v>15</v>
      </c>
      <c r="E126" s="16"/>
      <c r="F126" s="15" t="s">
        <v>15</v>
      </c>
      <c r="G126" s="16"/>
      <c r="H126" s="17"/>
    </row>
    <row r="127" spans="1:8" x14ac:dyDescent="0.25">
      <c r="A127" s="14" t="s">
        <v>138</v>
      </c>
      <c r="B127" s="15">
        <v>21.7</v>
      </c>
      <c r="C127" s="16" t="s">
        <v>113</v>
      </c>
      <c r="D127" s="15">
        <v>20.3</v>
      </c>
      <c r="E127" s="16" t="s">
        <v>113</v>
      </c>
      <c r="F127" s="15">
        <v>23.1</v>
      </c>
      <c r="G127" s="16" t="s">
        <v>113</v>
      </c>
      <c r="H127" s="17" t="s">
        <v>252</v>
      </c>
    </row>
    <row r="128" spans="1:8" x14ac:dyDescent="0.25">
      <c r="A128" s="14" t="s">
        <v>287</v>
      </c>
      <c r="B128" s="15" t="s">
        <v>15</v>
      </c>
      <c r="C128" s="16"/>
      <c r="D128" s="15" t="s">
        <v>15</v>
      </c>
      <c r="E128" s="16"/>
      <c r="F128" s="15" t="s">
        <v>15</v>
      </c>
      <c r="G128" s="16"/>
      <c r="H128" s="17"/>
    </row>
    <row r="129" spans="1:8" x14ac:dyDescent="0.25">
      <c r="A129" s="14" t="s">
        <v>139</v>
      </c>
      <c r="B129" s="15" t="s">
        <v>15</v>
      </c>
      <c r="C129" s="15"/>
      <c r="D129" s="15" t="s">
        <v>15</v>
      </c>
      <c r="E129" s="15"/>
      <c r="F129" s="15" t="s">
        <v>15</v>
      </c>
      <c r="G129" s="15"/>
      <c r="H129" s="17"/>
    </row>
    <row r="130" spans="1:8" x14ac:dyDescent="0.25">
      <c r="A130" s="14" t="s">
        <v>140</v>
      </c>
      <c r="B130" s="15" t="s">
        <v>15</v>
      </c>
      <c r="C130" s="15"/>
      <c r="D130" s="15" t="s">
        <v>15</v>
      </c>
      <c r="E130" s="15"/>
      <c r="F130" s="15" t="s">
        <v>15</v>
      </c>
      <c r="G130" s="15"/>
      <c r="H130" s="17"/>
    </row>
    <row r="131" spans="1:8" x14ac:dyDescent="0.25">
      <c r="A131" s="14" t="s">
        <v>141</v>
      </c>
      <c r="B131" s="15">
        <v>34.4</v>
      </c>
      <c r="C131" s="15" t="s">
        <v>11</v>
      </c>
      <c r="D131" s="15">
        <v>34.1</v>
      </c>
      <c r="E131" s="15" t="s">
        <v>11</v>
      </c>
      <c r="F131" s="15">
        <v>34.5</v>
      </c>
      <c r="G131" s="15" t="s">
        <v>11</v>
      </c>
      <c r="H131" s="17" t="s">
        <v>254</v>
      </c>
    </row>
    <row r="132" spans="1:8" x14ac:dyDescent="0.25">
      <c r="A132" s="14" t="s">
        <v>142</v>
      </c>
      <c r="B132" s="15">
        <v>31.5</v>
      </c>
      <c r="C132" s="15" t="s">
        <v>12</v>
      </c>
      <c r="D132" s="15">
        <v>33</v>
      </c>
      <c r="E132" s="15" t="s">
        <v>12</v>
      </c>
      <c r="F132" s="15">
        <v>30</v>
      </c>
      <c r="G132" s="15" t="s">
        <v>12</v>
      </c>
      <c r="H132" s="17" t="s">
        <v>293</v>
      </c>
    </row>
    <row r="133" spans="1:8" x14ac:dyDescent="0.25">
      <c r="A133" s="14" t="s">
        <v>143</v>
      </c>
      <c r="B133" s="15" t="s">
        <v>15</v>
      </c>
      <c r="C133" s="15"/>
      <c r="D133" s="15" t="s">
        <v>15</v>
      </c>
      <c r="E133" s="15"/>
      <c r="F133" s="15" t="s">
        <v>15</v>
      </c>
      <c r="G133" s="15"/>
      <c r="H133" s="17"/>
    </row>
    <row r="134" spans="1:8" x14ac:dyDescent="0.25">
      <c r="A134" s="14" t="s">
        <v>144</v>
      </c>
      <c r="B134" s="15">
        <v>2.9</v>
      </c>
      <c r="C134" s="16"/>
      <c r="D134" s="15">
        <v>3.7</v>
      </c>
      <c r="E134" s="16"/>
      <c r="F134" s="15">
        <v>2.1</v>
      </c>
      <c r="G134" s="16"/>
      <c r="H134" s="17" t="s">
        <v>263</v>
      </c>
    </row>
    <row r="135" spans="1:8" x14ac:dyDescent="0.25">
      <c r="A135" s="14" t="s">
        <v>145</v>
      </c>
      <c r="B135" s="15" t="s">
        <v>15</v>
      </c>
      <c r="C135" s="15"/>
      <c r="D135" s="15" t="s">
        <v>15</v>
      </c>
      <c r="E135" s="15"/>
      <c r="F135" s="15" t="s">
        <v>15</v>
      </c>
      <c r="G135" s="15"/>
      <c r="H135" s="17"/>
    </row>
    <row r="136" spans="1:8" x14ac:dyDescent="0.25">
      <c r="A136" s="14" t="s">
        <v>146</v>
      </c>
      <c r="B136" s="15" t="s">
        <v>15</v>
      </c>
      <c r="C136" s="16"/>
      <c r="D136" s="15" t="s">
        <v>15</v>
      </c>
      <c r="E136" s="16"/>
      <c r="F136" s="15" t="s">
        <v>15</v>
      </c>
      <c r="G136" s="16"/>
      <c r="H136" s="17"/>
    </row>
    <row r="137" spans="1:8" x14ac:dyDescent="0.25">
      <c r="A137" s="14" t="s">
        <v>147</v>
      </c>
      <c r="B137" s="15">
        <v>11.4</v>
      </c>
      <c r="C137" s="16" t="s">
        <v>12</v>
      </c>
      <c r="D137" s="15">
        <v>12.5</v>
      </c>
      <c r="E137" s="16" t="s">
        <v>12</v>
      </c>
      <c r="F137" s="15">
        <v>10.1</v>
      </c>
      <c r="G137" s="16" t="s">
        <v>12</v>
      </c>
      <c r="H137" s="17" t="s">
        <v>271</v>
      </c>
    </row>
    <row r="138" spans="1:8" x14ac:dyDescent="0.25">
      <c r="A138" s="14" t="s">
        <v>148</v>
      </c>
      <c r="B138" s="15" t="s">
        <v>15</v>
      </c>
      <c r="C138" s="16"/>
      <c r="D138" s="15" t="s">
        <v>15</v>
      </c>
      <c r="E138" s="16"/>
      <c r="F138" s="15" t="s">
        <v>15</v>
      </c>
      <c r="G138" s="16"/>
      <c r="H138" s="17"/>
    </row>
    <row r="139" spans="1:8" x14ac:dyDescent="0.25">
      <c r="A139" s="14" t="s">
        <v>149</v>
      </c>
      <c r="B139" s="15">
        <v>2.2999999999999998</v>
      </c>
      <c r="C139" s="15"/>
      <c r="D139" s="15">
        <v>3.3</v>
      </c>
      <c r="E139" s="15"/>
      <c r="F139" s="15">
        <v>1.4</v>
      </c>
      <c r="G139" s="15"/>
      <c r="H139" s="17" t="s">
        <v>272</v>
      </c>
    </row>
    <row r="140" spans="1:8" x14ac:dyDescent="0.25">
      <c r="A140" s="14" t="s">
        <v>150</v>
      </c>
      <c r="B140" s="15" t="s">
        <v>15</v>
      </c>
      <c r="C140" s="16"/>
      <c r="D140" s="15" t="s">
        <v>15</v>
      </c>
      <c r="E140" s="16"/>
      <c r="F140" s="15" t="s">
        <v>15</v>
      </c>
      <c r="G140" s="16"/>
      <c r="H140" s="17"/>
    </row>
    <row r="141" spans="1:8" x14ac:dyDescent="0.25">
      <c r="A141" s="14" t="s">
        <v>151</v>
      </c>
      <c r="B141" s="15">
        <v>17.899999999999999</v>
      </c>
      <c r="C141" s="15"/>
      <c r="D141" s="15">
        <v>20.3</v>
      </c>
      <c r="E141" s="15"/>
      <c r="F141" s="15">
        <v>13.1</v>
      </c>
      <c r="G141" s="15"/>
      <c r="H141" s="17" t="s">
        <v>257</v>
      </c>
    </row>
    <row r="142" spans="1:8" x14ac:dyDescent="0.25">
      <c r="A142" s="14" t="s">
        <v>152</v>
      </c>
      <c r="B142" s="15">
        <v>14.5</v>
      </c>
      <c r="C142" s="15"/>
      <c r="D142" s="15">
        <v>14.3</v>
      </c>
      <c r="E142" s="15"/>
      <c r="F142" s="15">
        <v>14.7</v>
      </c>
      <c r="G142" s="15"/>
      <c r="H142" s="17" t="s">
        <v>273</v>
      </c>
    </row>
    <row r="143" spans="1:8" x14ac:dyDescent="0.25">
      <c r="A143" s="14" t="s">
        <v>153</v>
      </c>
      <c r="B143" s="15" t="s">
        <v>15</v>
      </c>
      <c r="C143" s="16"/>
      <c r="D143" s="15" t="s">
        <v>15</v>
      </c>
      <c r="E143" s="16"/>
      <c r="F143" s="15" t="s">
        <v>15</v>
      </c>
      <c r="G143" s="16"/>
      <c r="H143" s="17"/>
    </row>
    <row r="144" spans="1:8" x14ac:dyDescent="0.25">
      <c r="A144" s="14" t="s">
        <v>154</v>
      </c>
      <c r="B144" s="15" t="s">
        <v>15</v>
      </c>
      <c r="C144" s="16"/>
      <c r="D144" s="15" t="s">
        <v>15</v>
      </c>
      <c r="E144" s="16"/>
      <c r="F144" s="15" t="s">
        <v>15</v>
      </c>
      <c r="G144" s="16"/>
      <c r="H144" s="17"/>
    </row>
    <row r="145" spans="1:8" x14ac:dyDescent="0.25">
      <c r="A145" s="14" t="s">
        <v>155</v>
      </c>
      <c r="B145" s="15" t="s">
        <v>15</v>
      </c>
      <c r="C145" s="15"/>
      <c r="D145" s="15" t="s">
        <v>15</v>
      </c>
      <c r="E145" s="15"/>
      <c r="F145" s="15" t="s">
        <v>15</v>
      </c>
      <c r="G145" s="15"/>
      <c r="H145" s="17"/>
    </row>
    <row r="146" spans="1:8" x14ac:dyDescent="0.25">
      <c r="A146" s="14" t="s">
        <v>156</v>
      </c>
      <c r="B146" s="15" t="s">
        <v>15</v>
      </c>
      <c r="C146" s="16"/>
      <c r="D146" s="15" t="s">
        <v>15</v>
      </c>
      <c r="E146" s="16"/>
      <c r="F146" s="15" t="s">
        <v>15</v>
      </c>
      <c r="G146" s="16"/>
      <c r="H146" s="17"/>
    </row>
    <row r="147" spans="1:8" x14ac:dyDescent="0.25">
      <c r="A147" s="14" t="s">
        <v>157</v>
      </c>
      <c r="B147" s="15" t="s">
        <v>15</v>
      </c>
      <c r="C147" s="15"/>
      <c r="D147" s="15" t="s">
        <v>15</v>
      </c>
      <c r="E147" s="15"/>
      <c r="F147" s="15" t="s">
        <v>15</v>
      </c>
      <c r="G147" s="15"/>
      <c r="H147" s="17"/>
    </row>
    <row r="148" spans="1:8" x14ac:dyDescent="0.25">
      <c r="A148" s="14" t="s">
        <v>158</v>
      </c>
      <c r="B148" s="15" t="s">
        <v>15</v>
      </c>
      <c r="C148" s="16"/>
      <c r="D148" s="15" t="s">
        <v>15</v>
      </c>
      <c r="E148" s="16"/>
      <c r="F148" s="15" t="s">
        <v>15</v>
      </c>
      <c r="G148" s="16"/>
      <c r="H148" s="17"/>
    </row>
    <row r="149" spans="1:8" x14ac:dyDescent="0.25">
      <c r="A149" s="14" t="s">
        <v>159</v>
      </c>
      <c r="B149" s="15" t="s">
        <v>15</v>
      </c>
      <c r="C149" s="15"/>
      <c r="D149" s="15" t="s">
        <v>15</v>
      </c>
      <c r="E149" s="15"/>
      <c r="F149" s="15" t="s">
        <v>15</v>
      </c>
      <c r="G149" s="15"/>
      <c r="H149" s="17"/>
    </row>
    <row r="150" spans="1:8" x14ac:dyDescent="0.25">
      <c r="A150" s="14" t="s">
        <v>160</v>
      </c>
      <c r="B150" s="15" t="s">
        <v>15</v>
      </c>
      <c r="C150" s="15"/>
      <c r="D150" s="15" t="s">
        <v>15</v>
      </c>
      <c r="E150" s="15"/>
      <c r="F150" s="15" t="s">
        <v>15</v>
      </c>
      <c r="G150" s="15"/>
      <c r="H150" s="17"/>
    </row>
    <row r="151" spans="1:8" x14ac:dyDescent="0.25">
      <c r="A151" s="14" t="s">
        <v>161</v>
      </c>
      <c r="B151" s="15">
        <v>19</v>
      </c>
      <c r="C151" s="15" t="s">
        <v>11</v>
      </c>
      <c r="D151" s="15">
        <v>16.8</v>
      </c>
      <c r="E151" s="15" t="s">
        <v>11</v>
      </c>
      <c r="F151" s="15">
        <v>21.2</v>
      </c>
      <c r="G151" s="15" t="s">
        <v>11</v>
      </c>
      <c r="H151" s="17" t="s">
        <v>274</v>
      </c>
    </row>
    <row r="152" spans="1:8" x14ac:dyDescent="0.25">
      <c r="A152" s="14" t="s">
        <v>162</v>
      </c>
      <c r="B152" s="15" t="s">
        <v>15</v>
      </c>
      <c r="C152" s="16"/>
      <c r="D152" s="15" t="s">
        <v>15</v>
      </c>
      <c r="E152" s="16"/>
      <c r="F152" s="15" t="s">
        <v>15</v>
      </c>
      <c r="G152" s="16"/>
      <c r="H152" s="17"/>
    </row>
    <row r="153" spans="1:8" x14ac:dyDescent="0.25">
      <c r="A153" s="14" t="s">
        <v>163</v>
      </c>
      <c r="B153" s="15">
        <v>3.3</v>
      </c>
      <c r="C153" s="15" t="s">
        <v>11</v>
      </c>
      <c r="D153" s="15">
        <v>4.5999999999999996</v>
      </c>
      <c r="E153" s="15" t="s">
        <v>11</v>
      </c>
      <c r="F153" s="15">
        <v>1.9</v>
      </c>
      <c r="G153" s="15" t="s">
        <v>11</v>
      </c>
      <c r="H153" s="17" t="s">
        <v>244</v>
      </c>
    </row>
    <row r="154" spans="1:8" x14ac:dyDescent="0.25">
      <c r="A154" s="14" t="s">
        <v>164</v>
      </c>
      <c r="B154" s="15" t="s">
        <v>15</v>
      </c>
      <c r="C154" s="16"/>
      <c r="D154" s="15" t="s">
        <v>15</v>
      </c>
      <c r="E154" s="16"/>
      <c r="F154" s="15" t="s">
        <v>15</v>
      </c>
      <c r="G154" s="16"/>
      <c r="H154" s="17"/>
    </row>
    <row r="155" spans="1:8" x14ac:dyDescent="0.25">
      <c r="A155" s="14" t="s">
        <v>165</v>
      </c>
      <c r="B155" s="15">
        <v>13.9</v>
      </c>
      <c r="C155" s="16"/>
      <c r="D155" s="15">
        <v>16</v>
      </c>
      <c r="E155" s="16"/>
      <c r="F155" s="15">
        <v>11.4</v>
      </c>
      <c r="G155" s="16"/>
      <c r="H155" s="17" t="s">
        <v>264</v>
      </c>
    </row>
    <row r="156" spans="1:8" x14ac:dyDescent="0.25">
      <c r="A156" s="14" t="s">
        <v>166</v>
      </c>
      <c r="B156" s="15" t="s">
        <v>15</v>
      </c>
      <c r="C156" s="15"/>
      <c r="D156" s="15" t="s">
        <v>15</v>
      </c>
      <c r="E156" s="15"/>
      <c r="F156" s="15" t="s">
        <v>15</v>
      </c>
      <c r="G156" s="15"/>
      <c r="H156" s="17"/>
    </row>
    <row r="157" spans="1:8" x14ac:dyDescent="0.25">
      <c r="A157" s="14" t="s">
        <v>167</v>
      </c>
      <c r="B157" s="15">
        <v>10.5</v>
      </c>
      <c r="C157" s="16"/>
      <c r="D157" s="15">
        <v>8.9</v>
      </c>
      <c r="E157" s="16"/>
      <c r="F157" s="15">
        <v>12.1</v>
      </c>
      <c r="G157" s="16"/>
      <c r="H157" s="17" t="s">
        <v>243</v>
      </c>
    </row>
    <row r="158" spans="1:8" x14ac:dyDescent="0.25">
      <c r="A158" s="14" t="s">
        <v>168</v>
      </c>
      <c r="B158" s="15" t="s">
        <v>15</v>
      </c>
      <c r="C158" s="15"/>
      <c r="D158" s="15" t="s">
        <v>15</v>
      </c>
      <c r="E158" s="15"/>
      <c r="F158" s="15" t="s">
        <v>15</v>
      </c>
      <c r="G158" s="15"/>
      <c r="H158" s="17"/>
    </row>
    <row r="159" spans="1:8" x14ac:dyDescent="0.25">
      <c r="A159" s="14" t="s">
        <v>169</v>
      </c>
      <c r="B159" s="15">
        <v>22.8</v>
      </c>
      <c r="C159" s="15"/>
      <c r="D159" s="15">
        <v>27.1</v>
      </c>
      <c r="E159" s="15"/>
      <c r="F159" s="15">
        <v>18.600000000000001</v>
      </c>
      <c r="G159" s="15"/>
      <c r="H159" s="17" t="s">
        <v>241</v>
      </c>
    </row>
    <row r="160" spans="1:8" x14ac:dyDescent="0.25">
      <c r="A160" s="14" t="s">
        <v>170</v>
      </c>
      <c r="B160" s="15">
        <v>9.5</v>
      </c>
      <c r="C160" s="15"/>
      <c r="D160" s="15">
        <v>11.2</v>
      </c>
      <c r="E160" s="15"/>
      <c r="F160" s="15">
        <v>7.5</v>
      </c>
      <c r="G160" s="15"/>
      <c r="H160" s="17" t="s">
        <v>243</v>
      </c>
    </row>
    <row r="161" spans="1:8" x14ac:dyDescent="0.25">
      <c r="A161" s="14" t="s">
        <v>171</v>
      </c>
      <c r="B161" s="15" t="s">
        <v>15</v>
      </c>
      <c r="C161" s="15"/>
      <c r="D161" s="15" t="s">
        <v>15</v>
      </c>
      <c r="E161" s="15"/>
      <c r="F161" s="15" t="s">
        <v>15</v>
      </c>
      <c r="G161" s="15"/>
      <c r="H161" s="17"/>
    </row>
    <row r="162" spans="1:8" x14ac:dyDescent="0.25">
      <c r="A162" s="14" t="s">
        <v>172</v>
      </c>
      <c r="B162" s="15">
        <v>25.2</v>
      </c>
      <c r="C162" s="16"/>
      <c r="D162" s="15">
        <v>25.6</v>
      </c>
      <c r="E162" s="16"/>
      <c r="F162" s="15">
        <v>24.8</v>
      </c>
      <c r="G162" s="16"/>
      <c r="H162" s="17" t="s">
        <v>258</v>
      </c>
    </row>
    <row r="163" spans="1:8" x14ac:dyDescent="0.25">
      <c r="A163" s="14" t="s">
        <v>173</v>
      </c>
      <c r="B163" s="15" t="s">
        <v>15</v>
      </c>
      <c r="C163" s="15"/>
      <c r="D163" s="15" t="s">
        <v>15</v>
      </c>
      <c r="E163" s="15"/>
      <c r="F163" s="15" t="s">
        <v>15</v>
      </c>
      <c r="G163" s="15"/>
      <c r="H163" s="17"/>
    </row>
    <row r="164" spans="1:8" x14ac:dyDescent="0.25">
      <c r="A164" s="14" t="s">
        <v>174</v>
      </c>
      <c r="B164" s="15" t="s">
        <v>15</v>
      </c>
      <c r="C164" s="15"/>
      <c r="D164" s="15" t="s">
        <v>15</v>
      </c>
      <c r="E164" s="15"/>
      <c r="F164" s="15" t="s">
        <v>15</v>
      </c>
      <c r="G164" s="15"/>
      <c r="H164" s="17"/>
    </row>
    <row r="165" spans="1:8" x14ac:dyDescent="0.25">
      <c r="A165" s="14" t="s">
        <v>175</v>
      </c>
      <c r="B165" s="15" t="s">
        <v>15</v>
      </c>
      <c r="C165" s="15"/>
      <c r="D165" s="15" t="s">
        <v>15</v>
      </c>
      <c r="E165" s="15"/>
      <c r="F165" s="15" t="s">
        <v>15</v>
      </c>
      <c r="G165" s="15"/>
      <c r="H165" s="17"/>
    </row>
    <row r="166" spans="1:8" x14ac:dyDescent="0.25">
      <c r="A166" s="14" t="s">
        <v>176</v>
      </c>
      <c r="B166" s="15">
        <v>17.899999999999999</v>
      </c>
      <c r="C166" s="15" t="s">
        <v>12</v>
      </c>
      <c r="D166" s="15">
        <v>17.100000000000001</v>
      </c>
      <c r="E166" s="15" t="s">
        <v>12</v>
      </c>
      <c r="F166" s="15">
        <v>18.600000000000001</v>
      </c>
      <c r="G166" s="15" t="s">
        <v>12</v>
      </c>
      <c r="H166" s="17" t="s">
        <v>275</v>
      </c>
    </row>
    <row r="167" spans="1:8" x14ac:dyDescent="0.25">
      <c r="A167" s="14" t="s">
        <v>177</v>
      </c>
      <c r="B167" s="15" t="s">
        <v>15</v>
      </c>
      <c r="C167" s="16"/>
      <c r="D167" s="15" t="s">
        <v>15</v>
      </c>
      <c r="E167" s="16"/>
      <c r="F167" s="15" t="s">
        <v>15</v>
      </c>
      <c r="G167" s="16"/>
      <c r="H167" s="17"/>
    </row>
    <row r="168" spans="1:8" x14ac:dyDescent="0.25">
      <c r="A168" s="14" t="s">
        <v>178</v>
      </c>
      <c r="B168" s="15">
        <v>3.6</v>
      </c>
      <c r="C168" s="15" t="s">
        <v>12</v>
      </c>
      <c r="D168" s="15">
        <v>3.8</v>
      </c>
      <c r="E168" s="15" t="s">
        <v>12</v>
      </c>
      <c r="F168" s="15">
        <v>3.3</v>
      </c>
      <c r="G168" s="15" t="s">
        <v>12</v>
      </c>
      <c r="H168" s="17" t="s">
        <v>276</v>
      </c>
    </row>
    <row r="169" spans="1:8" x14ac:dyDescent="0.25">
      <c r="A169" s="14" t="s">
        <v>179</v>
      </c>
      <c r="B169" s="15" t="s">
        <v>15</v>
      </c>
      <c r="C169" s="16"/>
      <c r="D169" s="15" t="s">
        <v>15</v>
      </c>
      <c r="E169" s="16"/>
      <c r="F169" s="15" t="s">
        <v>15</v>
      </c>
      <c r="G169" s="16"/>
      <c r="H169" s="17"/>
    </row>
    <row r="170" spans="1:8" x14ac:dyDescent="0.25">
      <c r="A170" s="14" t="s">
        <v>180</v>
      </c>
      <c r="B170" s="15" t="s">
        <v>15</v>
      </c>
      <c r="C170" s="16"/>
      <c r="D170" s="15" t="s">
        <v>15</v>
      </c>
      <c r="E170" s="16"/>
      <c r="F170" s="15" t="s">
        <v>15</v>
      </c>
      <c r="G170" s="16"/>
      <c r="H170" s="17"/>
    </row>
    <row r="171" spans="1:8" x14ac:dyDescent="0.25">
      <c r="A171" s="14" t="s">
        <v>181</v>
      </c>
      <c r="B171" s="15">
        <v>0.8</v>
      </c>
      <c r="C171" s="15"/>
      <c r="D171" s="15">
        <v>0.9</v>
      </c>
      <c r="E171" s="15"/>
      <c r="F171" s="15">
        <v>0.6</v>
      </c>
      <c r="G171" s="15"/>
      <c r="H171" s="17" t="s">
        <v>277</v>
      </c>
    </row>
    <row r="172" spans="1:8" x14ac:dyDescent="0.25">
      <c r="A172" s="14" t="s">
        <v>182</v>
      </c>
      <c r="B172" s="15">
        <v>7.3</v>
      </c>
      <c r="C172" s="15"/>
      <c r="D172" s="15">
        <v>9.6</v>
      </c>
      <c r="E172" s="15"/>
      <c r="F172" s="15">
        <v>4.8</v>
      </c>
      <c r="G172" s="15"/>
      <c r="H172" s="17" t="s">
        <v>264</v>
      </c>
    </row>
    <row r="173" spans="1:8" x14ac:dyDescent="0.25">
      <c r="A173" s="14" t="s">
        <v>183</v>
      </c>
      <c r="B173" s="15">
        <v>18.100000000000001</v>
      </c>
      <c r="C173" s="16" t="s">
        <v>113</v>
      </c>
      <c r="D173" s="15">
        <v>19.899999999999999</v>
      </c>
      <c r="E173" s="16" t="s">
        <v>113</v>
      </c>
      <c r="F173" s="15">
        <v>16.3</v>
      </c>
      <c r="G173" s="16" t="s">
        <v>113</v>
      </c>
      <c r="H173" s="17" t="s">
        <v>252</v>
      </c>
    </row>
    <row r="174" spans="1:8" x14ac:dyDescent="0.25">
      <c r="A174" s="14" t="s">
        <v>184</v>
      </c>
      <c r="B174" s="15">
        <v>4.3</v>
      </c>
      <c r="C174" s="16"/>
      <c r="D174" s="15">
        <v>4.9000000000000004</v>
      </c>
      <c r="E174" s="16"/>
      <c r="F174" s="15">
        <v>3.5</v>
      </c>
      <c r="G174" s="16"/>
      <c r="H174" s="17" t="s">
        <v>256</v>
      </c>
    </row>
    <row r="175" spans="1:8" x14ac:dyDescent="0.25">
      <c r="A175" s="14" t="s">
        <v>185</v>
      </c>
      <c r="B175" s="15" t="s">
        <v>15</v>
      </c>
      <c r="C175" s="16"/>
      <c r="D175" s="15" t="s">
        <v>15</v>
      </c>
      <c r="E175" s="16"/>
      <c r="F175" s="15" t="s">
        <v>15</v>
      </c>
      <c r="G175" s="16"/>
      <c r="H175" s="17"/>
    </row>
    <row r="176" spans="1:8" x14ac:dyDescent="0.25">
      <c r="A176" s="14" t="s">
        <v>186</v>
      </c>
      <c r="B176" s="15" t="s">
        <v>15</v>
      </c>
      <c r="C176" s="16"/>
      <c r="D176" s="15" t="s">
        <v>15</v>
      </c>
      <c r="E176" s="16"/>
      <c r="F176" s="15" t="s">
        <v>15</v>
      </c>
      <c r="G176" s="16"/>
      <c r="H176" s="17"/>
    </row>
    <row r="177" spans="1:8" x14ac:dyDescent="0.25">
      <c r="A177" s="14" t="s">
        <v>187</v>
      </c>
      <c r="B177" s="15" t="s">
        <v>15</v>
      </c>
      <c r="C177" s="16"/>
      <c r="D177" s="15" t="s">
        <v>15</v>
      </c>
      <c r="E177" s="16"/>
      <c r="F177" s="15" t="s">
        <v>15</v>
      </c>
      <c r="G177" s="16"/>
      <c r="H177" s="17"/>
    </row>
    <row r="178" spans="1:8" x14ac:dyDescent="0.25">
      <c r="A178" s="14" t="s">
        <v>188</v>
      </c>
      <c r="B178" s="15" t="s">
        <v>15</v>
      </c>
      <c r="C178" s="16"/>
      <c r="D178" s="15" t="s">
        <v>15</v>
      </c>
      <c r="E178" s="16"/>
      <c r="F178" s="15" t="s">
        <v>15</v>
      </c>
      <c r="G178" s="16"/>
      <c r="H178" s="17"/>
    </row>
    <row r="179" spans="1:8" x14ac:dyDescent="0.25">
      <c r="A179" s="14" t="s">
        <v>189</v>
      </c>
      <c r="B179" s="15" t="s">
        <v>15</v>
      </c>
      <c r="C179" s="15"/>
      <c r="D179" s="15" t="s">
        <v>15</v>
      </c>
      <c r="E179" s="15"/>
      <c r="F179" s="15" t="s">
        <v>15</v>
      </c>
      <c r="G179" s="15"/>
      <c r="H179" s="17"/>
    </row>
    <row r="180" spans="1:8" x14ac:dyDescent="0.25">
      <c r="A180" s="14" t="s">
        <v>190</v>
      </c>
      <c r="B180" s="15">
        <v>9.1999999999999993</v>
      </c>
      <c r="C180" s="16"/>
      <c r="D180" s="15">
        <v>8.9</v>
      </c>
      <c r="E180" s="16"/>
      <c r="F180" s="15">
        <v>9.5</v>
      </c>
      <c r="G180" s="16"/>
      <c r="H180" s="17" t="s">
        <v>278</v>
      </c>
    </row>
    <row r="181" spans="1:8" x14ac:dyDescent="0.25">
      <c r="A181" s="14" t="s">
        <v>191</v>
      </c>
      <c r="B181" s="15">
        <v>38.5</v>
      </c>
      <c r="C181" s="16"/>
      <c r="D181" s="15">
        <v>38.4</v>
      </c>
      <c r="E181" s="16"/>
      <c r="F181" s="15">
        <v>38.5</v>
      </c>
      <c r="G181" s="16"/>
      <c r="H181" s="17" t="s">
        <v>258</v>
      </c>
    </row>
    <row r="182" spans="1:8" x14ac:dyDescent="0.25">
      <c r="A182" s="14" t="s">
        <v>192</v>
      </c>
      <c r="B182" s="15" t="s">
        <v>15</v>
      </c>
      <c r="C182" s="16"/>
      <c r="D182" s="15" t="s">
        <v>15</v>
      </c>
      <c r="E182" s="16"/>
      <c r="F182" s="15" t="s">
        <v>15</v>
      </c>
      <c r="G182" s="16"/>
      <c r="H182" s="17"/>
    </row>
    <row r="183" spans="1:8" x14ac:dyDescent="0.25">
      <c r="A183" s="14" t="s">
        <v>193</v>
      </c>
      <c r="B183" s="15">
        <v>26.1</v>
      </c>
      <c r="C183" s="15"/>
      <c r="D183" s="15">
        <v>33</v>
      </c>
      <c r="E183" s="15"/>
      <c r="F183" s="15">
        <v>18.600000000000001</v>
      </c>
      <c r="G183" s="15"/>
      <c r="H183" s="17" t="s">
        <v>243</v>
      </c>
    </row>
    <row r="184" spans="1:8" x14ac:dyDescent="0.25">
      <c r="A184" s="14" t="s">
        <v>194</v>
      </c>
      <c r="B184" s="15">
        <v>4.3</v>
      </c>
      <c r="C184" s="15" t="s">
        <v>12</v>
      </c>
      <c r="D184" s="15">
        <v>5.6</v>
      </c>
      <c r="E184" s="15" t="s">
        <v>12</v>
      </c>
      <c r="F184" s="15">
        <v>3.1</v>
      </c>
      <c r="G184" s="15" t="s">
        <v>12</v>
      </c>
      <c r="H184" s="17" t="s">
        <v>305</v>
      </c>
    </row>
    <row r="185" spans="1:8" x14ac:dyDescent="0.25">
      <c r="A185" s="14" t="s">
        <v>195</v>
      </c>
      <c r="B185" s="15">
        <v>2.2999999999999998</v>
      </c>
      <c r="C185" s="16" t="s">
        <v>11</v>
      </c>
      <c r="D185" s="15">
        <v>3</v>
      </c>
      <c r="E185" s="16" t="s">
        <v>11</v>
      </c>
      <c r="F185" s="15">
        <v>1.4</v>
      </c>
      <c r="G185" s="16" t="s">
        <v>11</v>
      </c>
      <c r="H185" s="17" t="s">
        <v>280</v>
      </c>
    </row>
    <row r="186" spans="1:8" x14ac:dyDescent="0.25">
      <c r="A186" s="14" t="s">
        <v>288</v>
      </c>
      <c r="B186" s="15">
        <v>3.8</v>
      </c>
      <c r="C186" s="16"/>
      <c r="D186" s="15">
        <v>4.0999999999999996</v>
      </c>
      <c r="E186" s="16"/>
      <c r="F186" s="15">
        <v>3.6</v>
      </c>
      <c r="G186" s="16"/>
      <c r="H186" s="17" t="s">
        <v>295</v>
      </c>
    </row>
    <row r="187" spans="1:8" x14ac:dyDescent="0.25">
      <c r="A187" s="14" t="s">
        <v>196</v>
      </c>
      <c r="B187" s="15">
        <v>0.3</v>
      </c>
      <c r="C187" s="15"/>
      <c r="D187" s="15">
        <v>0.4</v>
      </c>
      <c r="E187" s="15"/>
      <c r="F187" s="15">
        <v>0.1</v>
      </c>
      <c r="G187" s="15"/>
      <c r="H187" s="17" t="s">
        <v>281</v>
      </c>
    </row>
    <row r="188" spans="1:8" x14ac:dyDescent="0.25">
      <c r="A188" s="14" t="s">
        <v>197</v>
      </c>
      <c r="B188" s="15">
        <v>6.1</v>
      </c>
      <c r="C188" s="15"/>
      <c r="D188" s="15">
        <v>8.6999999999999993</v>
      </c>
      <c r="E188" s="15"/>
      <c r="F188" s="15">
        <v>2.9</v>
      </c>
      <c r="G188" s="15"/>
      <c r="H188" s="17" t="s">
        <v>264</v>
      </c>
    </row>
    <row r="189" spans="1:8" x14ac:dyDescent="0.25">
      <c r="A189" s="14" t="s">
        <v>198</v>
      </c>
      <c r="B189" s="15">
        <v>4</v>
      </c>
      <c r="C189" s="16"/>
      <c r="D189" s="15">
        <v>3.4</v>
      </c>
      <c r="E189" s="16"/>
      <c r="F189" s="15">
        <v>4.8</v>
      </c>
      <c r="G189" s="16"/>
      <c r="H189" s="17" t="s">
        <v>264</v>
      </c>
    </row>
    <row r="190" spans="1:8" x14ac:dyDescent="0.25">
      <c r="A190" s="14" t="s">
        <v>199</v>
      </c>
      <c r="B190" s="15">
        <v>18.100000000000001</v>
      </c>
      <c r="C190" s="15"/>
      <c r="D190" s="15">
        <v>17.2</v>
      </c>
      <c r="E190" s="15"/>
      <c r="F190" s="15">
        <v>19</v>
      </c>
      <c r="G190" s="15"/>
      <c r="H190" s="17" t="s">
        <v>282</v>
      </c>
    </row>
    <row r="191" spans="1:8" x14ac:dyDescent="0.25">
      <c r="A191" s="14" t="s">
        <v>200</v>
      </c>
      <c r="B191" s="15">
        <v>3.2</v>
      </c>
      <c r="C191" s="16" t="s">
        <v>11</v>
      </c>
      <c r="D191" s="15">
        <v>3.1</v>
      </c>
      <c r="E191" s="16" t="s">
        <v>11</v>
      </c>
      <c r="F191" s="15">
        <v>3.4</v>
      </c>
      <c r="G191" s="16" t="s">
        <v>11</v>
      </c>
      <c r="H191" s="17" t="s">
        <v>244</v>
      </c>
    </row>
    <row r="192" spans="1:8" x14ac:dyDescent="0.25">
      <c r="A192" s="14" t="s">
        <v>201</v>
      </c>
      <c r="B192" s="15" t="s">
        <v>15</v>
      </c>
      <c r="C192" s="15"/>
      <c r="D192" s="15" t="s">
        <v>15</v>
      </c>
      <c r="E192" s="15"/>
      <c r="F192" s="15" t="s">
        <v>15</v>
      </c>
      <c r="G192" s="15"/>
      <c r="H192" s="17"/>
    </row>
    <row r="193" spans="1:8" x14ac:dyDescent="0.25">
      <c r="A193" s="14" t="s">
        <v>202</v>
      </c>
      <c r="B193" s="15" t="s">
        <v>15</v>
      </c>
      <c r="C193" s="15"/>
      <c r="D193" s="15" t="s">
        <v>15</v>
      </c>
      <c r="E193" s="15"/>
      <c r="F193" s="15" t="s">
        <v>15</v>
      </c>
      <c r="G193" s="15"/>
      <c r="H193" s="17"/>
    </row>
    <row r="194" spans="1:8" x14ac:dyDescent="0.25">
      <c r="A194" s="14" t="s">
        <v>203</v>
      </c>
      <c r="B194" s="15">
        <v>24.8</v>
      </c>
      <c r="C194" s="16" t="s">
        <v>113</v>
      </c>
      <c r="D194" s="15">
        <v>25.6</v>
      </c>
      <c r="E194" s="16" t="s">
        <v>113</v>
      </c>
      <c r="F194" s="15">
        <v>23.9</v>
      </c>
      <c r="G194" s="16" t="s">
        <v>113</v>
      </c>
      <c r="H194" s="17" t="s">
        <v>283</v>
      </c>
    </row>
    <row r="195" spans="1:8" x14ac:dyDescent="0.25">
      <c r="A195" s="14" t="s">
        <v>204</v>
      </c>
      <c r="B195" s="15" t="s">
        <v>15</v>
      </c>
      <c r="C195" s="16"/>
      <c r="D195" s="15" t="s">
        <v>15</v>
      </c>
      <c r="E195" s="16"/>
      <c r="F195" s="15" t="s">
        <v>15</v>
      </c>
      <c r="G195" s="16"/>
      <c r="H195" s="17"/>
    </row>
    <row r="196" spans="1:8" x14ac:dyDescent="0.25">
      <c r="A196" s="14" t="s">
        <v>205</v>
      </c>
      <c r="B196" s="15">
        <v>4.2</v>
      </c>
      <c r="C196" s="16" t="s">
        <v>113</v>
      </c>
      <c r="D196" s="15">
        <v>5.3</v>
      </c>
      <c r="E196" s="16" t="s">
        <v>113</v>
      </c>
      <c r="F196" s="15">
        <v>3</v>
      </c>
      <c r="G196" s="16" t="s">
        <v>113</v>
      </c>
      <c r="H196" s="17" t="s">
        <v>284</v>
      </c>
    </row>
    <row r="197" spans="1:8" x14ac:dyDescent="0.25">
      <c r="A197" s="14" t="s">
        <v>206</v>
      </c>
      <c r="B197" s="15">
        <v>20.6</v>
      </c>
      <c r="C197" s="16"/>
      <c r="D197" s="15">
        <v>23</v>
      </c>
      <c r="E197" s="16"/>
      <c r="F197" s="15">
        <v>18.100000000000001</v>
      </c>
      <c r="G197" s="16"/>
      <c r="H197" s="17" t="s">
        <v>296</v>
      </c>
    </row>
    <row r="198" spans="1:8" x14ac:dyDescent="0.25">
      <c r="A198" s="14" t="s">
        <v>207</v>
      </c>
      <c r="B198" s="15">
        <v>15.6</v>
      </c>
      <c r="C198" s="15" t="s">
        <v>11</v>
      </c>
      <c r="D198" s="15">
        <v>15.1</v>
      </c>
      <c r="E198" s="15" t="s">
        <v>11</v>
      </c>
      <c r="F198" s="15">
        <v>16.2</v>
      </c>
      <c r="G198" s="15" t="s">
        <v>11</v>
      </c>
      <c r="H198" s="17" t="s">
        <v>285</v>
      </c>
    </row>
    <row r="199" spans="1:8" x14ac:dyDescent="0.25">
      <c r="A199" s="14" t="s">
        <v>208</v>
      </c>
      <c r="B199" s="15" t="s">
        <v>15</v>
      </c>
      <c r="C199" s="15"/>
      <c r="D199" s="15" t="s">
        <v>15</v>
      </c>
      <c r="E199" s="15"/>
      <c r="F199" s="15" t="s">
        <v>15</v>
      </c>
      <c r="G199" s="15"/>
      <c r="H199" s="17"/>
    </row>
    <row r="200" spans="1:8" x14ac:dyDescent="0.25">
      <c r="A200" s="14" t="s">
        <v>209</v>
      </c>
      <c r="B200" s="15">
        <v>6.9</v>
      </c>
      <c r="C200" s="15"/>
      <c r="D200" s="15">
        <v>6.4</v>
      </c>
      <c r="E200" s="15"/>
      <c r="F200" s="15">
        <v>7.6</v>
      </c>
      <c r="G200" s="15"/>
      <c r="H200" s="17" t="s">
        <v>297</v>
      </c>
    </row>
    <row r="201" spans="1:8" x14ac:dyDescent="0.25">
      <c r="A201" s="14" t="s">
        <v>210</v>
      </c>
      <c r="B201" s="15">
        <v>15.9</v>
      </c>
      <c r="C201" s="15" t="s">
        <v>12</v>
      </c>
      <c r="D201" s="15">
        <v>13.9</v>
      </c>
      <c r="E201" s="15" t="s">
        <v>12</v>
      </c>
      <c r="F201" s="15">
        <v>18.100000000000001</v>
      </c>
      <c r="G201" s="15" t="s">
        <v>12</v>
      </c>
      <c r="H201" s="17" t="s">
        <v>310</v>
      </c>
    </row>
    <row r="202" spans="1:8" x14ac:dyDescent="0.25">
      <c r="A202" s="14" t="s">
        <v>211</v>
      </c>
      <c r="B202" s="15">
        <v>23</v>
      </c>
      <c r="C202" s="15" t="s">
        <v>113</v>
      </c>
      <c r="D202" s="15">
        <v>22.9</v>
      </c>
      <c r="E202" s="15" t="s">
        <v>113</v>
      </c>
      <c r="F202" s="15">
        <v>23</v>
      </c>
      <c r="G202" s="15" t="s">
        <v>113</v>
      </c>
      <c r="H202" s="17" t="s">
        <v>286</v>
      </c>
    </row>
    <row r="203" spans="1:8" x14ac:dyDescent="0.25">
      <c r="A203" s="14" t="s">
        <v>212</v>
      </c>
      <c r="B203" s="15">
        <v>27.9</v>
      </c>
      <c r="C203" s="15"/>
      <c r="D203" s="15">
        <v>33.1</v>
      </c>
      <c r="E203" s="15"/>
      <c r="F203" s="15">
        <v>22.4</v>
      </c>
      <c r="G203" s="15"/>
      <c r="H203" s="17" t="s">
        <v>243</v>
      </c>
    </row>
    <row r="204" spans="1:8" x14ac:dyDescent="0.25">
      <c r="A204" s="14"/>
    </row>
    <row r="205" spans="1:8" x14ac:dyDescent="0.25">
      <c r="A205" s="1" t="s">
        <v>213</v>
      </c>
      <c r="B205" s="19"/>
      <c r="C205" s="19"/>
      <c r="D205" s="20"/>
      <c r="E205" s="19"/>
      <c r="F205" s="20"/>
      <c r="G205" s="21"/>
      <c r="H205" s="16"/>
    </row>
    <row r="206" spans="1:8" x14ac:dyDescent="0.25">
      <c r="A206" s="2" t="s">
        <v>217</v>
      </c>
      <c r="B206" s="15" t="s">
        <v>15</v>
      </c>
      <c r="C206" s="16"/>
      <c r="D206" s="15" t="s">
        <v>15</v>
      </c>
      <c r="E206" s="16"/>
      <c r="F206" s="15" t="s">
        <v>15</v>
      </c>
      <c r="G206" s="22"/>
      <c r="H206" s="16"/>
    </row>
    <row r="207" spans="1:8" x14ac:dyDescent="0.25">
      <c r="A207" s="3" t="s">
        <v>219</v>
      </c>
      <c r="B207" s="15" t="s">
        <v>15</v>
      </c>
      <c r="C207" s="16"/>
      <c r="D207" s="15" t="s">
        <v>15</v>
      </c>
      <c r="E207" s="16"/>
      <c r="F207" s="15" t="s">
        <v>15</v>
      </c>
      <c r="G207" s="22"/>
      <c r="H207" s="16"/>
    </row>
    <row r="208" spans="1:8" x14ac:dyDescent="0.25">
      <c r="A208" s="4" t="s">
        <v>236</v>
      </c>
      <c r="B208" s="15" t="s">
        <v>15</v>
      </c>
      <c r="C208" s="16"/>
      <c r="D208" s="15" t="s">
        <v>15</v>
      </c>
      <c r="E208" s="16"/>
      <c r="F208" s="15" t="s">
        <v>15</v>
      </c>
      <c r="G208" s="22"/>
      <c r="H208" s="16"/>
    </row>
    <row r="209" spans="1:8" x14ac:dyDescent="0.25">
      <c r="A209" s="2" t="s">
        <v>237</v>
      </c>
      <c r="B209" s="15" t="s">
        <v>15</v>
      </c>
      <c r="C209" s="15"/>
      <c r="D209" s="15" t="s">
        <v>15</v>
      </c>
      <c r="E209" s="15"/>
      <c r="F209" s="15" t="s">
        <v>15</v>
      </c>
      <c r="G209" s="22"/>
      <c r="H209" s="16"/>
    </row>
    <row r="210" spans="1:8" x14ac:dyDescent="0.25">
      <c r="A210" s="2" t="s">
        <v>218</v>
      </c>
      <c r="B210" s="15">
        <v>5.05</v>
      </c>
      <c r="C210" s="15"/>
      <c r="D210" s="15">
        <v>5.4420000000000002</v>
      </c>
      <c r="E210" s="15"/>
      <c r="F210" s="15">
        <v>4.6020000000000003</v>
      </c>
      <c r="G210" s="22"/>
      <c r="H210" s="16" t="s">
        <v>298</v>
      </c>
    </row>
    <row r="211" spans="1:8" x14ac:dyDescent="0.25">
      <c r="A211" s="2" t="s">
        <v>215</v>
      </c>
      <c r="B211" s="15">
        <v>5.4870000000000001</v>
      </c>
      <c r="C211" s="15"/>
      <c r="D211" s="15">
        <v>5.6790000000000003</v>
      </c>
      <c r="E211" s="15"/>
      <c r="F211" s="15">
        <v>5.2619999999999996</v>
      </c>
      <c r="G211" s="22"/>
      <c r="H211" s="16" t="s">
        <v>298</v>
      </c>
    </row>
    <row r="212" spans="1:8" x14ac:dyDescent="0.25">
      <c r="A212" s="2" t="s">
        <v>220</v>
      </c>
      <c r="B212" s="15" t="s">
        <v>15</v>
      </c>
      <c r="C212" s="15"/>
      <c r="D212" s="15" t="s">
        <v>15</v>
      </c>
      <c r="E212" s="15"/>
      <c r="F212" s="15" t="s">
        <v>15</v>
      </c>
      <c r="G212" s="22"/>
      <c r="H212" s="16"/>
    </row>
    <row r="213" spans="1:8" x14ac:dyDescent="0.25">
      <c r="A213" s="2" t="s">
        <v>216</v>
      </c>
      <c r="B213" s="15" t="s">
        <v>15</v>
      </c>
      <c r="C213" s="15"/>
      <c r="D213" s="15" t="s">
        <v>15</v>
      </c>
      <c r="E213" s="15"/>
      <c r="F213" s="15" t="s">
        <v>15</v>
      </c>
      <c r="G213" s="22"/>
      <c r="H213" s="16"/>
    </row>
    <row r="214" spans="1:8" x14ac:dyDescent="0.25">
      <c r="A214" s="3" t="s">
        <v>214</v>
      </c>
      <c r="B214" s="15">
        <v>26.587</v>
      </c>
      <c r="C214" s="15"/>
      <c r="D214" s="15">
        <v>27.513999999999999</v>
      </c>
      <c r="E214" s="15"/>
      <c r="F214" s="15">
        <v>25.54</v>
      </c>
      <c r="G214" s="22"/>
      <c r="H214" s="16" t="s">
        <v>298</v>
      </c>
    </row>
    <row r="215" spans="1:8" x14ac:dyDescent="0.25">
      <c r="A215" s="4" t="s">
        <v>234</v>
      </c>
      <c r="B215" s="15">
        <v>28.097999999999999</v>
      </c>
      <c r="C215" s="15"/>
      <c r="D215" s="15">
        <v>30.135999999999999</v>
      </c>
      <c r="E215" s="15"/>
      <c r="F215" s="15">
        <v>25.771000000000001</v>
      </c>
      <c r="G215" s="22"/>
      <c r="H215" s="16" t="s">
        <v>298</v>
      </c>
    </row>
    <row r="216" spans="1:8" x14ac:dyDescent="0.25">
      <c r="A216" s="2" t="s">
        <v>235</v>
      </c>
      <c r="B216" s="15">
        <v>25.664999999999999</v>
      </c>
      <c r="C216" s="15"/>
      <c r="D216" s="15">
        <v>25.914999999999999</v>
      </c>
      <c r="E216" s="15"/>
      <c r="F216" s="15">
        <v>25.399000000000001</v>
      </c>
      <c r="G216" s="22"/>
      <c r="H216" s="16" t="s">
        <v>298</v>
      </c>
    </row>
    <row r="217" spans="1:8" x14ac:dyDescent="0.25">
      <c r="A217" s="2" t="s">
        <v>221</v>
      </c>
      <c r="B217" s="15">
        <v>22.632000000000001</v>
      </c>
      <c r="C217" s="15"/>
      <c r="D217" s="15">
        <v>23.457000000000001</v>
      </c>
      <c r="E217" s="15"/>
      <c r="F217" s="15">
        <v>21.673999999999999</v>
      </c>
      <c r="G217" s="22"/>
      <c r="H217" s="16" t="s">
        <v>298</v>
      </c>
    </row>
    <row r="218" spans="1:8" x14ac:dyDescent="0.25">
      <c r="A218" s="5" t="s">
        <v>222</v>
      </c>
      <c r="B218" s="23" t="s">
        <v>15</v>
      </c>
      <c r="C218" s="23"/>
      <c r="D218" s="23" t="s">
        <v>15</v>
      </c>
      <c r="E218" s="23"/>
      <c r="F218" s="23" t="s">
        <v>15</v>
      </c>
      <c r="G218" s="24"/>
    </row>
    <row r="219" spans="1:8" x14ac:dyDescent="0.25">
      <c r="A219" s="39">
        <v>1</v>
      </c>
      <c r="B219" s="39">
        <v>2</v>
      </c>
      <c r="C219" s="39">
        <v>3</v>
      </c>
      <c r="D219" s="39">
        <v>4</v>
      </c>
      <c r="E219" s="39">
        <v>5</v>
      </c>
      <c r="F219" s="39">
        <v>6</v>
      </c>
      <c r="G219" s="39">
        <v>7</v>
      </c>
      <c r="H219" s="39">
        <v>8</v>
      </c>
    </row>
  </sheetData>
  <mergeCells count="1">
    <mergeCell ref="B1:G1"/>
  </mergeCells>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241"/>
  <sheetViews>
    <sheetView workbookViewId="0">
      <pane xSplit="1" ySplit="11" topLeftCell="B31" activePane="bottomRight" state="frozen"/>
      <selection pane="topRight" activeCell="B1" sqref="B1"/>
      <selection pane="bottomLeft" activeCell="A12" sqref="A12"/>
      <selection pane="bottomRight" activeCell="R44" sqref="R44"/>
    </sheetView>
  </sheetViews>
  <sheetFormatPr defaultColWidth="8.88671875" defaultRowHeight="13.8" x14ac:dyDescent="0.25"/>
  <cols>
    <col min="1" max="1" width="29.109375" style="6" customWidth="1"/>
    <col min="2" max="2" width="8.88671875" style="6"/>
    <col min="3" max="3" width="3" style="6" customWidth="1"/>
    <col min="4" max="4" width="8.88671875" style="8"/>
    <col min="5" max="5" width="3.109375" style="6" customWidth="1"/>
    <col min="6" max="6" width="8.88671875" style="8"/>
    <col min="7" max="7" width="3" style="6" customWidth="1"/>
    <col min="8" max="8" width="27.44140625" style="6" customWidth="1"/>
    <col min="9" max="16384" width="8.88671875" style="6"/>
  </cols>
  <sheetData>
    <row r="1" spans="1:18" ht="18" x14ac:dyDescent="0.25">
      <c r="B1" s="44" t="s">
        <v>0</v>
      </c>
      <c r="C1" s="44"/>
      <c r="D1" s="44"/>
      <c r="E1" s="44"/>
      <c r="F1" s="44"/>
      <c r="G1" s="44"/>
      <c r="H1" s="7"/>
    </row>
    <row r="2" spans="1:18" x14ac:dyDescent="0.25">
      <c r="B2" s="45" t="s">
        <v>1</v>
      </c>
      <c r="C2" s="45"/>
      <c r="D2" s="45"/>
      <c r="E2" s="45"/>
      <c r="F2" s="45"/>
      <c r="G2" s="45"/>
      <c r="H2" s="38"/>
    </row>
    <row r="4" spans="1:18" ht="18" x14ac:dyDescent="0.35">
      <c r="A4" s="36" t="s">
        <v>2</v>
      </c>
    </row>
    <row r="6" spans="1:18" x14ac:dyDescent="0.25">
      <c r="A6" s="9" t="s">
        <v>289</v>
      </c>
    </row>
    <row r="7" spans="1:18" x14ac:dyDescent="0.25">
      <c r="A7" s="10"/>
    </row>
    <row r="8" spans="1:18" ht="31.95" customHeight="1" x14ac:dyDescent="0.25">
      <c r="A8" s="48" t="s">
        <v>3</v>
      </c>
      <c r="B8" s="42" t="s">
        <v>290</v>
      </c>
      <c r="C8" s="43"/>
      <c r="D8" s="43"/>
      <c r="E8" s="43"/>
      <c r="F8" s="43"/>
      <c r="G8" s="43"/>
      <c r="H8" s="11"/>
      <c r="L8" s="42" t="s">
        <v>290</v>
      </c>
      <c r="M8" s="43"/>
      <c r="N8" s="43"/>
      <c r="O8" s="43"/>
      <c r="P8" s="43"/>
      <c r="Q8" s="43"/>
      <c r="R8" s="11"/>
    </row>
    <row r="9" spans="1:18" x14ac:dyDescent="0.25">
      <c r="A9" s="48"/>
      <c r="B9" s="50" t="s">
        <v>4</v>
      </c>
      <c r="C9" s="50"/>
      <c r="D9" s="43" t="s">
        <v>5</v>
      </c>
      <c r="E9" s="43"/>
      <c r="F9" s="43"/>
      <c r="G9" s="43"/>
      <c r="H9" s="46" t="s">
        <v>6</v>
      </c>
      <c r="L9" s="50" t="s">
        <v>4</v>
      </c>
      <c r="M9" s="50"/>
      <c r="N9" s="43" t="s">
        <v>5</v>
      </c>
      <c r="O9" s="43"/>
      <c r="P9" s="43"/>
      <c r="Q9" s="43"/>
      <c r="R9" s="46" t="s">
        <v>6</v>
      </c>
    </row>
    <row r="10" spans="1:18" x14ac:dyDescent="0.25">
      <c r="A10" s="49"/>
      <c r="B10" s="50"/>
      <c r="C10" s="50"/>
      <c r="D10" s="47" t="s">
        <v>7</v>
      </c>
      <c r="E10" s="47"/>
      <c r="F10" s="47" t="s">
        <v>8</v>
      </c>
      <c r="G10" s="47"/>
      <c r="H10" s="46"/>
      <c r="L10" s="50"/>
      <c r="M10" s="50"/>
      <c r="N10" s="47" t="s">
        <v>7</v>
      </c>
      <c r="O10" s="47"/>
      <c r="P10" s="47" t="s">
        <v>8</v>
      </c>
      <c r="Q10" s="47"/>
      <c r="R10" s="46"/>
    </row>
    <row r="11" spans="1:18" x14ac:dyDescent="0.25">
      <c r="A11" s="37"/>
      <c r="B11" s="12"/>
      <c r="C11" s="12"/>
      <c r="D11" s="13"/>
      <c r="E11" s="13"/>
      <c r="F11" s="13"/>
      <c r="G11" s="13"/>
      <c r="H11" s="13"/>
    </row>
    <row r="12" spans="1:18" hidden="1" x14ac:dyDescent="0.25">
      <c r="A12" s="14" t="s">
        <v>9</v>
      </c>
      <c r="B12" s="15">
        <v>13</v>
      </c>
      <c r="C12" s="16"/>
      <c r="D12" s="15">
        <v>14.2</v>
      </c>
      <c r="E12" s="15"/>
      <c r="F12" s="15">
        <v>11.7</v>
      </c>
      <c r="G12" s="16"/>
      <c r="H12" s="17" t="s">
        <v>239</v>
      </c>
      <c r="L12" s="40">
        <f>IFERROR(VLOOKUP($A12,'Child labour'!$A$2:$H$218,'Child labour'!B$219,FALSE)-B12,"")</f>
        <v>6.3000000000000007</v>
      </c>
      <c r="M12" s="40" t="b">
        <f>IFERROR(VLOOKUP($A12,'Child labour'!$A$2:$H$218,'Child labour'!C$219,FALSE)=C12,"")</f>
        <v>1</v>
      </c>
      <c r="N12" s="40">
        <f>IFERROR(VLOOKUP($A12,'Child labour'!$A$2:$H$218,'Child labour'!D$219,FALSE)-D12,"")</f>
        <v>5.4000000000000021</v>
      </c>
      <c r="O12" s="40" t="b">
        <f>IFERROR(VLOOKUP($A12,'Child labour'!$A$2:$H$218,'Child labour'!E$219,FALSE)=E12,"")</f>
        <v>1</v>
      </c>
      <c r="P12" s="40">
        <f>IFERROR(VLOOKUP($A12,'Child labour'!$A$2:$H$218,'Child labour'!F$219,FALSE)-F12,"")</f>
        <v>7.3000000000000007</v>
      </c>
      <c r="Q12" s="40" t="b">
        <f>IFERROR(VLOOKUP($A12,'Child labour'!$A$2:$H$218,'Child labour'!G$219,FALSE)=G12,"")</f>
        <v>1</v>
      </c>
      <c r="R12" s="40" t="str">
        <f>IFERROR(VLOOKUP($A12,'Child labour'!$A$2:$H$218,'Child labour'!H$219,FALSE),"")</f>
        <v>MICS 2022-23, UNICEF and ILO calculations</v>
      </c>
    </row>
    <row r="13" spans="1:18" hidden="1" x14ac:dyDescent="0.25">
      <c r="A13" s="14" t="s">
        <v>10</v>
      </c>
      <c r="B13" s="15">
        <v>3.3</v>
      </c>
      <c r="C13" s="16" t="s">
        <v>11</v>
      </c>
      <c r="D13" s="15">
        <v>3.6</v>
      </c>
      <c r="E13" s="16" t="s">
        <v>11</v>
      </c>
      <c r="F13" s="15">
        <v>3</v>
      </c>
      <c r="G13" s="16" t="s">
        <v>11</v>
      </c>
      <c r="H13" s="17" t="s">
        <v>240</v>
      </c>
      <c r="L13" s="40">
        <f>IFERROR(VLOOKUP($A13,'Child labour'!$A$2:$H$218,'Child labour'!B$219,FALSE)-B13,"")</f>
        <v>0</v>
      </c>
      <c r="M13" s="40" t="b">
        <f>IFERROR(VLOOKUP($A13,'Child labour'!$A$2:$H$218,'Child labour'!C$219,FALSE)=C13,"")</f>
        <v>1</v>
      </c>
      <c r="N13" s="40">
        <f>IFERROR(VLOOKUP($A13,'Child labour'!$A$2:$H$218,'Child labour'!D$219,FALSE)-D13,"")</f>
        <v>0</v>
      </c>
      <c r="O13" s="40" t="b">
        <f>IFERROR(VLOOKUP($A13,'Child labour'!$A$2:$H$218,'Child labour'!E$219,FALSE)=E13,"")</f>
        <v>1</v>
      </c>
      <c r="P13" s="40">
        <f>IFERROR(VLOOKUP($A13,'Child labour'!$A$2:$H$218,'Child labour'!F$219,FALSE)-F13,"")</f>
        <v>0</v>
      </c>
      <c r="Q13" s="40" t="b">
        <f>IFERROR(VLOOKUP($A13,'Child labour'!$A$2:$H$218,'Child labour'!G$219,FALSE)=G13,"")</f>
        <v>1</v>
      </c>
      <c r="R13" s="40" t="str">
        <f>IFERROR(VLOOKUP($A13,'Child labour'!$A$2:$H$218,'Child labour'!H$219,FALSE),"")</f>
        <v>CLS 2010, UNICEF and ILO calculations</v>
      </c>
    </row>
    <row r="14" spans="1:18" hidden="1" x14ac:dyDescent="0.25">
      <c r="A14" s="14" t="s">
        <v>13</v>
      </c>
      <c r="B14" s="15">
        <v>2.5</v>
      </c>
      <c r="C14" s="16"/>
      <c r="D14" s="15">
        <v>2.9</v>
      </c>
      <c r="E14" s="16"/>
      <c r="F14" s="15">
        <v>2</v>
      </c>
      <c r="G14" s="16"/>
      <c r="H14" s="17" t="s">
        <v>263</v>
      </c>
      <c r="L14" s="40">
        <f>IFERROR(VLOOKUP($A14,'Child labour'!$A$2:$H$218,'Child labour'!B$219,FALSE)-B14,"")</f>
        <v>0</v>
      </c>
      <c r="M14" s="40" t="b">
        <f>IFERROR(VLOOKUP($A14,'Child labour'!$A$2:$H$218,'Child labour'!C$219,FALSE)=C14,"")</f>
        <v>1</v>
      </c>
      <c r="N14" s="40">
        <f>IFERROR(VLOOKUP($A14,'Child labour'!$A$2:$H$218,'Child labour'!D$219,FALSE)-D14,"")</f>
        <v>0</v>
      </c>
      <c r="O14" s="40" t="b">
        <f>IFERROR(VLOOKUP($A14,'Child labour'!$A$2:$H$218,'Child labour'!E$219,FALSE)=E14,"")</f>
        <v>1</v>
      </c>
      <c r="P14" s="40">
        <f>IFERROR(VLOOKUP($A14,'Child labour'!$A$2:$H$218,'Child labour'!F$219,FALSE)-F14,"")</f>
        <v>0</v>
      </c>
      <c r="Q14" s="40" t="b">
        <f>IFERROR(VLOOKUP($A14,'Child labour'!$A$2:$H$218,'Child labour'!G$219,FALSE)=G14,"")</f>
        <v>1</v>
      </c>
      <c r="R14" s="40" t="str">
        <f>IFERROR(VLOOKUP($A14,'Child labour'!$A$2:$H$218,'Child labour'!H$219,FALSE),"")</f>
        <v>MICS 2018-19, UNICEF and ILO calculations</v>
      </c>
    </row>
    <row r="15" spans="1:18" hidden="1" x14ac:dyDescent="0.25">
      <c r="A15" s="14" t="s">
        <v>14</v>
      </c>
      <c r="B15" s="15" t="s">
        <v>15</v>
      </c>
      <c r="C15" s="15"/>
      <c r="D15" s="15" t="s">
        <v>15</v>
      </c>
      <c r="E15" s="15"/>
      <c r="F15" s="15" t="s">
        <v>15</v>
      </c>
      <c r="G15" s="15"/>
      <c r="H15" s="17"/>
      <c r="L15" s="40" t="str">
        <f>IFERROR(VLOOKUP($A15,'Child labour'!$A$2:$H$218,'Child labour'!B$219,FALSE)-B15,"")</f>
        <v/>
      </c>
      <c r="M15" s="40" t="b">
        <f>IFERROR(VLOOKUP($A15,'Child labour'!$A$2:$H$218,'Child labour'!C$219,FALSE)=C15,"")</f>
        <v>1</v>
      </c>
      <c r="N15" s="40" t="str">
        <f>IFERROR(VLOOKUP($A15,'Child labour'!$A$2:$H$218,'Child labour'!D$219,FALSE)-D15,"")</f>
        <v/>
      </c>
      <c r="O15" s="40" t="b">
        <f>IFERROR(VLOOKUP($A15,'Child labour'!$A$2:$H$218,'Child labour'!E$219,FALSE)=E15,"")</f>
        <v>1</v>
      </c>
      <c r="P15" s="40" t="str">
        <f>IFERROR(VLOOKUP($A15,'Child labour'!$A$2:$H$218,'Child labour'!F$219,FALSE)-F15,"")</f>
        <v/>
      </c>
      <c r="Q15" s="40" t="b">
        <f>IFERROR(VLOOKUP($A15,'Child labour'!$A$2:$H$218,'Child labour'!G$219,FALSE)=G15,"")</f>
        <v>1</v>
      </c>
      <c r="R15" s="40">
        <f>IFERROR(VLOOKUP($A15,'Child labour'!$A$2:$H$218,'Child labour'!H$219,FALSE),"")</f>
        <v>0</v>
      </c>
    </row>
    <row r="16" spans="1:18" hidden="1" x14ac:dyDescent="0.25">
      <c r="A16" s="14" t="s">
        <v>16</v>
      </c>
      <c r="B16" s="15">
        <v>18.724</v>
      </c>
      <c r="C16" s="16"/>
      <c r="D16" s="15">
        <v>16.600000000000001</v>
      </c>
      <c r="E16" s="16"/>
      <c r="F16" s="15">
        <v>19.87</v>
      </c>
      <c r="G16" s="16"/>
      <c r="H16" s="17" t="s">
        <v>241</v>
      </c>
      <c r="L16" s="40">
        <f>IFERROR(VLOOKUP($A16,'Child labour'!$A$2:$H$218,'Child labour'!B$219,FALSE)-B16,"")</f>
        <v>-2.4000000000000909E-2</v>
      </c>
      <c r="M16" s="40" t="b">
        <f>IFERROR(VLOOKUP($A16,'Child labour'!$A$2:$H$218,'Child labour'!C$219,FALSE)=C16,"")</f>
        <v>1</v>
      </c>
      <c r="N16" s="40">
        <f>IFERROR(VLOOKUP($A16,'Child labour'!$A$2:$H$218,'Child labour'!D$219,FALSE)-D16,"")</f>
        <v>0</v>
      </c>
      <c r="O16" s="40" t="b">
        <f>IFERROR(VLOOKUP($A16,'Child labour'!$A$2:$H$218,'Child labour'!E$219,FALSE)=E16,"")</f>
        <v>1</v>
      </c>
      <c r="P16" s="40">
        <f>IFERROR(VLOOKUP($A16,'Child labour'!$A$2:$H$218,'Child labour'!F$219,FALSE)-F16,"")</f>
        <v>2.9999999999997584E-2</v>
      </c>
      <c r="Q16" s="40" t="b">
        <f>IFERROR(VLOOKUP($A16,'Child labour'!$A$2:$H$218,'Child labour'!G$219,FALSE)=G16,"")</f>
        <v>1</v>
      </c>
      <c r="R16" s="40" t="str">
        <f>IFERROR(VLOOKUP($A16,'Child labour'!$A$2:$H$218,'Child labour'!H$219,FALSE),"")</f>
        <v>DHS 2015-16, UNICEF and ILO calculations</v>
      </c>
    </row>
    <row r="17" spans="1:18" hidden="1" x14ac:dyDescent="0.25">
      <c r="A17" s="14" t="s">
        <v>17</v>
      </c>
      <c r="B17" s="15" t="s">
        <v>15</v>
      </c>
      <c r="C17" s="15"/>
      <c r="D17" s="15" t="s">
        <v>15</v>
      </c>
      <c r="E17" s="15"/>
      <c r="F17" s="15" t="s">
        <v>15</v>
      </c>
      <c r="G17" s="15"/>
      <c r="H17" s="17"/>
      <c r="L17" s="40" t="str">
        <f>IFERROR(VLOOKUP($A17,'Child labour'!$A$2:$H$218,'Child labour'!B$219,FALSE)-B17,"")</f>
        <v/>
      </c>
      <c r="M17" s="40" t="b">
        <f>IFERROR(VLOOKUP($A17,'Child labour'!$A$2:$H$218,'Child labour'!C$219,FALSE)=C17,"")</f>
        <v>1</v>
      </c>
      <c r="N17" s="40" t="str">
        <f>IFERROR(VLOOKUP($A17,'Child labour'!$A$2:$H$218,'Child labour'!D$219,FALSE)-D17,"")</f>
        <v/>
      </c>
      <c r="O17" s="40" t="b">
        <f>IFERROR(VLOOKUP($A17,'Child labour'!$A$2:$H$218,'Child labour'!E$219,FALSE)=E17,"")</f>
        <v>1</v>
      </c>
      <c r="P17" s="40" t="str">
        <f>IFERROR(VLOOKUP($A17,'Child labour'!$A$2:$H$218,'Child labour'!F$219,FALSE)-F17,"")</f>
        <v/>
      </c>
      <c r="Q17" s="40" t="b">
        <f>IFERROR(VLOOKUP($A17,'Child labour'!$A$2:$H$218,'Child labour'!G$219,FALSE)=G17,"")</f>
        <v>1</v>
      </c>
      <c r="R17" s="40">
        <f>IFERROR(VLOOKUP($A17,'Child labour'!$A$2:$H$218,'Child labour'!H$219,FALSE),"")</f>
        <v>0</v>
      </c>
    </row>
    <row r="18" spans="1:18" hidden="1" x14ac:dyDescent="0.25">
      <c r="A18" s="14" t="s">
        <v>18</v>
      </c>
      <c r="B18" s="15" t="s">
        <v>15</v>
      </c>
      <c r="C18" s="16"/>
      <c r="D18" s="15" t="s">
        <v>15</v>
      </c>
      <c r="E18" s="16"/>
      <c r="F18" s="15" t="s">
        <v>15</v>
      </c>
      <c r="G18" s="16"/>
      <c r="H18" s="17"/>
      <c r="L18" s="40" t="str">
        <f>IFERROR(VLOOKUP($A18,'Child labour'!$A$2:$H$218,'Child labour'!B$219,FALSE)-B18,"")</f>
        <v/>
      </c>
      <c r="M18" s="40" t="b">
        <f>IFERROR(VLOOKUP($A18,'Child labour'!$A$2:$H$218,'Child labour'!C$219,FALSE)=C18,"")</f>
        <v>1</v>
      </c>
      <c r="N18" s="40" t="str">
        <f>IFERROR(VLOOKUP($A18,'Child labour'!$A$2:$H$218,'Child labour'!D$219,FALSE)-D18,"")</f>
        <v/>
      </c>
      <c r="O18" s="40" t="b">
        <f>IFERROR(VLOOKUP($A18,'Child labour'!$A$2:$H$218,'Child labour'!E$219,FALSE)=E18,"")</f>
        <v>1</v>
      </c>
      <c r="P18" s="40" t="str">
        <f>IFERROR(VLOOKUP($A18,'Child labour'!$A$2:$H$218,'Child labour'!F$219,FALSE)-F18,"")</f>
        <v/>
      </c>
      <c r="Q18" s="40" t="b">
        <f>IFERROR(VLOOKUP($A18,'Child labour'!$A$2:$H$218,'Child labour'!G$219,FALSE)=G18,"")</f>
        <v>1</v>
      </c>
      <c r="R18" s="40">
        <f>IFERROR(VLOOKUP($A18,'Child labour'!$A$2:$H$218,'Child labour'!H$219,FALSE),"")</f>
        <v>0</v>
      </c>
    </row>
    <row r="19" spans="1:18" hidden="1" x14ac:dyDescent="0.25">
      <c r="A19" s="14" t="s">
        <v>19</v>
      </c>
      <c r="B19" s="15" t="s">
        <v>15</v>
      </c>
      <c r="C19" s="16"/>
      <c r="D19" s="15" t="s">
        <v>15</v>
      </c>
      <c r="E19" s="16"/>
      <c r="F19" s="15" t="s">
        <v>15</v>
      </c>
      <c r="G19" s="16"/>
      <c r="H19" s="17"/>
      <c r="L19" s="40" t="str">
        <f>IFERROR(VLOOKUP($A19,'Child labour'!$A$2:$H$218,'Child labour'!B$219,FALSE)-B19,"")</f>
        <v/>
      </c>
      <c r="M19" s="40" t="b">
        <f>IFERROR(VLOOKUP($A19,'Child labour'!$A$2:$H$218,'Child labour'!C$219,FALSE)=C19,"")</f>
        <v>1</v>
      </c>
      <c r="N19" s="40" t="str">
        <f>IFERROR(VLOOKUP($A19,'Child labour'!$A$2:$H$218,'Child labour'!D$219,FALSE)-D19,"")</f>
        <v/>
      </c>
      <c r="O19" s="40" t="b">
        <f>IFERROR(VLOOKUP($A19,'Child labour'!$A$2:$H$218,'Child labour'!E$219,FALSE)=E19,"")</f>
        <v>1</v>
      </c>
      <c r="P19" s="40" t="str">
        <f>IFERROR(VLOOKUP($A19,'Child labour'!$A$2:$H$218,'Child labour'!F$219,FALSE)-F19,"")</f>
        <v/>
      </c>
      <c r="Q19" s="40" t="b">
        <f>IFERROR(VLOOKUP($A19,'Child labour'!$A$2:$H$218,'Child labour'!G$219,FALSE)=G19,"")</f>
        <v>1</v>
      </c>
      <c r="R19" s="40" t="str">
        <f>IFERROR(VLOOKUP($A19,'Child labour'!$A$2:$H$218,'Child labour'!H$219,FALSE),"")</f>
        <v>EANNA 2016-17, UNICEF and ILO calculations</v>
      </c>
    </row>
    <row r="20" spans="1:18" hidden="1" x14ac:dyDescent="0.25">
      <c r="A20" s="14" t="s">
        <v>20</v>
      </c>
      <c r="B20" s="15">
        <v>4.0999999999999996</v>
      </c>
      <c r="C20" s="15"/>
      <c r="D20" s="15">
        <v>5</v>
      </c>
      <c r="E20" s="15"/>
      <c r="F20" s="15">
        <v>3</v>
      </c>
      <c r="G20" s="15"/>
      <c r="H20" s="17" t="s">
        <v>242</v>
      </c>
      <c r="L20" s="40">
        <f>IFERROR(VLOOKUP($A20,'Child labour'!$A$2:$H$218,'Child labour'!B$219,FALSE)-B20,"")</f>
        <v>0</v>
      </c>
      <c r="M20" s="40" t="b">
        <f>IFERROR(VLOOKUP($A20,'Child labour'!$A$2:$H$218,'Child labour'!C$219,FALSE)=C20,"")</f>
        <v>1</v>
      </c>
      <c r="N20" s="40">
        <f>IFERROR(VLOOKUP($A20,'Child labour'!$A$2:$H$218,'Child labour'!D$219,FALSE)-D20,"")</f>
        <v>0</v>
      </c>
      <c r="O20" s="40" t="b">
        <f>IFERROR(VLOOKUP($A20,'Child labour'!$A$2:$H$218,'Child labour'!E$219,FALSE)=E20,"")</f>
        <v>1</v>
      </c>
      <c r="P20" s="40">
        <f>IFERROR(VLOOKUP($A20,'Child labour'!$A$2:$H$218,'Child labour'!F$219,FALSE)-F20,"")</f>
        <v>0</v>
      </c>
      <c r="Q20" s="40" t="b">
        <f>IFERROR(VLOOKUP($A20,'Child labour'!$A$2:$H$218,'Child labour'!G$219,FALSE)=G20,"")</f>
        <v>1</v>
      </c>
      <c r="R20" s="40" t="str">
        <f>IFERROR(VLOOKUP($A20,'Child labour'!$A$2:$H$218,'Child labour'!H$219,FALSE),"")</f>
        <v>CLS 2015, UNICEF and ILO calculations</v>
      </c>
    </row>
    <row r="21" spans="1:18" hidden="1" x14ac:dyDescent="0.25">
      <c r="A21" s="14" t="s">
        <v>21</v>
      </c>
      <c r="B21" s="15" t="s">
        <v>15</v>
      </c>
      <c r="C21" s="15"/>
      <c r="D21" s="15" t="s">
        <v>15</v>
      </c>
      <c r="E21" s="15"/>
      <c r="F21" s="15" t="s">
        <v>15</v>
      </c>
      <c r="G21" s="15"/>
      <c r="H21" s="17"/>
      <c r="L21" s="40" t="str">
        <f>IFERROR(VLOOKUP($A21,'Child labour'!$A$2:$H$218,'Child labour'!B$219,FALSE)-B21,"")</f>
        <v/>
      </c>
      <c r="M21" s="40" t="b">
        <f>IFERROR(VLOOKUP($A21,'Child labour'!$A$2:$H$218,'Child labour'!C$219,FALSE)=C21,"")</f>
        <v>1</v>
      </c>
      <c r="N21" s="40" t="str">
        <f>IFERROR(VLOOKUP($A21,'Child labour'!$A$2:$H$218,'Child labour'!D$219,FALSE)-D21,"")</f>
        <v/>
      </c>
      <c r="O21" s="40" t="b">
        <f>IFERROR(VLOOKUP($A21,'Child labour'!$A$2:$H$218,'Child labour'!E$219,FALSE)=E21,"")</f>
        <v>1</v>
      </c>
      <c r="P21" s="40" t="str">
        <f>IFERROR(VLOOKUP($A21,'Child labour'!$A$2:$H$218,'Child labour'!F$219,FALSE)-F21,"")</f>
        <v/>
      </c>
      <c r="Q21" s="40" t="b">
        <f>IFERROR(VLOOKUP($A21,'Child labour'!$A$2:$H$218,'Child labour'!G$219,FALSE)=G21,"")</f>
        <v>1</v>
      </c>
      <c r="R21" s="40">
        <f>IFERROR(VLOOKUP($A21,'Child labour'!$A$2:$H$218,'Child labour'!H$219,FALSE),"")</f>
        <v>0</v>
      </c>
    </row>
    <row r="22" spans="1:18" hidden="1" x14ac:dyDescent="0.25">
      <c r="A22" s="14" t="s">
        <v>22</v>
      </c>
      <c r="B22" s="15" t="s">
        <v>15</v>
      </c>
      <c r="C22" s="16"/>
      <c r="D22" s="15" t="s">
        <v>15</v>
      </c>
      <c r="E22" s="16"/>
      <c r="F22" s="15" t="s">
        <v>15</v>
      </c>
      <c r="G22" s="16"/>
      <c r="H22" s="17"/>
      <c r="L22" s="40" t="str">
        <f>IFERROR(VLOOKUP($A22,'Child labour'!$A$2:$H$218,'Child labour'!B$219,FALSE)-B22,"")</f>
        <v/>
      </c>
      <c r="M22" s="40" t="b">
        <f>IFERROR(VLOOKUP($A22,'Child labour'!$A$2:$H$218,'Child labour'!C$219,FALSE)=C22,"")</f>
        <v>1</v>
      </c>
      <c r="N22" s="40" t="str">
        <f>IFERROR(VLOOKUP($A22,'Child labour'!$A$2:$H$218,'Child labour'!D$219,FALSE)-D22,"")</f>
        <v/>
      </c>
      <c r="O22" s="40" t="b">
        <f>IFERROR(VLOOKUP($A22,'Child labour'!$A$2:$H$218,'Child labour'!E$219,FALSE)=E22,"")</f>
        <v>1</v>
      </c>
      <c r="P22" s="40" t="str">
        <f>IFERROR(VLOOKUP($A22,'Child labour'!$A$2:$H$218,'Child labour'!F$219,FALSE)-F22,"")</f>
        <v/>
      </c>
      <c r="Q22" s="40" t="b">
        <f>IFERROR(VLOOKUP($A22,'Child labour'!$A$2:$H$218,'Child labour'!G$219,FALSE)=G22,"")</f>
        <v>1</v>
      </c>
      <c r="R22" s="40">
        <f>IFERROR(VLOOKUP($A22,'Child labour'!$A$2:$H$218,'Child labour'!H$219,FALSE),"")</f>
        <v>0</v>
      </c>
    </row>
    <row r="23" spans="1:18" hidden="1" x14ac:dyDescent="0.25">
      <c r="A23" s="14" t="s">
        <v>23</v>
      </c>
      <c r="B23" s="15" t="s">
        <v>15</v>
      </c>
      <c r="C23" s="15"/>
      <c r="D23" s="15" t="s">
        <v>15</v>
      </c>
      <c r="E23" s="15"/>
      <c r="F23" s="15" t="s">
        <v>15</v>
      </c>
      <c r="G23" s="15"/>
      <c r="H23" s="17"/>
      <c r="L23" s="40" t="str">
        <f>IFERROR(VLOOKUP($A23,'Child labour'!$A$2:$H$218,'Child labour'!B$219,FALSE)-B23,"")</f>
        <v/>
      </c>
      <c r="M23" s="40" t="b">
        <f>IFERROR(VLOOKUP($A23,'Child labour'!$A$2:$H$218,'Child labour'!C$219,FALSE)=C23,"")</f>
        <v>1</v>
      </c>
      <c r="N23" s="40" t="str">
        <f>IFERROR(VLOOKUP($A23,'Child labour'!$A$2:$H$218,'Child labour'!D$219,FALSE)-D23,"")</f>
        <v/>
      </c>
      <c r="O23" s="40" t="b">
        <f>IFERROR(VLOOKUP($A23,'Child labour'!$A$2:$H$218,'Child labour'!E$219,FALSE)=E23,"")</f>
        <v>1</v>
      </c>
      <c r="P23" s="40" t="str">
        <f>IFERROR(VLOOKUP($A23,'Child labour'!$A$2:$H$218,'Child labour'!F$219,FALSE)-F23,"")</f>
        <v/>
      </c>
      <c r="Q23" s="40" t="b">
        <f>IFERROR(VLOOKUP($A23,'Child labour'!$A$2:$H$218,'Child labour'!G$219,FALSE)=G23,"")</f>
        <v>1</v>
      </c>
      <c r="R23" s="40">
        <f>IFERROR(VLOOKUP($A23,'Child labour'!$A$2:$H$218,'Child labour'!H$219,FALSE),"")</f>
        <v>0</v>
      </c>
    </row>
    <row r="24" spans="1:18" hidden="1" x14ac:dyDescent="0.25">
      <c r="A24" s="14" t="s">
        <v>24</v>
      </c>
      <c r="B24" s="15" t="s">
        <v>15</v>
      </c>
      <c r="C24" s="16"/>
      <c r="D24" s="15" t="s">
        <v>15</v>
      </c>
      <c r="E24" s="16"/>
      <c r="F24" s="15" t="s">
        <v>15</v>
      </c>
      <c r="G24" s="16"/>
      <c r="H24" s="17"/>
      <c r="L24" s="40" t="str">
        <f>IFERROR(VLOOKUP($A24,'Child labour'!$A$2:$H$218,'Child labour'!B$219,FALSE)-B24,"")</f>
        <v/>
      </c>
      <c r="M24" s="40" t="b">
        <f>IFERROR(VLOOKUP($A24,'Child labour'!$A$2:$H$218,'Child labour'!C$219,FALSE)=C24,"")</f>
        <v>1</v>
      </c>
      <c r="N24" s="40" t="str">
        <f>IFERROR(VLOOKUP($A24,'Child labour'!$A$2:$H$218,'Child labour'!D$219,FALSE)-D24,"")</f>
        <v/>
      </c>
      <c r="O24" s="40" t="b">
        <f>IFERROR(VLOOKUP($A24,'Child labour'!$A$2:$H$218,'Child labour'!E$219,FALSE)=E24,"")</f>
        <v>1</v>
      </c>
      <c r="P24" s="40" t="str">
        <f>IFERROR(VLOOKUP($A24,'Child labour'!$A$2:$H$218,'Child labour'!F$219,FALSE)-F24,"")</f>
        <v/>
      </c>
      <c r="Q24" s="40" t="b">
        <f>IFERROR(VLOOKUP($A24,'Child labour'!$A$2:$H$218,'Child labour'!G$219,FALSE)=G24,"")</f>
        <v>1</v>
      </c>
      <c r="R24" s="40">
        <f>IFERROR(VLOOKUP($A24,'Child labour'!$A$2:$H$218,'Child labour'!H$219,FALSE),"")</f>
        <v>0</v>
      </c>
    </row>
    <row r="25" spans="1:18" hidden="1" x14ac:dyDescent="0.25">
      <c r="A25" s="14" t="s">
        <v>25</v>
      </c>
      <c r="B25" s="15" t="s">
        <v>15</v>
      </c>
      <c r="C25" s="16"/>
      <c r="D25" s="15" t="s">
        <v>15</v>
      </c>
      <c r="E25" s="16"/>
      <c r="F25" s="15" t="s">
        <v>15</v>
      </c>
      <c r="G25" s="16"/>
      <c r="H25" s="17"/>
      <c r="L25" s="40" t="str">
        <f>IFERROR(VLOOKUP($A25,'Child labour'!$A$2:$H$218,'Child labour'!B$219,FALSE)-B25,"")</f>
        <v/>
      </c>
      <c r="M25" s="40" t="b">
        <f>IFERROR(VLOOKUP($A25,'Child labour'!$A$2:$H$218,'Child labour'!C$219,FALSE)=C25,"")</f>
        <v>1</v>
      </c>
      <c r="N25" s="40" t="str">
        <f>IFERROR(VLOOKUP($A25,'Child labour'!$A$2:$H$218,'Child labour'!D$219,FALSE)-D25,"")</f>
        <v/>
      </c>
      <c r="O25" s="40" t="b">
        <f>IFERROR(VLOOKUP($A25,'Child labour'!$A$2:$H$218,'Child labour'!E$219,FALSE)=E25,"")</f>
        <v>1</v>
      </c>
      <c r="P25" s="40" t="str">
        <f>IFERROR(VLOOKUP($A25,'Child labour'!$A$2:$H$218,'Child labour'!F$219,FALSE)-F25,"")</f>
        <v/>
      </c>
      <c r="Q25" s="40" t="b">
        <f>IFERROR(VLOOKUP($A25,'Child labour'!$A$2:$H$218,'Child labour'!G$219,FALSE)=G25,"")</f>
        <v>1</v>
      </c>
      <c r="R25" s="40">
        <f>IFERROR(VLOOKUP($A25,'Child labour'!$A$2:$H$218,'Child labour'!H$219,FALSE),"")</f>
        <v>0</v>
      </c>
    </row>
    <row r="26" spans="1:18" hidden="1" x14ac:dyDescent="0.25">
      <c r="A26" s="14" t="s">
        <v>26</v>
      </c>
      <c r="B26" s="15">
        <v>6.8</v>
      </c>
      <c r="C26" s="15"/>
      <c r="D26" s="15">
        <v>8.8000000000000007</v>
      </c>
      <c r="E26" s="15"/>
      <c r="F26" s="15">
        <v>4.5999999999999996</v>
      </c>
      <c r="G26" s="15"/>
      <c r="H26" s="17" t="s">
        <v>243</v>
      </c>
      <c r="L26" s="40">
        <f>IFERROR(VLOOKUP($A26,'Child labour'!$A$2:$H$218,'Child labour'!B$219,FALSE)-B26,"")</f>
        <v>0</v>
      </c>
      <c r="M26" s="40" t="b">
        <f>IFERROR(VLOOKUP($A26,'Child labour'!$A$2:$H$218,'Child labour'!C$219,FALSE)=C26,"")</f>
        <v>1</v>
      </c>
      <c r="N26" s="40">
        <f>IFERROR(VLOOKUP($A26,'Child labour'!$A$2:$H$218,'Child labour'!D$219,FALSE)-D26,"")</f>
        <v>0</v>
      </c>
      <c r="O26" s="40" t="b">
        <f>IFERROR(VLOOKUP($A26,'Child labour'!$A$2:$H$218,'Child labour'!E$219,FALSE)=E26,"")</f>
        <v>1</v>
      </c>
      <c r="P26" s="40">
        <f>IFERROR(VLOOKUP($A26,'Child labour'!$A$2:$H$218,'Child labour'!F$219,FALSE)-F26,"")</f>
        <v>0</v>
      </c>
      <c r="Q26" s="40" t="b">
        <f>IFERROR(VLOOKUP($A26,'Child labour'!$A$2:$H$218,'Child labour'!G$219,FALSE)=G26,"")</f>
        <v>1</v>
      </c>
      <c r="R26" s="40" t="str">
        <f>IFERROR(VLOOKUP($A26,'Child labour'!$A$2:$H$218,'Child labour'!H$219,FALSE),"")</f>
        <v>MICS 2019, UNICEF and ILO calculations</v>
      </c>
    </row>
    <row r="27" spans="1:18" hidden="1" x14ac:dyDescent="0.25">
      <c r="A27" s="14" t="s">
        <v>27</v>
      </c>
      <c r="B27" s="18">
        <v>1.3540000000000001</v>
      </c>
      <c r="C27" s="16" t="s">
        <v>11</v>
      </c>
      <c r="D27" s="15">
        <v>1.776</v>
      </c>
      <c r="E27" s="16" t="s">
        <v>11</v>
      </c>
      <c r="F27" s="15">
        <v>0.94399999999999995</v>
      </c>
      <c r="G27" s="16" t="s">
        <v>11</v>
      </c>
      <c r="H27" s="17" t="s">
        <v>244</v>
      </c>
      <c r="L27" s="40">
        <f>IFERROR(VLOOKUP($A27,'Child labour'!$A$2:$H$218,'Child labour'!B$219,FALSE)-B27,"")</f>
        <v>4.5999999999999819E-2</v>
      </c>
      <c r="M27" s="40" t="b">
        <f>IFERROR(VLOOKUP($A27,'Child labour'!$A$2:$H$218,'Child labour'!C$219,FALSE)=C27,"")</f>
        <v>1</v>
      </c>
      <c r="N27" s="40">
        <f>IFERROR(VLOOKUP($A27,'Child labour'!$A$2:$H$218,'Child labour'!D$219,FALSE)-D27,"")</f>
        <v>2.4000000000000021E-2</v>
      </c>
      <c r="O27" s="40" t="b">
        <f>IFERROR(VLOOKUP($A27,'Child labour'!$A$2:$H$218,'Child labour'!E$219,FALSE)=E27,"")</f>
        <v>1</v>
      </c>
      <c r="P27" s="40">
        <f>IFERROR(VLOOKUP($A27,'Child labour'!$A$2:$H$218,'Child labour'!F$219,FALSE)-F27,"")</f>
        <v>-4.3999999999999928E-2</v>
      </c>
      <c r="Q27" s="40" t="b">
        <f>IFERROR(VLOOKUP($A27,'Child labour'!$A$2:$H$218,'Child labour'!G$219,FALSE)=G27,"")</f>
        <v>1</v>
      </c>
      <c r="R27" s="40" t="str">
        <f>IFERROR(VLOOKUP($A27,'Child labour'!$A$2:$H$218,'Child labour'!H$219,FALSE),"")</f>
        <v>MICS 2012, UNICEF and ILO calculations</v>
      </c>
    </row>
    <row r="28" spans="1:18" hidden="1" x14ac:dyDescent="0.25">
      <c r="A28" s="14" t="s">
        <v>28</v>
      </c>
      <c r="B28" s="15">
        <v>4.0999999999999996</v>
      </c>
      <c r="C28" s="15"/>
      <c r="D28" s="15">
        <v>4.7</v>
      </c>
      <c r="E28" s="15"/>
      <c r="F28" s="15">
        <v>3.4</v>
      </c>
      <c r="G28" s="15"/>
      <c r="H28" s="17" t="s">
        <v>243</v>
      </c>
      <c r="L28" s="40">
        <f>IFERROR(VLOOKUP($A28,'Child labour'!$A$2:$H$218,'Child labour'!B$219,FALSE)-B28,"")</f>
        <v>0</v>
      </c>
      <c r="M28" s="40" t="b">
        <f>IFERROR(VLOOKUP($A28,'Child labour'!$A$2:$H$218,'Child labour'!C$219,FALSE)=C28,"")</f>
        <v>1</v>
      </c>
      <c r="N28" s="40">
        <f>IFERROR(VLOOKUP($A28,'Child labour'!$A$2:$H$218,'Child labour'!D$219,FALSE)-D28,"")</f>
        <v>0</v>
      </c>
      <c r="O28" s="40" t="b">
        <f>IFERROR(VLOOKUP($A28,'Child labour'!$A$2:$H$218,'Child labour'!E$219,FALSE)=E28,"")</f>
        <v>1</v>
      </c>
      <c r="P28" s="40">
        <f>IFERROR(VLOOKUP($A28,'Child labour'!$A$2:$H$218,'Child labour'!F$219,FALSE)-F28,"")</f>
        <v>0</v>
      </c>
      <c r="Q28" s="40" t="b">
        <f>IFERROR(VLOOKUP($A28,'Child labour'!$A$2:$H$218,'Child labour'!G$219,FALSE)=G28,"")</f>
        <v>1</v>
      </c>
      <c r="R28" s="40" t="str">
        <f>IFERROR(VLOOKUP($A28,'Child labour'!$A$2:$H$218,'Child labour'!H$219,FALSE),"")</f>
        <v>MICS 2019, UNICEF and ILO calculations</v>
      </c>
    </row>
    <row r="29" spans="1:18" hidden="1" x14ac:dyDescent="0.25">
      <c r="A29" s="14" t="s">
        <v>29</v>
      </c>
      <c r="B29" s="15" t="s">
        <v>15</v>
      </c>
      <c r="C29" s="16"/>
      <c r="D29" s="15" t="s">
        <v>15</v>
      </c>
      <c r="E29" s="16"/>
      <c r="F29" s="15" t="s">
        <v>15</v>
      </c>
      <c r="G29" s="16"/>
      <c r="H29" s="17"/>
      <c r="L29" s="40" t="str">
        <f>IFERROR(VLOOKUP($A29,'Child labour'!$A$2:$H$218,'Child labour'!B$219,FALSE)-B29,"")</f>
        <v/>
      </c>
      <c r="M29" s="40" t="b">
        <f>IFERROR(VLOOKUP($A29,'Child labour'!$A$2:$H$218,'Child labour'!C$219,FALSE)=C29,"")</f>
        <v>1</v>
      </c>
      <c r="N29" s="40" t="str">
        <f>IFERROR(VLOOKUP($A29,'Child labour'!$A$2:$H$218,'Child labour'!D$219,FALSE)-D29,"")</f>
        <v/>
      </c>
      <c r="O29" s="40" t="b">
        <f>IFERROR(VLOOKUP($A29,'Child labour'!$A$2:$H$218,'Child labour'!E$219,FALSE)=E29,"")</f>
        <v>1</v>
      </c>
      <c r="P29" s="40" t="str">
        <f>IFERROR(VLOOKUP($A29,'Child labour'!$A$2:$H$218,'Child labour'!F$219,FALSE)-F29,"")</f>
        <v/>
      </c>
      <c r="Q29" s="40" t="b">
        <f>IFERROR(VLOOKUP($A29,'Child labour'!$A$2:$H$218,'Child labour'!G$219,FALSE)=G29,"")</f>
        <v>1</v>
      </c>
      <c r="R29" s="40">
        <f>IFERROR(VLOOKUP($A29,'Child labour'!$A$2:$H$218,'Child labour'!H$219,FALSE),"")</f>
        <v>0</v>
      </c>
    </row>
    <row r="30" spans="1:18" hidden="1" x14ac:dyDescent="0.25">
      <c r="A30" s="14" t="s">
        <v>30</v>
      </c>
      <c r="B30" s="15">
        <v>3.3</v>
      </c>
      <c r="C30" s="16" t="s">
        <v>113</v>
      </c>
      <c r="D30" s="15">
        <v>3.9</v>
      </c>
      <c r="E30" s="16" t="s">
        <v>113</v>
      </c>
      <c r="F30" s="15">
        <v>2.6</v>
      </c>
      <c r="G30" s="16" t="s">
        <v>113</v>
      </c>
      <c r="H30" s="17" t="s">
        <v>245</v>
      </c>
      <c r="L30" s="40">
        <f>IFERROR(VLOOKUP($A30,'Child labour'!$A$2:$H$218,'Child labour'!B$219,FALSE)-B30,"")</f>
        <v>0</v>
      </c>
      <c r="M30" s="40" t="b">
        <f>IFERROR(VLOOKUP($A30,'Child labour'!$A$2:$H$218,'Child labour'!C$219,FALSE)=C30,"")</f>
        <v>1</v>
      </c>
      <c r="N30" s="40">
        <f>IFERROR(VLOOKUP($A30,'Child labour'!$A$2:$H$218,'Child labour'!D$219,FALSE)-D30,"")</f>
        <v>0</v>
      </c>
      <c r="O30" s="40" t="b">
        <f>IFERROR(VLOOKUP($A30,'Child labour'!$A$2:$H$218,'Child labour'!E$219,FALSE)=E30,"")</f>
        <v>1</v>
      </c>
      <c r="P30" s="40">
        <f>IFERROR(VLOOKUP($A30,'Child labour'!$A$2:$H$218,'Child labour'!F$219,FALSE)-F30,"")</f>
        <v>0</v>
      </c>
      <c r="Q30" s="40" t="b">
        <f>IFERROR(VLOOKUP($A30,'Child labour'!$A$2:$H$218,'Child labour'!G$219,FALSE)=G30,"")</f>
        <v>1</v>
      </c>
      <c r="R30" s="40" t="str">
        <f>IFERROR(VLOOKUP($A30,'Child labour'!$A$2:$H$218,'Child labour'!H$219,FALSE),"")</f>
        <v>CAS 2013, UNICEF and ILO calculations</v>
      </c>
    </row>
    <row r="31" spans="1:18" x14ac:dyDescent="0.25">
      <c r="A31" s="14" t="s">
        <v>31</v>
      </c>
      <c r="B31" s="15">
        <v>24.8</v>
      </c>
      <c r="C31" s="16"/>
      <c r="D31" s="15">
        <v>23.6</v>
      </c>
      <c r="E31" s="16"/>
      <c r="F31" s="15">
        <v>26</v>
      </c>
      <c r="G31" s="16"/>
      <c r="H31" s="17" t="s">
        <v>246</v>
      </c>
      <c r="L31" s="40">
        <f>IFERROR(VLOOKUP($A31,'Child labour'!$A$2:$H$218,'Child labour'!B$219,FALSE)-B31,"")</f>
        <v>-4.9000000000000021</v>
      </c>
      <c r="M31" s="40" t="b">
        <f>IFERROR(VLOOKUP($A31,'Child labour'!$A$2:$H$218,'Child labour'!C$219,FALSE)=C31,"")</f>
        <v>0</v>
      </c>
      <c r="N31" s="40">
        <f>IFERROR(VLOOKUP($A31,'Child labour'!$A$2:$H$218,'Child labour'!D$219,FALSE)-D31,"")</f>
        <v>-3.2000000000000028</v>
      </c>
      <c r="O31" s="40" t="b">
        <f>IFERROR(VLOOKUP($A31,'Child labour'!$A$2:$H$218,'Child labour'!E$219,FALSE)=E31,"")</f>
        <v>0</v>
      </c>
      <c r="P31" s="40">
        <f>IFERROR(VLOOKUP($A31,'Child labour'!$A$2:$H$218,'Child labour'!F$219,FALSE)-F31,"")</f>
        <v>-6.6000000000000014</v>
      </c>
      <c r="Q31" s="40" t="b">
        <f>IFERROR(VLOOKUP($A31,'Child labour'!$A$2:$H$218,'Child labour'!G$219,FALSE)=G31,"")</f>
        <v>0</v>
      </c>
      <c r="R31" s="40" t="str">
        <f>IFERROR(VLOOKUP($A31,'Child labour'!$A$2:$H$218,'Child labour'!H$219,FALSE),"")</f>
        <v>MICS 2021-22</v>
      </c>
    </row>
    <row r="32" spans="1:18" hidden="1" x14ac:dyDescent="0.25">
      <c r="A32" s="14" t="s">
        <v>32</v>
      </c>
      <c r="B32" s="15">
        <v>3.5030000000000001</v>
      </c>
      <c r="C32" s="16" t="s">
        <v>11</v>
      </c>
      <c r="D32" s="15">
        <v>2.8159999999999998</v>
      </c>
      <c r="E32" s="16" t="s">
        <v>11</v>
      </c>
      <c r="F32" s="15">
        <v>4.1559999999999997</v>
      </c>
      <c r="G32" s="16" t="s">
        <v>11</v>
      </c>
      <c r="H32" s="17" t="s">
        <v>247</v>
      </c>
      <c r="L32" s="40">
        <f>IFERROR(VLOOKUP($A32,'Child labour'!$A$2:$H$218,'Child labour'!B$219,FALSE)-B32,"")</f>
        <v>-3.0000000000001137E-3</v>
      </c>
      <c r="M32" s="40" t="b">
        <f>IFERROR(VLOOKUP($A32,'Child labour'!$A$2:$H$218,'Child labour'!C$219,FALSE)=C32,"")</f>
        <v>1</v>
      </c>
      <c r="N32" s="40">
        <f>IFERROR(VLOOKUP($A32,'Child labour'!$A$2:$H$218,'Child labour'!D$219,FALSE)-D32,"")</f>
        <v>-1.6000000000000014E-2</v>
      </c>
      <c r="O32" s="40" t="b">
        <f>IFERROR(VLOOKUP($A32,'Child labour'!$A$2:$H$218,'Child labour'!E$219,FALSE)=E32,"")</f>
        <v>1</v>
      </c>
      <c r="P32" s="40">
        <f>IFERROR(VLOOKUP($A32,'Child labour'!$A$2:$H$218,'Child labour'!F$219,FALSE)-F32,"")</f>
        <v>4.4000000000000483E-2</v>
      </c>
      <c r="Q32" s="40" t="b">
        <f>IFERROR(VLOOKUP($A32,'Child labour'!$A$2:$H$218,'Child labour'!G$219,FALSE)=G32,"")</f>
        <v>1</v>
      </c>
      <c r="R32" s="40" t="str">
        <f>IFERROR(VLOOKUP($A32,'Child labour'!$A$2:$H$218,'Child labour'!H$219,FALSE),"")</f>
        <v>MICS 2010, UNICEF and ILO calculations</v>
      </c>
    </row>
    <row r="33" spans="1:18" hidden="1" x14ac:dyDescent="0.25">
      <c r="A33" s="14" t="s">
        <v>33</v>
      </c>
      <c r="B33" s="15">
        <v>13.6</v>
      </c>
      <c r="C33" s="16"/>
      <c r="D33" s="15">
        <v>14</v>
      </c>
      <c r="E33" s="16"/>
      <c r="F33" s="15">
        <v>13.2</v>
      </c>
      <c r="G33" s="16"/>
      <c r="H33" s="17" t="s">
        <v>248</v>
      </c>
      <c r="L33" s="40">
        <f>IFERROR(VLOOKUP($A33,'Child labour'!$A$2:$H$218,'Child labour'!B$219,FALSE)-B33,"")</f>
        <v>0</v>
      </c>
      <c r="M33" s="40" t="b">
        <f>IFERROR(VLOOKUP($A33,'Child labour'!$A$2:$H$218,'Child labour'!C$219,FALSE)=C33,"")</f>
        <v>1</v>
      </c>
      <c r="N33" s="40">
        <f>IFERROR(VLOOKUP($A33,'Child labour'!$A$2:$H$218,'Child labour'!D$219,FALSE)-D33,"")</f>
        <v>0</v>
      </c>
      <c r="O33" s="40" t="b">
        <f>IFERROR(VLOOKUP($A33,'Child labour'!$A$2:$H$218,'Child labour'!E$219,FALSE)=E33,"")</f>
        <v>1</v>
      </c>
      <c r="P33" s="40">
        <f>IFERROR(VLOOKUP($A33,'Child labour'!$A$2:$H$218,'Child labour'!F$219,FALSE)-F33,"")</f>
        <v>0</v>
      </c>
      <c r="Q33" s="40" t="b">
        <f>IFERROR(VLOOKUP($A33,'Child labour'!$A$2:$H$218,'Child labour'!G$219,FALSE)=G33,"")</f>
        <v>1</v>
      </c>
      <c r="R33" s="40" t="str">
        <f>IFERROR(VLOOKUP($A33,'Child labour'!$A$2:$H$218,'Child labour'!H$219,FALSE),"")</f>
        <v>ENNA 2019, UNICEF and ILO calculations</v>
      </c>
    </row>
    <row r="34" spans="1:18" hidden="1" x14ac:dyDescent="0.25">
      <c r="A34" s="14" t="s">
        <v>34</v>
      </c>
      <c r="B34" s="15" t="s">
        <v>15</v>
      </c>
      <c r="C34" s="16"/>
      <c r="D34" s="15" t="s">
        <v>15</v>
      </c>
      <c r="E34" s="16"/>
      <c r="F34" s="15" t="s">
        <v>15</v>
      </c>
      <c r="G34" s="16"/>
      <c r="H34" s="17"/>
      <c r="L34" s="40" t="str">
        <f>IFERROR(VLOOKUP($A34,'Child labour'!$A$2:$H$218,'Child labour'!B$219,FALSE)-B34,"")</f>
        <v/>
      </c>
      <c r="M34" s="40" t="b">
        <f>IFERROR(VLOOKUP($A34,'Child labour'!$A$2:$H$218,'Child labour'!C$219,FALSE)=C34,"")</f>
        <v>1</v>
      </c>
      <c r="N34" s="40" t="str">
        <f>IFERROR(VLOOKUP($A34,'Child labour'!$A$2:$H$218,'Child labour'!D$219,FALSE)-D34,"")</f>
        <v/>
      </c>
      <c r="O34" s="40" t="b">
        <f>IFERROR(VLOOKUP($A34,'Child labour'!$A$2:$H$218,'Child labour'!E$219,FALSE)=E34,"")</f>
        <v>1</v>
      </c>
      <c r="P34" s="40" t="str">
        <f>IFERROR(VLOOKUP($A34,'Child labour'!$A$2:$H$218,'Child labour'!F$219,FALSE)-F34,"")</f>
        <v/>
      </c>
      <c r="Q34" s="40" t="b">
        <f>IFERROR(VLOOKUP($A34,'Child labour'!$A$2:$H$218,'Child labour'!G$219,FALSE)=G34,"")</f>
        <v>1</v>
      </c>
      <c r="R34" s="40">
        <f>IFERROR(VLOOKUP($A34,'Child labour'!$A$2:$H$218,'Child labour'!H$219,FALSE),"")</f>
        <v>0</v>
      </c>
    </row>
    <row r="35" spans="1:18" hidden="1" x14ac:dyDescent="0.25">
      <c r="A35" s="14" t="s">
        <v>35</v>
      </c>
      <c r="B35" s="15" t="s">
        <v>15</v>
      </c>
      <c r="C35" s="16"/>
      <c r="D35" s="15" t="s">
        <v>15</v>
      </c>
      <c r="E35" s="16"/>
      <c r="F35" s="15" t="s">
        <v>15</v>
      </c>
      <c r="G35" s="16"/>
      <c r="H35" s="17"/>
      <c r="L35" s="40" t="str">
        <f>IFERROR(VLOOKUP($A35,'Child labour'!$A$2:$H$218,'Child labour'!B$219,FALSE)-B35,"")</f>
        <v/>
      </c>
      <c r="M35" s="40" t="b">
        <f>IFERROR(VLOOKUP($A35,'Child labour'!$A$2:$H$218,'Child labour'!C$219,FALSE)=C35,"")</f>
        <v>1</v>
      </c>
      <c r="N35" s="40" t="str">
        <f>IFERROR(VLOOKUP($A35,'Child labour'!$A$2:$H$218,'Child labour'!D$219,FALSE)-D35,"")</f>
        <v/>
      </c>
      <c r="O35" s="40" t="b">
        <f>IFERROR(VLOOKUP($A35,'Child labour'!$A$2:$H$218,'Child labour'!E$219,FALSE)=E35,"")</f>
        <v>1</v>
      </c>
      <c r="P35" s="40" t="str">
        <f>IFERROR(VLOOKUP($A35,'Child labour'!$A$2:$H$218,'Child labour'!F$219,FALSE)-F35,"")</f>
        <v/>
      </c>
      <c r="Q35" s="40" t="b">
        <f>IFERROR(VLOOKUP($A35,'Child labour'!$A$2:$H$218,'Child labour'!G$219,FALSE)=G35,"")</f>
        <v>1</v>
      </c>
      <c r="R35" s="40">
        <f>IFERROR(VLOOKUP($A35,'Child labour'!$A$2:$H$218,'Child labour'!H$219,FALSE),"")</f>
        <v>0</v>
      </c>
    </row>
    <row r="36" spans="1:18" hidden="1" x14ac:dyDescent="0.25">
      <c r="A36" s="14" t="s">
        <v>36</v>
      </c>
      <c r="B36" s="15">
        <v>5.4</v>
      </c>
      <c r="C36" s="15"/>
      <c r="D36" s="15">
        <v>5.4</v>
      </c>
      <c r="E36" s="15"/>
      <c r="F36" s="15">
        <v>5.3</v>
      </c>
      <c r="G36" s="15"/>
      <c r="H36" s="17" t="s">
        <v>291</v>
      </c>
      <c r="L36" s="40">
        <f>IFERROR(VLOOKUP($A36,'Child labour'!$A$2:$H$218,'Child labour'!B$219,FALSE)-B36,"")</f>
        <v>-3.6000000000000005</v>
      </c>
      <c r="M36" s="40" t="b">
        <f>IFERROR(VLOOKUP($A36,'Child labour'!$A$2:$H$218,'Child labour'!C$219,FALSE)=C36,"")</f>
        <v>1</v>
      </c>
      <c r="N36" s="40">
        <f>IFERROR(VLOOKUP($A36,'Child labour'!$A$2:$H$218,'Child labour'!D$219,FALSE)-D36,"")</f>
        <v>-3.2</v>
      </c>
      <c r="O36" s="40" t="b">
        <f>IFERROR(VLOOKUP($A36,'Child labour'!$A$2:$H$218,'Child labour'!E$219,FALSE)=E36,"")</f>
        <v>1</v>
      </c>
      <c r="P36" s="40">
        <f>IFERROR(VLOOKUP($A36,'Child labour'!$A$2:$H$218,'Child labour'!F$219,FALSE)-F36,"")</f>
        <v>-3.9</v>
      </c>
      <c r="Q36" s="40" t="b">
        <f>IFERROR(VLOOKUP($A36,'Child labour'!$A$2:$H$218,'Child labour'!G$219,FALSE)=G36,"")</f>
        <v>1</v>
      </c>
      <c r="R36" s="40" t="str">
        <f>IFERROR(VLOOKUP($A36,'Child labour'!$A$2:$H$218,'Child labour'!H$219,FALSE),"")</f>
        <v>PNADCCL 2016, ILO Harmonized Microdata, https://ilostat.ilo.org/</v>
      </c>
    </row>
    <row r="37" spans="1:18" hidden="1" x14ac:dyDescent="0.25">
      <c r="A37" s="14" t="s">
        <v>37</v>
      </c>
      <c r="B37" s="15" t="s">
        <v>15</v>
      </c>
      <c r="C37" s="15"/>
      <c r="D37" s="15" t="s">
        <v>15</v>
      </c>
      <c r="E37" s="15"/>
      <c r="F37" s="15" t="s">
        <v>15</v>
      </c>
      <c r="G37" s="15"/>
      <c r="H37" s="17"/>
      <c r="L37" s="40" t="str">
        <f>IFERROR(VLOOKUP($A37,'Child labour'!$A$2:$H$218,'Child labour'!B$219,FALSE)-B37,"")</f>
        <v/>
      </c>
      <c r="M37" s="40" t="b">
        <f>IFERROR(VLOOKUP($A37,'Child labour'!$A$2:$H$218,'Child labour'!C$219,FALSE)=C37,"")</f>
        <v>1</v>
      </c>
      <c r="N37" s="40" t="str">
        <f>IFERROR(VLOOKUP($A37,'Child labour'!$A$2:$H$218,'Child labour'!D$219,FALSE)-D37,"")</f>
        <v/>
      </c>
      <c r="O37" s="40" t="b">
        <f>IFERROR(VLOOKUP($A37,'Child labour'!$A$2:$H$218,'Child labour'!E$219,FALSE)=E37,"")</f>
        <v>1</v>
      </c>
      <c r="P37" s="40" t="str">
        <f>IFERROR(VLOOKUP($A37,'Child labour'!$A$2:$H$218,'Child labour'!F$219,FALSE)-F37,"")</f>
        <v/>
      </c>
      <c r="Q37" s="40" t="b">
        <f>IFERROR(VLOOKUP($A37,'Child labour'!$A$2:$H$218,'Child labour'!G$219,FALSE)=G37,"")</f>
        <v>1</v>
      </c>
      <c r="R37" s="40">
        <f>IFERROR(VLOOKUP($A37,'Child labour'!$A$2:$H$218,'Child labour'!H$219,FALSE),"")</f>
        <v>0</v>
      </c>
    </row>
    <row r="38" spans="1:18" hidden="1" x14ac:dyDescent="0.25">
      <c r="A38" s="14" t="s">
        <v>38</v>
      </c>
      <c r="B38" s="15" t="s">
        <v>15</v>
      </c>
      <c r="C38" s="16"/>
      <c r="D38" s="15" t="s">
        <v>15</v>
      </c>
      <c r="E38" s="16"/>
      <c r="F38" s="15" t="s">
        <v>15</v>
      </c>
      <c r="G38" s="16"/>
      <c r="H38" s="17"/>
      <c r="L38" s="40" t="str">
        <f>IFERROR(VLOOKUP($A38,'Child labour'!$A$2:$H$218,'Child labour'!B$219,FALSE)-B38,"")</f>
        <v/>
      </c>
      <c r="M38" s="40" t="b">
        <f>IFERROR(VLOOKUP($A38,'Child labour'!$A$2:$H$218,'Child labour'!C$219,FALSE)=C38,"")</f>
        <v>1</v>
      </c>
      <c r="N38" s="40" t="str">
        <f>IFERROR(VLOOKUP($A38,'Child labour'!$A$2:$H$218,'Child labour'!D$219,FALSE)-D38,"")</f>
        <v/>
      </c>
      <c r="O38" s="40" t="b">
        <f>IFERROR(VLOOKUP($A38,'Child labour'!$A$2:$H$218,'Child labour'!E$219,FALSE)=E38,"")</f>
        <v>1</v>
      </c>
      <c r="P38" s="40" t="str">
        <f>IFERROR(VLOOKUP($A38,'Child labour'!$A$2:$H$218,'Child labour'!F$219,FALSE)-F38,"")</f>
        <v/>
      </c>
      <c r="Q38" s="40" t="b">
        <f>IFERROR(VLOOKUP($A38,'Child labour'!$A$2:$H$218,'Child labour'!G$219,FALSE)=G38,"")</f>
        <v>1</v>
      </c>
      <c r="R38" s="40">
        <f>IFERROR(VLOOKUP($A38,'Child labour'!$A$2:$H$218,'Child labour'!H$219,FALSE),"")</f>
        <v>0</v>
      </c>
    </row>
    <row r="39" spans="1:18" hidden="1" x14ac:dyDescent="0.25">
      <c r="A39" s="14" t="s">
        <v>39</v>
      </c>
      <c r="B39" s="15" t="s">
        <v>15</v>
      </c>
      <c r="C39" s="16"/>
      <c r="D39" s="15" t="s">
        <v>15</v>
      </c>
      <c r="E39" s="16"/>
      <c r="F39" s="15" t="s">
        <v>15</v>
      </c>
      <c r="G39" s="16"/>
      <c r="H39" s="17"/>
      <c r="L39" s="40" t="str">
        <f>IFERROR(VLOOKUP($A39,'Child labour'!$A$2:$H$218,'Child labour'!B$219,FALSE)-B39,"")</f>
        <v/>
      </c>
      <c r="M39" s="40" t="b">
        <f>IFERROR(VLOOKUP($A39,'Child labour'!$A$2:$H$218,'Child labour'!C$219,FALSE)=C39,"")</f>
        <v>1</v>
      </c>
      <c r="N39" s="40" t="str">
        <f>IFERROR(VLOOKUP($A39,'Child labour'!$A$2:$H$218,'Child labour'!D$219,FALSE)-D39,"")</f>
        <v/>
      </c>
      <c r="O39" s="40" t="b">
        <f>IFERROR(VLOOKUP($A39,'Child labour'!$A$2:$H$218,'Child labour'!E$219,FALSE)=E39,"")</f>
        <v>1</v>
      </c>
      <c r="P39" s="40" t="str">
        <f>IFERROR(VLOOKUP($A39,'Child labour'!$A$2:$H$218,'Child labour'!F$219,FALSE)-F39,"")</f>
        <v/>
      </c>
      <c r="Q39" s="40" t="b">
        <f>IFERROR(VLOOKUP($A39,'Child labour'!$A$2:$H$218,'Child labour'!G$219,FALSE)=G39,"")</f>
        <v>1</v>
      </c>
      <c r="R39" s="40">
        <f>IFERROR(VLOOKUP($A39,'Child labour'!$A$2:$H$218,'Child labour'!H$219,FALSE),"")</f>
        <v>0</v>
      </c>
    </row>
    <row r="40" spans="1:18" x14ac:dyDescent="0.25">
      <c r="A40" s="14" t="s">
        <v>40</v>
      </c>
      <c r="B40" s="15">
        <v>42.002000000000002</v>
      </c>
      <c r="C40" s="16" t="s">
        <v>11</v>
      </c>
      <c r="D40" s="15">
        <v>43.738</v>
      </c>
      <c r="E40" s="15" t="s">
        <v>11</v>
      </c>
      <c r="F40" s="15">
        <v>39.908000000000001</v>
      </c>
      <c r="G40" s="15" t="s">
        <v>11</v>
      </c>
      <c r="H40" s="17" t="s">
        <v>249</v>
      </c>
      <c r="L40" s="40">
        <f>IFERROR(VLOOKUP($A40,'Child labour'!$A$2:$H$218,'Child labour'!B$219,FALSE)-B40,"")</f>
        <v>-0.50200000000000244</v>
      </c>
      <c r="M40" s="40" t="b">
        <f>IFERROR(VLOOKUP($A40,'Child labour'!$A$2:$H$218,'Child labour'!C$219,FALSE)=C40,"")</f>
        <v>0</v>
      </c>
      <c r="N40" s="40">
        <f>IFERROR(VLOOKUP($A40,'Child labour'!$A$2:$H$218,'Child labour'!D$219,FALSE)-D40,"")</f>
        <v>-1.1379999999999981</v>
      </c>
      <c r="O40" s="40" t="b">
        <f>IFERROR(VLOOKUP($A40,'Child labour'!$A$2:$H$218,'Child labour'!E$219,FALSE)=E40,"")</f>
        <v>0</v>
      </c>
      <c r="P40" s="40">
        <f>IFERROR(VLOOKUP($A40,'Child labour'!$A$2:$H$218,'Child labour'!F$219,FALSE)-F40,"")</f>
        <v>0.49199999999999733</v>
      </c>
      <c r="Q40" s="40" t="b">
        <f>IFERROR(VLOOKUP($A40,'Child labour'!$A$2:$H$218,'Child labour'!G$219,FALSE)=G40,"")</f>
        <v>0</v>
      </c>
      <c r="R40" s="40" t="str">
        <f>IFERROR(VLOOKUP($A40,'Child labour'!$A$2:$H$218,'Child labour'!H$219,FALSE),"")</f>
        <v>DHS 2021, UNICEF and ILO calculations</v>
      </c>
    </row>
    <row r="41" spans="1:18" hidden="1" x14ac:dyDescent="0.25">
      <c r="A41" s="14" t="s">
        <v>41</v>
      </c>
      <c r="B41" s="15">
        <v>30.922000000000001</v>
      </c>
      <c r="C41" s="16"/>
      <c r="D41" s="15">
        <v>29.66</v>
      </c>
      <c r="E41" s="16"/>
      <c r="F41" s="15">
        <v>32.161999999999999</v>
      </c>
      <c r="G41" s="16"/>
      <c r="H41" s="17" t="s">
        <v>250</v>
      </c>
      <c r="L41" s="40">
        <f>IFERROR(VLOOKUP($A41,'Child labour'!$A$2:$H$218,'Child labour'!B$219,FALSE)-B41,"")</f>
        <v>-2.2000000000002018E-2</v>
      </c>
      <c r="M41" s="40" t="b">
        <f>IFERROR(VLOOKUP($A41,'Child labour'!$A$2:$H$218,'Child labour'!C$219,FALSE)=C41,"")</f>
        <v>1</v>
      </c>
      <c r="N41" s="40">
        <f>IFERROR(VLOOKUP($A41,'Child labour'!$A$2:$H$218,'Child labour'!D$219,FALSE)-D41,"")</f>
        <v>3.9999999999999147E-2</v>
      </c>
      <c r="O41" s="40" t="b">
        <f>IFERROR(VLOOKUP($A41,'Child labour'!$A$2:$H$218,'Child labour'!E$219,FALSE)=E41,"")</f>
        <v>1</v>
      </c>
      <c r="P41" s="40">
        <f>IFERROR(VLOOKUP($A41,'Child labour'!$A$2:$H$218,'Child labour'!F$219,FALSE)-F41,"")</f>
        <v>3.8000000000003809E-2</v>
      </c>
      <c r="Q41" s="40" t="b">
        <f>IFERROR(VLOOKUP($A41,'Child labour'!$A$2:$H$218,'Child labour'!G$219,FALSE)=G41,"")</f>
        <v>1</v>
      </c>
      <c r="R41" s="40" t="str">
        <f>IFERROR(VLOOKUP($A41,'Child labour'!$A$2:$H$218,'Child labour'!H$219,FALSE),"")</f>
        <v>DHS 2016-17, UNICEF and ILO calculations</v>
      </c>
    </row>
    <row r="42" spans="1:18" hidden="1" x14ac:dyDescent="0.25">
      <c r="A42" s="14" t="s">
        <v>42</v>
      </c>
      <c r="B42" s="15" t="s">
        <v>15</v>
      </c>
      <c r="C42" s="16"/>
      <c r="D42" s="15" t="s">
        <v>15</v>
      </c>
      <c r="E42" s="16"/>
      <c r="F42" s="15" t="s">
        <v>15</v>
      </c>
      <c r="G42" s="16"/>
      <c r="H42" s="17"/>
      <c r="L42" s="40" t="str">
        <f>IFERROR(VLOOKUP($A42,'Child labour'!$A$2:$H$218,'Child labour'!B$219,FALSE)-B42,"")</f>
        <v/>
      </c>
      <c r="M42" s="40" t="b">
        <f>IFERROR(VLOOKUP($A42,'Child labour'!$A$2:$H$218,'Child labour'!C$219,FALSE)=C42,"")</f>
        <v>1</v>
      </c>
      <c r="N42" s="40" t="str">
        <f>IFERROR(VLOOKUP($A42,'Child labour'!$A$2:$H$218,'Child labour'!D$219,FALSE)-D42,"")</f>
        <v/>
      </c>
      <c r="O42" s="40" t="b">
        <f>IFERROR(VLOOKUP($A42,'Child labour'!$A$2:$H$218,'Child labour'!E$219,FALSE)=E42,"")</f>
        <v>1</v>
      </c>
      <c r="P42" s="40" t="str">
        <f>IFERROR(VLOOKUP($A42,'Child labour'!$A$2:$H$218,'Child labour'!F$219,FALSE)-F42,"")</f>
        <v/>
      </c>
      <c r="Q42" s="40" t="b">
        <f>IFERROR(VLOOKUP($A42,'Child labour'!$A$2:$H$218,'Child labour'!G$219,FALSE)=G42,"")</f>
        <v>1</v>
      </c>
      <c r="R42" s="40">
        <f>IFERROR(VLOOKUP($A42,'Child labour'!$A$2:$H$218,'Child labour'!H$219,FALSE),"")</f>
        <v>0</v>
      </c>
    </row>
    <row r="43" spans="1:18" hidden="1" x14ac:dyDescent="0.25">
      <c r="A43" s="14" t="s">
        <v>43</v>
      </c>
      <c r="B43" s="15">
        <v>12.6</v>
      </c>
      <c r="C43" s="15" t="s">
        <v>113</v>
      </c>
      <c r="D43" s="15">
        <v>11.5</v>
      </c>
      <c r="E43" s="15" t="s">
        <v>113</v>
      </c>
      <c r="F43" s="15">
        <v>13.8</v>
      </c>
      <c r="G43" s="15" t="s">
        <v>113</v>
      </c>
      <c r="H43" s="17" t="s">
        <v>251</v>
      </c>
      <c r="L43" s="40">
        <f>IFERROR(VLOOKUP($A43,'Child labour'!$A$2:$H$218,'Child labour'!B$219,FALSE)-B43,"")</f>
        <v>0</v>
      </c>
      <c r="M43" s="40" t="b">
        <f>IFERROR(VLOOKUP($A43,'Child labour'!$A$2:$H$218,'Child labour'!C$219,FALSE)=C43,"")</f>
        <v>1</v>
      </c>
      <c r="N43" s="40">
        <f>IFERROR(VLOOKUP($A43,'Child labour'!$A$2:$H$218,'Child labour'!D$219,FALSE)-D43,"")</f>
        <v>0</v>
      </c>
      <c r="O43" s="40" t="b">
        <f>IFERROR(VLOOKUP($A43,'Child labour'!$A$2:$H$218,'Child labour'!E$219,FALSE)=E43,"")</f>
        <v>1</v>
      </c>
      <c r="P43" s="40">
        <f>IFERROR(VLOOKUP($A43,'Child labour'!$A$2:$H$218,'Child labour'!F$219,FALSE)-F43,"")</f>
        <v>0</v>
      </c>
      <c r="Q43" s="40" t="b">
        <f>IFERROR(VLOOKUP($A43,'Child labour'!$A$2:$H$218,'Child labour'!G$219,FALSE)=G43,"")</f>
        <v>1</v>
      </c>
      <c r="R43" s="40" t="str">
        <f>IFERROR(VLOOKUP($A43,'Child labour'!$A$2:$H$218,'Child labour'!H$219,FALSE),"")</f>
        <v>LFS 2012, UNICEF and ILO calculations</v>
      </c>
    </row>
    <row r="44" spans="1:18" x14ac:dyDescent="0.25">
      <c r="A44" s="14" t="s">
        <v>44</v>
      </c>
      <c r="B44" s="15">
        <v>38.9</v>
      </c>
      <c r="C44" s="16"/>
      <c r="D44" s="15">
        <v>40.119999999999997</v>
      </c>
      <c r="E44" s="16"/>
      <c r="F44" s="15">
        <v>37.700000000000003</v>
      </c>
      <c r="G44" s="16"/>
      <c r="H44" s="17" t="s">
        <v>252</v>
      </c>
      <c r="L44" s="40">
        <f>IFERROR(VLOOKUP($A44,'Child labour'!$A$2:$H$218,'Child labour'!B$219,FALSE)-B44,"")</f>
        <v>0</v>
      </c>
      <c r="M44" s="40" t="b">
        <f>IFERROR(VLOOKUP($A44,'Child labour'!$A$2:$H$218,'Child labour'!C$219,FALSE)=C44,"")</f>
        <v>0</v>
      </c>
      <c r="N44" s="40">
        <f>IFERROR(VLOOKUP($A44,'Child labour'!$A$2:$H$218,'Child labour'!D$219,FALSE)-D44,"")</f>
        <v>-1.9999999999996021E-2</v>
      </c>
      <c r="O44" s="40" t="b">
        <f>IFERROR(VLOOKUP($A44,'Child labour'!$A$2:$H$218,'Child labour'!E$219,FALSE)=E44,"")</f>
        <v>0</v>
      </c>
      <c r="P44" s="40">
        <f>IFERROR(VLOOKUP($A44,'Child labour'!$A$2:$H$218,'Child labour'!F$219,FALSE)-F44,"")</f>
        <v>0</v>
      </c>
      <c r="Q44" s="40" t="b">
        <f>IFERROR(VLOOKUP($A44,'Child labour'!$A$2:$H$218,'Child labour'!G$219,FALSE)=G44,"")</f>
        <v>0</v>
      </c>
      <c r="R44" s="40" t="str">
        <f>IFERROR(VLOOKUP($A44,'Child labour'!$A$2:$H$218,'Child labour'!H$219,FALSE),"")</f>
        <v>MICS 2014, UNICEF and ILO calculations</v>
      </c>
    </row>
    <row r="45" spans="1:18" hidden="1" x14ac:dyDescent="0.25">
      <c r="A45" s="14" t="s">
        <v>45</v>
      </c>
      <c r="B45" s="15" t="s">
        <v>15</v>
      </c>
      <c r="C45" s="16"/>
      <c r="D45" s="15" t="s">
        <v>15</v>
      </c>
      <c r="E45" s="16"/>
      <c r="F45" s="15" t="s">
        <v>15</v>
      </c>
      <c r="G45" s="16"/>
      <c r="H45" s="17"/>
      <c r="L45" s="40" t="str">
        <f>IFERROR(VLOOKUP($A45,'Child labour'!$A$2:$H$218,'Child labour'!B$219,FALSE)-B45,"")</f>
        <v/>
      </c>
      <c r="M45" s="40" t="b">
        <f>IFERROR(VLOOKUP($A45,'Child labour'!$A$2:$H$218,'Child labour'!C$219,FALSE)=C45,"")</f>
        <v>1</v>
      </c>
      <c r="N45" s="40" t="str">
        <f>IFERROR(VLOOKUP($A45,'Child labour'!$A$2:$H$218,'Child labour'!D$219,FALSE)-D45,"")</f>
        <v/>
      </c>
      <c r="O45" s="40" t="b">
        <f>IFERROR(VLOOKUP($A45,'Child labour'!$A$2:$H$218,'Child labour'!E$219,FALSE)=E45,"")</f>
        <v>1</v>
      </c>
      <c r="P45" s="40" t="str">
        <f>IFERROR(VLOOKUP($A45,'Child labour'!$A$2:$H$218,'Child labour'!F$219,FALSE)-F45,"")</f>
        <v/>
      </c>
      <c r="Q45" s="40" t="b">
        <f>IFERROR(VLOOKUP($A45,'Child labour'!$A$2:$H$218,'Child labour'!G$219,FALSE)=G45,"")</f>
        <v>1</v>
      </c>
      <c r="R45" s="40">
        <f>IFERROR(VLOOKUP($A45,'Child labour'!$A$2:$H$218,'Child labour'!H$219,FALSE),"")</f>
        <v>0</v>
      </c>
    </row>
    <row r="46" spans="1:18" hidden="1" x14ac:dyDescent="0.25">
      <c r="A46" s="14" t="s">
        <v>46</v>
      </c>
      <c r="B46" s="15">
        <v>26.9</v>
      </c>
      <c r="C46" s="16"/>
      <c r="D46" s="15">
        <v>24.9</v>
      </c>
      <c r="E46" s="15"/>
      <c r="F46" s="15">
        <v>29</v>
      </c>
      <c r="G46" s="15"/>
      <c r="H46" s="17" t="s">
        <v>263</v>
      </c>
      <c r="L46" s="40">
        <f>IFERROR(VLOOKUP($A46,'Child labour'!$A$2:$H$218,'Child labour'!B$219,FALSE)-B46,"")</f>
        <v>0</v>
      </c>
      <c r="M46" s="40" t="b">
        <f>IFERROR(VLOOKUP($A46,'Child labour'!$A$2:$H$218,'Child labour'!C$219,FALSE)=C46,"")</f>
        <v>1</v>
      </c>
      <c r="N46" s="40">
        <f>IFERROR(VLOOKUP($A46,'Child labour'!$A$2:$H$218,'Child labour'!D$219,FALSE)-D46,"")</f>
        <v>0</v>
      </c>
      <c r="O46" s="40" t="b">
        <f>IFERROR(VLOOKUP($A46,'Child labour'!$A$2:$H$218,'Child labour'!E$219,FALSE)=E46,"")</f>
        <v>1</v>
      </c>
      <c r="P46" s="40">
        <f>IFERROR(VLOOKUP($A46,'Child labour'!$A$2:$H$218,'Child labour'!F$219,FALSE)-F46,"")</f>
        <v>0</v>
      </c>
      <c r="Q46" s="40" t="b">
        <f>IFERROR(VLOOKUP($A46,'Child labour'!$A$2:$H$218,'Child labour'!G$219,FALSE)=G46,"")</f>
        <v>1</v>
      </c>
      <c r="R46" s="40" t="str">
        <f>IFERROR(VLOOKUP($A46,'Child labour'!$A$2:$H$218,'Child labour'!H$219,FALSE),"")</f>
        <v>MICS 2018-19, UNICEF and ILO calculations</v>
      </c>
    </row>
    <row r="47" spans="1:18" hidden="1" x14ac:dyDescent="0.25">
      <c r="A47" s="14" t="s">
        <v>47</v>
      </c>
      <c r="B47" s="15">
        <v>39</v>
      </c>
      <c r="C47" s="15"/>
      <c r="D47" s="15">
        <v>38.5</v>
      </c>
      <c r="E47" s="15"/>
      <c r="F47" s="15">
        <v>39.6</v>
      </c>
      <c r="G47" s="15"/>
      <c r="H47" s="17" t="s">
        <v>243</v>
      </c>
      <c r="L47" s="40">
        <f>IFERROR(VLOOKUP($A47,'Child labour'!$A$2:$H$218,'Child labour'!B$219,FALSE)-B47,"")</f>
        <v>0</v>
      </c>
      <c r="M47" s="40" t="b">
        <f>IFERROR(VLOOKUP($A47,'Child labour'!$A$2:$H$218,'Child labour'!C$219,FALSE)=C47,"")</f>
        <v>1</v>
      </c>
      <c r="N47" s="40">
        <f>IFERROR(VLOOKUP($A47,'Child labour'!$A$2:$H$218,'Child labour'!D$219,FALSE)-D47,"")</f>
        <v>0</v>
      </c>
      <c r="O47" s="40" t="b">
        <f>IFERROR(VLOOKUP($A47,'Child labour'!$A$2:$H$218,'Child labour'!E$219,FALSE)=E47,"")</f>
        <v>1</v>
      </c>
      <c r="P47" s="40">
        <f>IFERROR(VLOOKUP($A47,'Child labour'!$A$2:$H$218,'Child labour'!F$219,FALSE)-F47,"")</f>
        <v>0</v>
      </c>
      <c r="Q47" s="40" t="b">
        <f>IFERROR(VLOOKUP($A47,'Child labour'!$A$2:$H$218,'Child labour'!G$219,FALSE)=G47,"")</f>
        <v>1</v>
      </c>
      <c r="R47" s="40" t="str">
        <f>IFERROR(VLOOKUP($A47,'Child labour'!$A$2:$H$218,'Child labour'!H$219,FALSE),"")</f>
        <v>MICS 2019, UNICEF and ILO calculations</v>
      </c>
    </row>
    <row r="48" spans="1:18" hidden="1" x14ac:dyDescent="0.25">
      <c r="A48" s="14" t="s">
        <v>48</v>
      </c>
      <c r="B48" s="15">
        <v>5.9</v>
      </c>
      <c r="C48" s="16" t="s">
        <v>113</v>
      </c>
      <c r="D48" s="15">
        <v>6.7</v>
      </c>
      <c r="E48" s="16" t="s">
        <v>113</v>
      </c>
      <c r="F48" s="15">
        <v>5.2</v>
      </c>
      <c r="G48" s="16" t="s">
        <v>113</v>
      </c>
      <c r="H48" s="17" t="s">
        <v>292</v>
      </c>
      <c r="L48" s="40">
        <f>IFERROR(VLOOKUP($A48,'Child labour'!$A$2:$H$218,'Child labour'!B$219,FALSE)-B48,"")</f>
        <v>0</v>
      </c>
      <c r="M48" s="40" t="b">
        <f>IFERROR(VLOOKUP($A48,'Child labour'!$A$2:$H$218,'Child labour'!C$219,FALSE)=C48,"")</f>
        <v>1</v>
      </c>
      <c r="N48" s="40">
        <f>IFERROR(VLOOKUP($A48,'Child labour'!$A$2:$H$218,'Child labour'!D$219,FALSE)-D48,"")</f>
        <v>0</v>
      </c>
      <c r="O48" s="40" t="b">
        <f>IFERROR(VLOOKUP($A48,'Child labour'!$A$2:$H$218,'Child labour'!E$219,FALSE)=E48,"")</f>
        <v>1</v>
      </c>
      <c r="P48" s="40">
        <f>IFERROR(VLOOKUP($A48,'Child labour'!$A$2:$H$218,'Child labour'!F$219,FALSE)-F48,"")</f>
        <v>0</v>
      </c>
      <c r="Q48" s="40" t="b">
        <f>IFERROR(VLOOKUP($A48,'Child labour'!$A$2:$H$218,'Child labour'!G$219,FALSE)=G48,"")</f>
        <v>1</v>
      </c>
      <c r="R48" s="40" t="str">
        <f>IFERROR(VLOOKUP($A48,'Child labour'!$A$2:$H$218,'Child labour'!H$219,FALSE),"")</f>
        <v>Youth Activity Survey (Encuesta de Actividades de Nino, Ninas y Adolescentes) 2012, UNICEF and ILO calculations</v>
      </c>
    </row>
    <row r="49" spans="1:18" hidden="1" x14ac:dyDescent="0.25">
      <c r="A49" s="14" t="s">
        <v>49</v>
      </c>
      <c r="B49" s="15" t="s">
        <v>15</v>
      </c>
      <c r="C49" s="16"/>
      <c r="D49" s="15" t="s">
        <v>15</v>
      </c>
      <c r="E49" s="16"/>
      <c r="F49" s="15" t="s">
        <v>15</v>
      </c>
      <c r="G49" s="16"/>
      <c r="H49" s="17"/>
      <c r="L49" s="40" t="str">
        <f>IFERROR(VLOOKUP($A49,'Child labour'!$A$2:$H$218,'Child labour'!B$219,FALSE)-B49,"")</f>
        <v/>
      </c>
      <c r="M49" s="40" t="b">
        <f>IFERROR(VLOOKUP($A49,'Child labour'!$A$2:$H$218,'Child labour'!C$219,FALSE)=C49,"")</f>
        <v>1</v>
      </c>
      <c r="N49" s="40" t="str">
        <f>IFERROR(VLOOKUP($A49,'Child labour'!$A$2:$H$218,'Child labour'!D$219,FALSE)-D49,"")</f>
        <v/>
      </c>
      <c r="O49" s="40" t="b">
        <f>IFERROR(VLOOKUP($A49,'Child labour'!$A$2:$H$218,'Child labour'!E$219,FALSE)=E49,"")</f>
        <v>1</v>
      </c>
      <c r="P49" s="40" t="str">
        <f>IFERROR(VLOOKUP($A49,'Child labour'!$A$2:$H$218,'Child labour'!F$219,FALSE)-F49,"")</f>
        <v/>
      </c>
      <c r="Q49" s="40" t="b">
        <f>IFERROR(VLOOKUP($A49,'Child labour'!$A$2:$H$218,'Child labour'!G$219,FALSE)=G49,"")</f>
        <v>1</v>
      </c>
      <c r="R49" s="40">
        <f>IFERROR(VLOOKUP($A49,'Child labour'!$A$2:$H$218,'Child labour'!H$219,FALSE),"")</f>
        <v>0</v>
      </c>
    </row>
    <row r="50" spans="1:18" hidden="1" x14ac:dyDescent="0.25">
      <c r="A50" s="14" t="s">
        <v>50</v>
      </c>
      <c r="B50" s="15">
        <v>6.95</v>
      </c>
      <c r="C50" s="16"/>
      <c r="D50" s="15">
        <v>6.7629999999999999</v>
      </c>
      <c r="E50" s="16"/>
      <c r="F50" s="15">
        <v>7.1520000000000001</v>
      </c>
      <c r="G50" s="16"/>
      <c r="H50" s="17" t="s">
        <v>253</v>
      </c>
      <c r="L50" s="40">
        <f>IFERROR(VLOOKUP($A50,'Child labour'!$A$2:$H$218,'Child labour'!B$219,FALSE)-B50,"")</f>
        <v>0.14999999999999947</v>
      </c>
      <c r="M50" s="40" t="b">
        <f>IFERROR(VLOOKUP($A50,'Child labour'!$A$2:$H$218,'Child labour'!C$219,FALSE)=C50,"")</f>
        <v>1</v>
      </c>
      <c r="N50" s="40">
        <f>IFERROR(VLOOKUP($A50,'Child labour'!$A$2:$H$218,'Child labour'!D$219,FALSE)-D50,"")</f>
        <v>-2.2629999999999999</v>
      </c>
      <c r="O50" s="40" t="b">
        <f>IFERROR(VLOOKUP($A50,'Child labour'!$A$2:$H$218,'Child labour'!E$219,FALSE)=E50,"")</f>
        <v>1</v>
      </c>
      <c r="P50" s="40">
        <f>IFERROR(VLOOKUP($A50,'Child labour'!$A$2:$H$218,'Child labour'!F$219,FALSE)-F50,"")</f>
        <v>2.7480000000000002</v>
      </c>
      <c r="Q50" s="40" t="b">
        <f>IFERROR(VLOOKUP($A50,'Child labour'!$A$2:$H$218,'Child labour'!G$219,FALSE)=G50,"")</f>
        <v>1</v>
      </c>
      <c r="R50" s="40" t="str">
        <f>IFERROR(VLOOKUP($A50,'Child labour'!$A$2:$H$218,'Child labour'!H$219,FALSE),"")</f>
        <v>GEIH 2022, UNICEF and ILO calculations</v>
      </c>
    </row>
    <row r="51" spans="1:18" x14ac:dyDescent="0.25">
      <c r="A51" s="14" t="s">
        <v>51</v>
      </c>
      <c r="B51" s="15">
        <v>28.472000000000001</v>
      </c>
      <c r="C51" s="15" t="s">
        <v>11</v>
      </c>
      <c r="D51" s="15">
        <v>25.141999999999999</v>
      </c>
      <c r="E51" s="15" t="s">
        <v>11</v>
      </c>
      <c r="F51" s="15">
        <v>31.885999999999999</v>
      </c>
      <c r="G51" s="15" t="s">
        <v>11</v>
      </c>
      <c r="H51" s="17" t="s">
        <v>254</v>
      </c>
      <c r="L51" s="40">
        <f>IFERROR(VLOOKUP($A51,'Child labour'!$A$2:$H$218,'Child labour'!B$219,FALSE)-B51,"")</f>
        <v>-19.372</v>
      </c>
      <c r="M51" s="40" t="b">
        <f>IFERROR(VLOOKUP($A51,'Child labour'!$A$2:$H$218,'Child labour'!C$219,FALSE)=C51,"")</f>
        <v>0</v>
      </c>
      <c r="N51" s="40">
        <f>IFERROR(VLOOKUP($A51,'Child labour'!$A$2:$H$218,'Child labour'!D$219,FALSE)-D51,"")</f>
        <v>-16.641999999999999</v>
      </c>
      <c r="O51" s="40" t="b">
        <f>IFERROR(VLOOKUP($A51,'Child labour'!$A$2:$H$218,'Child labour'!E$219,FALSE)=E51,"")</f>
        <v>0</v>
      </c>
      <c r="P51" s="40">
        <f>IFERROR(VLOOKUP($A51,'Child labour'!$A$2:$H$218,'Child labour'!F$219,FALSE)-F51,"")</f>
        <v>-22.186</v>
      </c>
      <c r="Q51" s="40" t="b">
        <f>IFERROR(VLOOKUP($A51,'Child labour'!$A$2:$H$218,'Child labour'!G$219,FALSE)=G51,"")</f>
        <v>0</v>
      </c>
      <c r="R51" s="40" t="str">
        <f>IFERROR(VLOOKUP($A51,'Child labour'!$A$2:$H$218,'Child labour'!H$219,FALSE),"")</f>
        <v>MICS 2022, UNICEF and ILO calculations</v>
      </c>
    </row>
    <row r="52" spans="1:18" hidden="1" x14ac:dyDescent="0.25">
      <c r="A52" s="14" t="s">
        <v>52</v>
      </c>
      <c r="B52" s="15">
        <v>14.125</v>
      </c>
      <c r="C52" s="16"/>
      <c r="D52" s="15">
        <v>13.409000000000001</v>
      </c>
      <c r="E52" s="16"/>
      <c r="F52" s="15">
        <v>14.827999999999999</v>
      </c>
      <c r="G52" s="16"/>
      <c r="H52" s="17" t="s">
        <v>255</v>
      </c>
      <c r="L52" s="40">
        <f>IFERROR(VLOOKUP($A52,'Child labour'!$A$2:$H$218,'Child labour'!B$219,FALSE)-B52,"")</f>
        <v>-2.5000000000000355E-2</v>
      </c>
      <c r="M52" s="40" t="b">
        <f>IFERROR(VLOOKUP($A52,'Child labour'!$A$2:$H$218,'Child labour'!C$219,FALSE)=C52,"")</f>
        <v>1</v>
      </c>
      <c r="N52" s="40">
        <f>IFERROR(VLOOKUP($A52,'Child labour'!$A$2:$H$218,'Child labour'!D$219,FALSE)-D52,"")</f>
        <v>-9.0000000000003411E-3</v>
      </c>
      <c r="O52" s="40" t="b">
        <f>IFERROR(VLOOKUP($A52,'Child labour'!$A$2:$H$218,'Child labour'!E$219,FALSE)=E52,"")</f>
        <v>1</v>
      </c>
      <c r="P52" s="40">
        <f>IFERROR(VLOOKUP($A52,'Child labour'!$A$2:$H$218,'Child labour'!F$219,FALSE)-F52,"")</f>
        <v>-2.7999999999998693E-2</v>
      </c>
      <c r="Q52" s="40" t="b">
        <f>IFERROR(VLOOKUP($A52,'Child labour'!$A$2:$H$218,'Child labour'!G$219,FALSE)=G52,"")</f>
        <v>1</v>
      </c>
      <c r="R52" s="40" t="str">
        <f>IFERROR(VLOOKUP($A52,'Child labour'!$A$2:$H$218,'Child labour'!H$219,FALSE),"")</f>
        <v>MICS 2014-15, UNICEF and ILO calculations</v>
      </c>
    </row>
    <row r="53" spans="1:18" hidden="1" x14ac:dyDescent="0.25">
      <c r="A53" s="14" t="s">
        <v>53</v>
      </c>
      <c r="B53" s="15" t="s">
        <v>15</v>
      </c>
      <c r="C53" s="16"/>
      <c r="D53" s="15" t="s">
        <v>15</v>
      </c>
      <c r="E53" s="16"/>
      <c r="F53" s="15" t="s">
        <v>15</v>
      </c>
      <c r="G53" s="16"/>
      <c r="H53" s="17"/>
      <c r="L53" s="40" t="str">
        <f>IFERROR(VLOOKUP($A53,'Child labour'!$A$2:$H$218,'Child labour'!B$219,FALSE)-B53,"")</f>
        <v/>
      </c>
      <c r="M53" s="40" t="b">
        <f>IFERROR(VLOOKUP($A53,'Child labour'!$A$2:$H$218,'Child labour'!C$219,FALSE)=C53,"")</f>
        <v>1</v>
      </c>
      <c r="N53" s="40" t="str">
        <f>IFERROR(VLOOKUP($A53,'Child labour'!$A$2:$H$218,'Child labour'!D$219,FALSE)-D53,"")</f>
        <v/>
      </c>
      <c r="O53" s="40" t="b">
        <f>IFERROR(VLOOKUP($A53,'Child labour'!$A$2:$H$218,'Child labour'!E$219,FALSE)=E53,"")</f>
        <v>1</v>
      </c>
      <c r="P53" s="40" t="str">
        <f>IFERROR(VLOOKUP($A53,'Child labour'!$A$2:$H$218,'Child labour'!F$219,FALSE)-F53,"")</f>
        <v/>
      </c>
      <c r="Q53" s="40" t="b">
        <f>IFERROR(VLOOKUP($A53,'Child labour'!$A$2:$H$218,'Child labour'!G$219,FALSE)=G53,"")</f>
        <v>1</v>
      </c>
      <c r="R53" s="40">
        <f>IFERROR(VLOOKUP($A53,'Child labour'!$A$2:$H$218,'Child labour'!H$219,FALSE),"")</f>
        <v>0</v>
      </c>
    </row>
    <row r="54" spans="1:18" hidden="1" x14ac:dyDescent="0.25">
      <c r="A54" s="14" t="s">
        <v>54</v>
      </c>
      <c r="B54" s="15">
        <v>3.8</v>
      </c>
      <c r="C54" s="15"/>
      <c r="D54" s="15">
        <v>4.3</v>
      </c>
      <c r="E54" s="15"/>
      <c r="F54" s="15">
        <v>3.2</v>
      </c>
      <c r="G54" s="15"/>
      <c r="H54" s="17" t="s">
        <v>256</v>
      </c>
      <c r="L54" s="40">
        <f>IFERROR(VLOOKUP($A54,'Child labour'!$A$2:$H$218,'Child labour'!B$219,FALSE)-B54,"")</f>
        <v>0</v>
      </c>
      <c r="M54" s="40" t="b">
        <f>IFERROR(VLOOKUP($A54,'Child labour'!$A$2:$H$218,'Child labour'!C$219,FALSE)=C54,"")</f>
        <v>1</v>
      </c>
      <c r="N54" s="40">
        <f>IFERROR(VLOOKUP($A54,'Child labour'!$A$2:$H$218,'Child labour'!D$219,FALSE)-D54,"")</f>
        <v>0</v>
      </c>
      <c r="O54" s="40" t="b">
        <f>IFERROR(VLOOKUP($A54,'Child labour'!$A$2:$H$218,'Child labour'!E$219,FALSE)=E54,"")</f>
        <v>1</v>
      </c>
      <c r="P54" s="40">
        <f>IFERROR(VLOOKUP($A54,'Child labour'!$A$2:$H$218,'Child labour'!F$219,FALSE)-F54,"")</f>
        <v>0</v>
      </c>
      <c r="Q54" s="40" t="b">
        <f>IFERROR(VLOOKUP($A54,'Child labour'!$A$2:$H$218,'Child labour'!G$219,FALSE)=G54,"")</f>
        <v>1</v>
      </c>
      <c r="R54" s="40" t="str">
        <f>IFERROR(VLOOKUP($A54,'Child labour'!$A$2:$H$218,'Child labour'!H$219,FALSE),"")</f>
        <v>MICS 2018, UNICEF and ILO calculations</v>
      </c>
    </row>
    <row r="55" spans="1:18" hidden="1" x14ac:dyDescent="0.25">
      <c r="A55" s="14" t="s">
        <v>55</v>
      </c>
      <c r="B55" s="15">
        <v>22.1</v>
      </c>
      <c r="C55" s="15"/>
      <c r="D55" s="15">
        <v>21.5</v>
      </c>
      <c r="E55" s="15"/>
      <c r="F55" s="15">
        <v>22.6</v>
      </c>
      <c r="G55" s="15"/>
      <c r="H55" s="17" t="s">
        <v>257</v>
      </c>
      <c r="L55" s="40">
        <f>IFERROR(VLOOKUP($A55,'Child labour'!$A$2:$H$218,'Child labour'!B$219,FALSE)-B55,"")</f>
        <v>-7.4000000000000021</v>
      </c>
      <c r="M55" s="40" t="b">
        <f>IFERROR(VLOOKUP($A55,'Child labour'!$A$2:$H$218,'Child labour'!C$219,FALSE)=C55,"")</f>
        <v>1</v>
      </c>
      <c r="N55" s="40">
        <f>IFERROR(VLOOKUP($A55,'Child labour'!$A$2:$H$218,'Child labour'!D$219,FALSE)-D55,"")</f>
        <v>-7.8000000000000007</v>
      </c>
      <c r="O55" s="40" t="b">
        <f>IFERROR(VLOOKUP($A55,'Child labour'!$A$2:$H$218,'Child labour'!E$219,FALSE)=E55,"")</f>
        <v>1</v>
      </c>
      <c r="P55" s="40">
        <f>IFERROR(VLOOKUP($A55,'Child labour'!$A$2:$H$218,'Child labour'!F$219,FALSE)-F55,"")</f>
        <v>-7.0000000000000018</v>
      </c>
      <c r="Q55" s="40" t="b">
        <f>IFERROR(VLOOKUP($A55,'Child labour'!$A$2:$H$218,'Child labour'!G$219,FALSE)=G55,"")</f>
        <v>1</v>
      </c>
      <c r="R55" s="40" t="str">
        <f>IFERROR(VLOOKUP($A55,'Child labour'!$A$2:$H$218,'Child labour'!H$219,FALSE),"")</f>
        <v>DHS 2021, UNICEF and ILO calculations</v>
      </c>
    </row>
    <row r="56" spans="1:18" hidden="1" x14ac:dyDescent="0.25">
      <c r="A56" s="14" t="s">
        <v>56</v>
      </c>
      <c r="B56" s="15" t="s">
        <v>15</v>
      </c>
      <c r="C56" s="15"/>
      <c r="D56" s="15" t="s">
        <v>15</v>
      </c>
      <c r="E56" s="15"/>
      <c r="F56" s="15" t="s">
        <v>15</v>
      </c>
      <c r="G56" s="15"/>
      <c r="H56" s="17"/>
      <c r="L56" s="40" t="str">
        <f>IFERROR(VLOOKUP($A56,'Child labour'!$A$2:$H$218,'Child labour'!B$219,FALSE)-B56,"")</f>
        <v/>
      </c>
      <c r="M56" s="40" t="b">
        <f>IFERROR(VLOOKUP($A56,'Child labour'!$A$2:$H$218,'Child labour'!C$219,FALSE)=C56,"")</f>
        <v>1</v>
      </c>
      <c r="N56" s="40" t="str">
        <f>IFERROR(VLOOKUP($A56,'Child labour'!$A$2:$H$218,'Child labour'!D$219,FALSE)-D56,"")</f>
        <v/>
      </c>
      <c r="O56" s="40" t="b">
        <f>IFERROR(VLOOKUP($A56,'Child labour'!$A$2:$H$218,'Child labour'!E$219,FALSE)=E56,"")</f>
        <v>1</v>
      </c>
      <c r="P56" s="40" t="str">
        <f>IFERROR(VLOOKUP($A56,'Child labour'!$A$2:$H$218,'Child labour'!F$219,FALSE)-F56,"")</f>
        <v/>
      </c>
      <c r="Q56" s="40" t="b">
        <f>IFERROR(VLOOKUP($A56,'Child labour'!$A$2:$H$218,'Child labour'!G$219,FALSE)=G56,"")</f>
        <v>1</v>
      </c>
      <c r="R56" s="40">
        <f>IFERROR(VLOOKUP($A56,'Child labour'!$A$2:$H$218,'Child labour'!H$219,FALSE),"")</f>
        <v>0</v>
      </c>
    </row>
    <row r="57" spans="1:18" hidden="1" x14ac:dyDescent="0.25">
      <c r="A57" s="14" t="s">
        <v>57</v>
      </c>
      <c r="B57" s="15" t="s">
        <v>15</v>
      </c>
      <c r="C57" s="15"/>
      <c r="D57" s="15" t="s">
        <v>15</v>
      </c>
      <c r="E57" s="15"/>
      <c r="F57" s="15" t="s">
        <v>15</v>
      </c>
      <c r="G57" s="15"/>
      <c r="H57" s="17"/>
      <c r="L57" s="40" t="str">
        <f>IFERROR(VLOOKUP($A57,'Child labour'!$A$2:$H$218,'Child labour'!B$219,FALSE)-B57,"")</f>
        <v/>
      </c>
      <c r="M57" s="40" t="b">
        <f>IFERROR(VLOOKUP($A57,'Child labour'!$A$2:$H$218,'Child labour'!C$219,FALSE)=C57,"")</f>
        <v>1</v>
      </c>
      <c r="N57" s="40" t="str">
        <f>IFERROR(VLOOKUP($A57,'Child labour'!$A$2:$H$218,'Child labour'!D$219,FALSE)-D57,"")</f>
        <v/>
      </c>
      <c r="O57" s="40" t="b">
        <f>IFERROR(VLOOKUP($A57,'Child labour'!$A$2:$H$218,'Child labour'!E$219,FALSE)=E57,"")</f>
        <v>1</v>
      </c>
      <c r="P57" s="40" t="str">
        <f>IFERROR(VLOOKUP($A57,'Child labour'!$A$2:$H$218,'Child labour'!F$219,FALSE)-F57,"")</f>
        <v/>
      </c>
      <c r="Q57" s="40" t="b">
        <f>IFERROR(VLOOKUP($A57,'Child labour'!$A$2:$H$218,'Child labour'!G$219,FALSE)=G57,"")</f>
        <v>1</v>
      </c>
      <c r="R57" s="40">
        <f>IFERROR(VLOOKUP($A57,'Child labour'!$A$2:$H$218,'Child labour'!H$219,FALSE),"")</f>
        <v>0</v>
      </c>
    </row>
    <row r="58" spans="1:18" hidden="1" x14ac:dyDescent="0.25">
      <c r="A58" s="14" t="s">
        <v>58</v>
      </c>
      <c r="B58" s="15" t="s">
        <v>15</v>
      </c>
      <c r="C58" s="15"/>
      <c r="D58" s="15" t="s">
        <v>15</v>
      </c>
      <c r="E58" s="15"/>
      <c r="F58" s="15" t="s">
        <v>15</v>
      </c>
      <c r="G58" s="15"/>
      <c r="H58" s="17"/>
      <c r="L58" s="40" t="str">
        <f>IFERROR(VLOOKUP($A58,'Child labour'!$A$2:$H$218,'Child labour'!B$219,FALSE)-B58,"")</f>
        <v/>
      </c>
      <c r="M58" s="40" t="b">
        <f>IFERROR(VLOOKUP($A58,'Child labour'!$A$2:$H$218,'Child labour'!C$219,FALSE)=C58,"")</f>
        <v>1</v>
      </c>
      <c r="N58" s="40" t="str">
        <f>IFERROR(VLOOKUP($A58,'Child labour'!$A$2:$H$218,'Child labour'!D$219,FALSE)-D58,"")</f>
        <v/>
      </c>
      <c r="O58" s="40" t="b">
        <f>IFERROR(VLOOKUP($A58,'Child labour'!$A$2:$H$218,'Child labour'!E$219,FALSE)=E58,"")</f>
        <v>1</v>
      </c>
      <c r="P58" s="40" t="str">
        <f>IFERROR(VLOOKUP($A58,'Child labour'!$A$2:$H$218,'Child labour'!F$219,FALSE)-F58,"")</f>
        <v/>
      </c>
      <c r="Q58" s="40" t="b">
        <f>IFERROR(VLOOKUP($A58,'Child labour'!$A$2:$H$218,'Child labour'!G$219,FALSE)=G58,"")</f>
        <v>1</v>
      </c>
      <c r="R58" s="40">
        <f>IFERROR(VLOOKUP($A58,'Child labour'!$A$2:$H$218,'Child labour'!H$219,FALSE),"")</f>
        <v>0</v>
      </c>
    </row>
    <row r="59" spans="1:18" hidden="1" x14ac:dyDescent="0.25">
      <c r="A59" s="14" t="s">
        <v>59</v>
      </c>
      <c r="B59" s="15" t="s">
        <v>15</v>
      </c>
      <c r="C59" s="16"/>
      <c r="D59" s="15" t="s">
        <v>15</v>
      </c>
      <c r="E59" s="16"/>
      <c r="F59" s="15" t="s">
        <v>15</v>
      </c>
      <c r="G59" s="16"/>
      <c r="H59" s="17"/>
      <c r="L59" s="40" t="str">
        <f>IFERROR(VLOOKUP($A59,'Child labour'!$A$2:$H$218,'Child labour'!B$219,FALSE)-B59,"")</f>
        <v/>
      </c>
      <c r="M59" s="40" t="b">
        <f>IFERROR(VLOOKUP($A59,'Child labour'!$A$2:$H$218,'Child labour'!C$219,FALSE)=C59,"")</f>
        <v>1</v>
      </c>
      <c r="N59" s="40" t="str">
        <f>IFERROR(VLOOKUP($A59,'Child labour'!$A$2:$H$218,'Child labour'!D$219,FALSE)-D59,"")</f>
        <v/>
      </c>
      <c r="O59" s="40" t="b">
        <f>IFERROR(VLOOKUP($A59,'Child labour'!$A$2:$H$218,'Child labour'!E$219,FALSE)=E59,"")</f>
        <v>1</v>
      </c>
      <c r="P59" s="40" t="str">
        <f>IFERROR(VLOOKUP($A59,'Child labour'!$A$2:$H$218,'Child labour'!F$219,FALSE)-F59,"")</f>
        <v/>
      </c>
      <c r="Q59" s="40" t="b">
        <f>IFERROR(VLOOKUP($A59,'Child labour'!$A$2:$H$218,'Child labour'!G$219,FALSE)=G59,"")</f>
        <v>1</v>
      </c>
      <c r="R59" s="40">
        <f>IFERROR(VLOOKUP($A59,'Child labour'!$A$2:$H$218,'Child labour'!H$219,FALSE),"")</f>
        <v>0</v>
      </c>
    </row>
    <row r="60" spans="1:18" hidden="1" x14ac:dyDescent="0.25">
      <c r="A60" s="14" t="s">
        <v>60</v>
      </c>
      <c r="B60" s="15">
        <v>4.3</v>
      </c>
      <c r="C60" s="15"/>
      <c r="D60" s="15">
        <v>4.5</v>
      </c>
      <c r="E60" s="15"/>
      <c r="F60" s="15">
        <v>4.0999999999999996</v>
      </c>
      <c r="G60" s="15"/>
      <c r="H60" s="17" t="s">
        <v>258</v>
      </c>
      <c r="L60" s="40">
        <f>IFERROR(VLOOKUP($A60,'Child labour'!$A$2:$H$218,'Child labour'!B$219,FALSE)-B60,"")</f>
        <v>0</v>
      </c>
      <c r="M60" s="40" t="b">
        <f>IFERROR(VLOOKUP($A60,'Child labour'!$A$2:$H$218,'Child labour'!C$219,FALSE)=C60,"")</f>
        <v>1</v>
      </c>
      <c r="N60" s="40">
        <f>IFERROR(VLOOKUP($A60,'Child labour'!$A$2:$H$218,'Child labour'!D$219,FALSE)-D60,"")</f>
        <v>0</v>
      </c>
      <c r="O60" s="40" t="b">
        <f>IFERROR(VLOOKUP($A60,'Child labour'!$A$2:$H$218,'Child labour'!E$219,FALSE)=E60,"")</f>
        <v>1</v>
      </c>
      <c r="P60" s="40">
        <f>IFERROR(VLOOKUP($A60,'Child labour'!$A$2:$H$218,'Child labour'!F$219,FALSE)-F60,"")</f>
        <v>0</v>
      </c>
      <c r="Q60" s="40" t="b">
        <f>IFERROR(VLOOKUP($A60,'Child labour'!$A$2:$H$218,'Child labour'!G$219,FALSE)=G60,"")</f>
        <v>1</v>
      </c>
      <c r="R60" s="40" t="str">
        <f>IFERROR(VLOOKUP($A60,'Child labour'!$A$2:$H$218,'Child labour'!H$219,FALSE),"")</f>
        <v>MICS 2017, UNICEF and ILO calculations</v>
      </c>
    </row>
    <row r="61" spans="1:18" hidden="1" x14ac:dyDescent="0.25">
      <c r="A61" s="14" t="s">
        <v>61</v>
      </c>
      <c r="B61" s="15">
        <v>14.7</v>
      </c>
      <c r="C61" s="16"/>
      <c r="D61" s="15">
        <v>12.6</v>
      </c>
      <c r="E61" s="16"/>
      <c r="F61" s="15">
        <v>16.7</v>
      </c>
      <c r="G61" s="16"/>
      <c r="H61" s="17" t="s">
        <v>259</v>
      </c>
      <c r="L61" s="40">
        <f>IFERROR(VLOOKUP($A61,'Child labour'!$A$2:$H$218,'Child labour'!B$219,FALSE)-B61,"")</f>
        <v>0</v>
      </c>
      <c r="M61" s="40" t="b">
        <f>IFERROR(VLOOKUP($A61,'Child labour'!$A$2:$H$218,'Child labour'!C$219,FALSE)=C61,"")</f>
        <v>1</v>
      </c>
      <c r="N61" s="40">
        <f>IFERROR(VLOOKUP($A61,'Child labour'!$A$2:$H$218,'Child labour'!D$219,FALSE)-D61,"")</f>
        <v>0</v>
      </c>
      <c r="O61" s="40" t="b">
        <f>IFERROR(VLOOKUP($A61,'Child labour'!$A$2:$H$218,'Child labour'!E$219,FALSE)=E61,"")</f>
        <v>1</v>
      </c>
      <c r="P61" s="40">
        <f>IFERROR(VLOOKUP($A61,'Child labour'!$A$2:$H$218,'Child labour'!F$219,FALSE)-F61,"")</f>
        <v>0</v>
      </c>
      <c r="Q61" s="40" t="b">
        <f>IFERROR(VLOOKUP($A61,'Child labour'!$A$2:$H$218,'Child labour'!G$219,FALSE)=G61,"")</f>
        <v>1</v>
      </c>
      <c r="R61" s="40" t="str">
        <f>IFERROR(VLOOKUP($A61,'Child labour'!$A$2:$H$218,'Child labour'!H$219,FALSE),"")</f>
        <v>MICS 2017-18, UNICEF and ILO calculations</v>
      </c>
    </row>
    <row r="62" spans="1:18" hidden="1" x14ac:dyDescent="0.25">
      <c r="A62" s="14" t="s">
        <v>62</v>
      </c>
      <c r="B62" s="15" t="s">
        <v>15</v>
      </c>
      <c r="C62" s="15"/>
      <c r="D62" s="15" t="s">
        <v>15</v>
      </c>
      <c r="E62" s="15"/>
      <c r="F62" s="15" t="s">
        <v>15</v>
      </c>
      <c r="G62" s="15"/>
      <c r="H62" s="17"/>
      <c r="L62" s="40" t="str">
        <f>IFERROR(VLOOKUP($A62,'Child labour'!$A$2:$H$218,'Child labour'!B$219,FALSE)-B62,"")</f>
        <v/>
      </c>
      <c r="M62" s="40" t="b">
        <f>IFERROR(VLOOKUP($A62,'Child labour'!$A$2:$H$218,'Child labour'!C$219,FALSE)=C62,"")</f>
        <v>1</v>
      </c>
      <c r="N62" s="40" t="str">
        <f>IFERROR(VLOOKUP($A62,'Child labour'!$A$2:$H$218,'Child labour'!D$219,FALSE)-D62,"")</f>
        <v/>
      </c>
      <c r="O62" s="40" t="b">
        <f>IFERROR(VLOOKUP($A62,'Child labour'!$A$2:$H$218,'Child labour'!E$219,FALSE)=E62,"")</f>
        <v>1</v>
      </c>
      <c r="P62" s="40" t="str">
        <f>IFERROR(VLOOKUP($A62,'Child labour'!$A$2:$H$218,'Child labour'!F$219,FALSE)-F62,"")</f>
        <v/>
      </c>
      <c r="Q62" s="40" t="b">
        <f>IFERROR(VLOOKUP($A62,'Child labour'!$A$2:$H$218,'Child labour'!G$219,FALSE)=G62,"")</f>
        <v>1</v>
      </c>
      <c r="R62" s="40">
        <f>IFERROR(VLOOKUP($A62,'Child labour'!$A$2:$H$218,'Child labour'!H$219,FALSE),"")</f>
        <v>0</v>
      </c>
    </row>
    <row r="63" spans="1:18" hidden="1" x14ac:dyDescent="0.25">
      <c r="A63" s="14" t="s">
        <v>63</v>
      </c>
      <c r="B63" s="15" t="s">
        <v>15</v>
      </c>
      <c r="C63" s="16"/>
      <c r="D63" s="15" t="s">
        <v>15</v>
      </c>
      <c r="E63" s="16"/>
      <c r="F63" s="15" t="s">
        <v>15</v>
      </c>
      <c r="G63" s="16"/>
      <c r="H63" s="17"/>
      <c r="L63" s="40" t="str">
        <f>IFERROR(VLOOKUP($A63,'Child labour'!$A$2:$H$218,'Child labour'!B$219,FALSE)-B63,"")</f>
        <v/>
      </c>
      <c r="M63" s="40" t="b">
        <f>IFERROR(VLOOKUP($A63,'Child labour'!$A$2:$H$218,'Child labour'!C$219,FALSE)=C63,"")</f>
        <v>1</v>
      </c>
      <c r="N63" s="40" t="str">
        <f>IFERROR(VLOOKUP($A63,'Child labour'!$A$2:$H$218,'Child labour'!D$219,FALSE)-D63,"")</f>
        <v/>
      </c>
      <c r="O63" s="40" t="b">
        <f>IFERROR(VLOOKUP($A63,'Child labour'!$A$2:$H$218,'Child labour'!E$219,FALSE)=E63,"")</f>
        <v>1</v>
      </c>
      <c r="P63" s="40" t="str">
        <f>IFERROR(VLOOKUP($A63,'Child labour'!$A$2:$H$218,'Child labour'!F$219,FALSE)-F63,"")</f>
        <v/>
      </c>
      <c r="Q63" s="40" t="b">
        <f>IFERROR(VLOOKUP($A63,'Child labour'!$A$2:$H$218,'Child labour'!G$219,FALSE)=G63,"")</f>
        <v>1</v>
      </c>
      <c r="R63" s="40">
        <f>IFERROR(VLOOKUP($A63,'Child labour'!$A$2:$H$218,'Child labour'!H$219,FALSE),"")</f>
        <v>0</v>
      </c>
    </row>
    <row r="64" spans="1:18" hidden="1" x14ac:dyDescent="0.25">
      <c r="A64" s="14" t="s">
        <v>64</v>
      </c>
      <c r="B64" s="15" t="s">
        <v>15</v>
      </c>
      <c r="C64" s="16"/>
      <c r="D64" s="15" t="s">
        <v>15</v>
      </c>
      <c r="E64" s="15"/>
      <c r="F64" s="15" t="s">
        <v>15</v>
      </c>
      <c r="G64" s="15"/>
      <c r="H64" s="17"/>
      <c r="L64" s="40" t="str">
        <f>IFERROR(VLOOKUP($A64,'Child labour'!$A$2:$H$218,'Child labour'!B$219,FALSE)-B64,"")</f>
        <v/>
      </c>
      <c r="M64" s="40" t="b">
        <f>IFERROR(VLOOKUP($A64,'Child labour'!$A$2:$H$218,'Child labour'!C$219,FALSE)=C64,"")</f>
        <v>1</v>
      </c>
      <c r="N64" s="40" t="str">
        <f>IFERROR(VLOOKUP($A64,'Child labour'!$A$2:$H$218,'Child labour'!D$219,FALSE)-D64,"")</f>
        <v/>
      </c>
      <c r="O64" s="40" t="b">
        <f>IFERROR(VLOOKUP($A64,'Child labour'!$A$2:$H$218,'Child labour'!E$219,FALSE)=E64,"")</f>
        <v>1</v>
      </c>
      <c r="P64" s="40" t="str">
        <f>IFERROR(VLOOKUP($A64,'Child labour'!$A$2:$H$218,'Child labour'!F$219,FALSE)-F64,"")</f>
        <v/>
      </c>
      <c r="Q64" s="40" t="b">
        <f>IFERROR(VLOOKUP($A64,'Child labour'!$A$2:$H$218,'Child labour'!G$219,FALSE)=G64,"")</f>
        <v>1</v>
      </c>
      <c r="R64" s="40">
        <f>IFERROR(VLOOKUP($A64,'Child labour'!$A$2:$H$218,'Child labour'!H$219,FALSE),"")</f>
        <v>0</v>
      </c>
    </row>
    <row r="65" spans="1:18" hidden="1" x14ac:dyDescent="0.25">
      <c r="A65" s="14" t="s">
        <v>65</v>
      </c>
      <c r="B65" s="15">
        <v>3.7810000000000001</v>
      </c>
      <c r="C65" s="16"/>
      <c r="D65" s="15">
        <v>4.5679999999999996</v>
      </c>
      <c r="E65" s="16"/>
      <c r="F65" s="15">
        <v>2.9660000000000002</v>
      </c>
      <c r="G65" s="16"/>
      <c r="H65" s="17" t="s">
        <v>243</v>
      </c>
      <c r="L65" s="40">
        <f>IFERROR(VLOOKUP($A65,'Child labour'!$A$2:$H$218,'Child labour'!B$219,FALSE)-B65,"")</f>
        <v>1.8999999999999684E-2</v>
      </c>
      <c r="M65" s="40" t="b">
        <f>IFERROR(VLOOKUP($A65,'Child labour'!$A$2:$H$218,'Child labour'!C$219,FALSE)=C65,"")</f>
        <v>1</v>
      </c>
      <c r="N65" s="40">
        <f>IFERROR(VLOOKUP($A65,'Child labour'!$A$2:$H$218,'Child labour'!D$219,FALSE)-D65,"")</f>
        <v>3.2000000000000028E-2</v>
      </c>
      <c r="O65" s="40" t="b">
        <f>IFERROR(VLOOKUP($A65,'Child labour'!$A$2:$H$218,'Child labour'!E$219,FALSE)=E65,"")</f>
        <v>1</v>
      </c>
      <c r="P65" s="40">
        <f>IFERROR(VLOOKUP($A65,'Child labour'!$A$2:$H$218,'Child labour'!F$219,FALSE)-F65,"")</f>
        <v>3.3999999999999808E-2</v>
      </c>
      <c r="Q65" s="40" t="b">
        <f>IFERROR(VLOOKUP($A65,'Child labour'!$A$2:$H$218,'Child labour'!G$219,FALSE)=G65,"")</f>
        <v>1</v>
      </c>
      <c r="R65" s="40" t="str">
        <f>IFERROR(VLOOKUP($A65,'Child labour'!$A$2:$H$218,'Child labour'!H$219,FALSE),"")</f>
        <v>MICS 2019, UNICEF and ILO calculations</v>
      </c>
    </row>
    <row r="66" spans="1:18" hidden="1" x14ac:dyDescent="0.25">
      <c r="A66" s="14" t="s">
        <v>66</v>
      </c>
      <c r="B66" s="15" t="s">
        <v>15</v>
      </c>
      <c r="C66" s="16"/>
      <c r="D66" s="15" t="s">
        <v>15</v>
      </c>
      <c r="E66" s="16"/>
      <c r="F66" s="15" t="s">
        <v>15</v>
      </c>
      <c r="G66" s="16"/>
      <c r="H66" s="17"/>
      <c r="L66" s="40" t="str">
        <f>IFERROR(VLOOKUP($A66,'Child labour'!$A$2:$H$218,'Child labour'!B$219,FALSE)-B66,"")</f>
        <v/>
      </c>
      <c r="M66" s="40" t="b">
        <f>IFERROR(VLOOKUP($A66,'Child labour'!$A$2:$H$218,'Child labour'!C$219,FALSE)=C66,"")</f>
        <v>1</v>
      </c>
      <c r="N66" s="40" t="str">
        <f>IFERROR(VLOOKUP($A66,'Child labour'!$A$2:$H$218,'Child labour'!D$219,FALSE)-D66,"")</f>
        <v/>
      </c>
      <c r="O66" s="40" t="b">
        <f>IFERROR(VLOOKUP($A66,'Child labour'!$A$2:$H$218,'Child labour'!E$219,FALSE)=E66,"")</f>
        <v>1</v>
      </c>
      <c r="P66" s="40" t="str">
        <f>IFERROR(VLOOKUP($A66,'Child labour'!$A$2:$H$218,'Child labour'!F$219,FALSE)-F66,"")</f>
        <v/>
      </c>
      <c r="Q66" s="40" t="b">
        <f>IFERROR(VLOOKUP($A66,'Child labour'!$A$2:$H$218,'Child labour'!G$219,FALSE)=G66,"")</f>
        <v>1</v>
      </c>
      <c r="R66" s="40">
        <f>IFERROR(VLOOKUP($A66,'Child labour'!$A$2:$H$218,'Child labour'!H$219,FALSE),"")</f>
        <v>0</v>
      </c>
    </row>
    <row r="67" spans="1:18" x14ac:dyDescent="0.25">
      <c r="A67" s="14" t="s">
        <v>67</v>
      </c>
      <c r="B67" s="15">
        <v>4.79</v>
      </c>
      <c r="C67" s="16"/>
      <c r="D67" s="15">
        <v>5.76</v>
      </c>
      <c r="E67" s="16"/>
      <c r="F67" s="15">
        <v>3.74</v>
      </c>
      <c r="G67" s="16"/>
      <c r="H67" s="17" t="s">
        <v>260</v>
      </c>
      <c r="L67" s="40">
        <f>IFERROR(VLOOKUP($A67,'Child labour'!$A$2:$H$218,'Child labour'!B$219,FALSE)-B67,"")</f>
        <v>-1.19</v>
      </c>
      <c r="M67" s="40" t="b">
        <f>IFERROR(VLOOKUP($A67,'Child labour'!$A$2:$H$218,'Child labour'!C$219,FALSE)=C67,"")</f>
        <v>0</v>
      </c>
      <c r="N67" s="40">
        <f>IFERROR(VLOOKUP($A67,'Child labour'!$A$2:$H$218,'Child labour'!D$219,FALSE)-D67,"")</f>
        <v>-1.46</v>
      </c>
      <c r="O67" s="40" t="b">
        <f>IFERROR(VLOOKUP($A67,'Child labour'!$A$2:$H$218,'Child labour'!E$219,FALSE)=E67,"")</f>
        <v>0</v>
      </c>
      <c r="P67" s="40">
        <f>IFERROR(VLOOKUP($A67,'Child labour'!$A$2:$H$218,'Child labour'!F$219,FALSE)-F67,"")</f>
        <v>-0.8400000000000003</v>
      </c>
      <c r="Q67" s="40" t="b">
        <f>IFERROR(VLOOKUP($A67,'Child labour'!$A$2:$H$218,'Child labour'!G$219,FALSE)=G67,"")</f>
        <v>0</v>
      </c>
      <c r="R67" s="40" t="str">
        <f>IFERROR(VLOOKUP($A67,'Child labour'!$A$2:$H$218,'Child labour'!H$219,FALSE),"")</f>
        <v>EFHS 2021, UNICEF and ILO calculations</v>
      </c>
    </row>
    <row r="68" spans="1:18" hidden="1" x14ac:dyDescent="0.25">
      <c r="A68" s="14" t="s">
        <v>68</v>
      </c>
      <c r="B68" s="15">
        <v>6.88</v>
      </c>
      <c r="C68" s="15"/>
      <c r="D68" s="15">
        <v>6.48</v>
      </c>
      <c r="E68" s="15"/>
      <c r="F68" s="15">
        <v>7.3</v>
      </c>
      <c r="G68" s="15"/>
      <c r="H68" s="17" t="s">
        <v>261</v>
      </c>
      <c r="L68" s="40">
        <f>IFERROR(VLOOKUP($A68,'Child labour'!$A$2:$H$218,'Child labour'!B$219,FALSE)-B68,"")</f>
        <v>2.0000000000000462E-2</v>
      </c>
      <c r="M68" s="40" t="b">
        <f>IFERROR(VLOOKUP($A68,'Child labour'!$A$2:$H$218,'Child labour'!C$219,FALSE)=C68,"")</f>
        <v>1</v>
      </c>
      <c r="N68" s="40">
        <f>IFERROR(VLOOKUP($A68,'Child labour'!$A$2:$H$218,'Child labour'!D$219,FALSE)-D68,"")</f>
        <v>1.9999999999999574E-2</v>
      </c>
      <c r="O68" s="40" t="b">
        <f>IFERROR(VLOOKUP($A68,'Child labour'!$A$2:$H$218,'Child labour'!E$219,FALSE)=E68,"")</f>
        <v>1</v>
      </c>
      <c r="P68" s="40">
        <f>IFERROR(VLOOKUP($A68,'Child labour'!$A$2:$H$218,'Child labour'!F$219,FALSE)-F68,"")</f>
        <v>0</v>
      </c>
      <c r="Q68" s="40" t="b">
        <f>IFERROR(VLOOKUP($A68,'Child labour'!$A$2:$H$218,'Child labour'!G$219,FALSE)=G68,"")</f>
        <v>1</v>
      </c>
      <c r="R68" s="40" t="str">
        <f>IFERROR(VLOOKUP($A68,'Child labour'!$A$2:$H$218,'Child labour'!H$219,FALSE),"")</f>
        <v>Encuesta de Hogares de Propósitos Múltiples (EHPM) 2019, UNICEF and ILO calculations</v>
      </c>
    </row>
    <row r="69" spans="1:18" hidden="1" x14ac:dyDescent="0.25">
      <c r="A69" s="14" t="s">
        <v>69</v>
      </c>
      <c r="B69" s="15" t="s">
        <v>15</v>
      </c>
      <c r="C69" s="15"/>
      <c r="D69" s="15" t="s">
        <v>15</v>
      </c>
      <c r="E69" s="15"/>
      <c r="F69" s="15" t="s">
        <v>15</v>
      </c>
      <c r="G69" s="15"/>
      <c r="H69" s="17"/>
      <c r="L69" s="40" t="str">
        <f>IFERROR(VLOOKUP($A69,'Child labour'!$A$2:$H$218,'Child labour'!B$219,FALSE)-B69,"")</f>
        <v/>
      </c>
      <c r="M69" s="40" t="b">
        <f>IFERROR(VLOOKUP($A69,'Child labour'!$A$2:$H$218,'Child labour'!C$219,FALSE)=C69,"")</f>
        <v>1</v>
      </c>
      <c r="N69" s="40" t="str">
        <f>IFERROR(VLOOKUP($A69,'Child labour'!$A$2:$H$218,'Child labour'!D$219,FALSE)-D69,"")</f>
        <v/>
      </c>
      <c r="O69" s="40" t="b">
        <f>IFERROR(VLOOKUP($A69,'Child labour'!$A$2:$H$218,'Child labour'!E$219,FALSE)=E69,"")</f>
        <v>1</v>
      </c>
      <c r="P69" s="40" t="str">
        <f>IFERROR(VLOOKUP($A69,'Child labour'!$A$2:$H$218,'Child labour'!F$219,FALSE)-F69,"")</f>
        <v/>
      </c>
      <c r="Q69" s="40" t="b">
        <f>IFERROR(VLOOKUP($A69,'Child labour'!$A$2:$H$218,'Child labour'!G$219,FALSE)=G69,"")</f>
        <v>1</v>
      </c>
      <c r="R69" s="40">
        <f>IFERROR(VLOOKUP($A69,'Child labour'!$A$2:$H$218,'Child labour'!H$219,FALSE),"")</f>
        <v>0</v>
      </c>
    </row>
    <row r="70" spans="1:18" hidden="1" x14ac:dyDescent="0.25">
      <c r="A70" s="14" t="s">
        <v>70</v>
      </c>
      <c r="B70" s="15" t="s">
        <v>15</v>
      </c>
      <c r="C70" s="16"/>
      <c r="D70" s="15" t="s">
        <v>15</v>
      </c>
      <c r="E70" s="16"/>
      <c r="F70" s="15" t="s">
        <v>15</v>
      </c>
      <c r="G70" s="16"/>
      <c r="H70" s="17"/>
      <c r="L70" s="40" t="str">
        <f>IFERROR(VLOOKUP($A70,'Child labour'!$A$2:$H$218,'Child labour'!B$219,FALSE)-B70,"")</f>
        <v/>
      </c>
      <c r="M70" s="40" t="b">
        <f>IFERROR(VLOOKUP($A70,'Child labour'!$A$2:$H$218,'Child labour'!C$219,FALSE)=C70,"")</f>
        <v>1</v>
      </c>
      <c r="N70" s="40" t="str">
        <f>IFERROR(VLOOKUP($A70,'Child labour'!$A$2:$H$218,'Child labour'!D$219,FALSE)-D70,"")</f>
        <v/>
      </c>
      <c r="O70" s="40" t="b">
        <f>IFERROR(VLOOKUP($A70,'Child labour'!$A$2:$H$218,'Child labour'!E$219,FALSE)=E70,"")</f>
        <v>1</v>
      </c>
      <c r="P70" s="40" t="str">
        <f>IFERROR(VLOOKUP($A70,'Child labour'!$A$2:$H$218,'Child labour'!F$219,FALSE)-F70,"")</f>
        <v/>
      </c>
      <c r="Q70" s="40" t="b">
        <f>IFERROR(VLOOKUP($A70,'Child labour'!$A$2:$H$218,'Child labour'!G$219,FALSE)=G70,"")</f>
        <v>1</v>
      </c>
      <c r="R70" s="40">
        <f>IFERROR(VLOOKUP($A70,'Child labour'!$A$2:$H$218,'Child labour'!H$219,FALSE),"")</f>
        <v>0</v>
      </c>
    </row>
    <row r="71" spans="1:18" hidden="1" x14ac:dyDescent="0.25">
      <c r="A71" s="14" t="s">
        <v>71</v>
      </c>
      <c r="B71" s="15" t="s">
        <v>15</v>
      </c>
      <c r="C71" s="15"/>
      <c r="D71" s="15" t="s">
        <v>15</v>
      </c>
      <c r="E71" s="15"/>
      <c r="F71" s="15" t="s">
        <v>15</v>
      </c>
      <c r="G71" s="15"/>
      <c r="H71" s="17"/>
      <c r="L71" s="40" t="str">
        <f>IFERROR(VLOOKUP($A71,'Child labour'!$A$2:$H$218,'Child labour'!B$219,FALSE)-B71,"")</f>
        <v/>
      </c>
      <c r="M71" s="40" t="b">
        <f>IFERROR(VLOOKUP($A71,'Child labour'!$A$2:$H$218,'Child labour'!C$219,FALSE)=C71,"")</f>
        <v>1</v>
      </c>
      <c r="N71" s="40" t="str">
        <f>IFERROR(VLOOKUP($A71,'Child labour'!$A$2:$H$218,'Child labour'!D$219,FALSE)-D71,"")</f>
        <v/>
      </c>
      <c r="O71" s="40" t="b">
        <f>IFERROR(VLOOKUP($A71,'Child labour'!$A$2:$H$218,'Child labour'!E$219,FALSE)=E71,"")</f>
        <v>1</v>
      </c>
      <c r="P71" s="40" t="str">
        <f>IFERROR(VLOOKUP($A71,'Child labour'!$A$2:$H$218,'Child labour'!F$219,FALSE)-F71,"")</f>
        <v/>
      </c>
      <c r="Q71" s="40" t="b">
        <f>IFERROR(VLOOKUP($A71,'Child labour'!$A$2:$H$218,'Child labour'!G$219,FALSE)=G71,"")</f>
        <v>1</v>
      </c>
      <c r="R71" s="40">
        <f>IFERROR(VLOOKUP($A71,'Child labour'!$A$2:$H$218,'Child labour'!H$219,FALSE),"")</f>
        <v>0</v>
      </c>
    </row>
    <row r="72" spans="1:18" x14ac:dyDescent="0.25">
      <c r="A72" s="14" t="s">
        <v>72</v>
      </c>
      <c r="B72" s="15">
        <v>7.774</v>
      </c>
      <c r="C72" s="15" t="s">
        <v>11</v>
      </c>
      <c r="D72" s="15">
        <v>8.4009999999999998</v>
      </c>
      <c r="E72" s="15" t="s">
        <v>11</v>
      </c>
      <c r="F72" s="15">
        <v>7.1070000000000002</v>
      </c>
      <c r="G72" s="15" t="s">
        <v>11</v>
      </c>
      <c r="H72" s="17" t="s">
        <v>247</v>
      </c>
      <c r="L72" s="40">
        <f>IFERROR(VLOOKUP($A72,'Child labour'!$A$2:$H$218,'Child labour'!B$219,FALSE)-B72,"")</f>
        <v>5.8259999999999996</v>
      </c>
      <c r="M72" s="40" t="b">
        <f>IFERROR(VLOOKUP($A72,'Child labour'!$A$2:$H$218,'Child labour'!C$219,FALSE)=C72,"")</f>
        <v>0</v>
      </c>
      <c r="N72" s="40">
        <f>IFERROR(VLOOKUP($A72,'Child labour'!$A$2:$H$218,'Child labour'!D$219,FALSE)-D72,"")</f>
        <v>4.6989999999999998</v>
      </c>
      <c r="O72" s="40" t="b">
        <f>IFERROR(VLOOKUP($A72,'Child labour'!$A$2:$H$218,'Child labour'!E$219,FALSE)=E72,"")</f>
        <v>0</v>
      </c>
      <c r="P72" s="40">
        <f>IFERROR(VLOOKUP($A72,'Child labour'!$A$2:$H$218,'Child labour'!F$219,FALSE)-F72,"")</f>
        <v>6.9929999999999994</v>
      </c>
      <c r="Q72" s="40" t="b">
        <f>IFERROR(VLOOKUP($A72,'Child labour'!$A$2:$H$218,'Child labour'!G$219,FALSE)=G72,"")</f>
        <v>0</v>
      </c>
      <c r="R72" s="40" t="str">
        <f>IFERROR(VLOOKUP($A72,'Child labour'!$A$2:$H$218,'Child labour'!H$219,FALSE),"")</f>
        <v>MICS 2021-22, UNICEF and ILO calculations</v>
      </c>
    </row>
    <row r="73" spans="1:18" hidden="1" x14ac:dyDescent="0.25">
      <c r="A73" s="14" t="s">
        <v>73</v>
      </c>
      <c r="B73" s="15">
        <v>45</v>
      </c>
      <c r="C73" s="15" t="s">
        <v>12</v>
      </c>
      <c r="D73" s="15">
        <v>50.6</v>
      </c>
      <c r="E73" s="15" t="s">
        <v>12</v>
      </c>
      <c r="F73" s="15">
        <v>38.9</v>
      </c>
      <c r="G73" s="15" t="s">
        <v>12</v>
      </c>
      <c r="H73" s="17" t="s">
        <v>262</v>
      </c>
      <c r="L73" s="40">
        <f>IFERROR(VLOOKUP($A73,'Child labour'!$A$2:$H$218,'Child labour'!B$219,FALSE)-B73,"")</f>
        <v>0</v>
      </c>
      <c r="M73" s="40" t="b">
        <f>IFERROR(VLOOKUP($A73,'Child labour'!$A$2:$H$218,'Child labour'!C$219,FALSE)=C73,"")</f>
        <v>1</v>
      </c>
      <c r="N73" s="40">
        <f>IFERROR(VLOOKUP($A73,'Child labour'!$A$2:$H$218,'Child labour'!D$219,FALSE)-D73,"")</f>
        <v>0</v>
      </c>
      <c r="O73" s="40" t="b">
        <f>IFERROR(VLOOKUP($A73,'Child labour'!$A$2:$H$218,'Child labour'!E$219,FALSE)=E73,"")</f>
        <v>1</v>
      </c>
      <c r="P73" s="40">
        <f>IFERROR(VLOOKUP($A73,'Child labour'!$A$2:$H$218,'Child labour'!F$219,FALSE)-F73,"")</f>
        <v>0</v>
      </c>
      <c r="Q73" s="40" t="b">
        <f>IFERROR(VLOOKUP($A73,'Child labour'!$A$2:$H$218,'Child labour'!G$219,FALSE)=G73,"")</f>
        <v>1</v>
      </c>
      <c r="R73" s="40" t="str">
        <f>IFERROR(VLOOKUP($A73,'Child labour'!$A$2:$H$218,'Child labour'!H$219,FALSE),"")</f>
        <v>National CLS 2015, UNICEF and ILO calculations</v>
      </c>
    </row>
    <row r="74" spans="1:18" hidden="1" x14ac:dyDescent="0.25">
      <c r="A74" s="14" t="s">
        <v>74</v>
      </c>
      <c r="B74" s="15">
        <v>16.669</v>
      </c>
      <c r="C74" s="16"/>
      <c r="D74" s="15">
        <v>19.645</v>
      </c>
      <c r="E74" s="16"/>
      <c r="F74" s="15">
        <v>13.488</v>
      </c>
      <c r="G74" s="16"/>
      <c r="H74" s="17" t="s">
        <v>293</v>
      </c>
      <c r="L74" s="40">
        <f>IFERROR(VLOOKUP($A74,'Child labour'!$A$2:$H$218,'Child labour'!B$219,FALSE)-B74,"")</f>
        <v>3.0999999999998806E-2</v>
      </c>
      <c r="M74" s="40" t="b">
        <f>IFERROR(VLOOKUP($A74,'Child labour'!$A$2:$H$218,'Child labour'!C$219,FALSE)=C74,"")</f>
        <v>1</v>
      </c>
      <c r="N74" s="40">
        <f>IFERROR(VLOOKUP($A74,'Child labour'!$A$2:$H$218,'Child labour'!D$219,FALSE)-D74,"")</f>
        <v>-4.4999999999998153E-2</v>
      </c>
      <c r="O74" s="40" t="b">
        <f>IFERROR(VLOOKUP($A74,'Child labour'!$A$2:$H$218,'Child labour'!E$219,FALSE)=E74,"")</f>
        <v>1</v>
      </c>
      <c r="P74" s="40">
        <f>IFERROR(VLOOKUP($A74,'Child labour'!$A$2:$H$218,'Child labour'!F$219,FALSE)-F74,"")</f>
        <v>1.2000000000000455E-2</v>
      </c>
      <c r="Q74" s="40" t="b">
        <f>IFERROR(VLOOKUP($A74,'Child labour'!$A$2:$H$218,'Child labour'!G$219,FALSE)=G74,"")</f>
        <v>1</v>
      </c>
      <c r="R74" s="40" t="str">
        <f>IFERROR(VLOOKUP($A74,'Child labour'!$A$2:$H$218,'Child labour'!H$219,FALSE),"")</f>
        <v>MICS 2021</v>
      </c>
    </row>
    <row r="75" spans="1:18" hidden="1" x14ac:dyDescent="0.25">
      <c r="A75" s="14" t="s">
        <v>75</v>
      </c>
      <c r="B75" s="15" t="s">
        <v>15</v>
      </c>
      <c r="C75" s="16"/>
      <c r="D75" s="15" t="s">
        <v>15</v>
      </c>
      <c r="E75" s="16"/>
      <c r="F75" s="15" t="s">
        <v>15</v>
      </c>
      <c r="G75" s="16"/>
      <c r="H75" s="17"/>
      <c r="L75" s="40" t="str">
        <f>IFERROR(VLOOKUP($A75,'Child labour'!$A$2:$H$218,'Child labour'!B$219,FALSE)-B75,"")</f>
        <v/>
      </c>
      <c r="M75" s="40" t="b">
        <f>IFERROR(VLOOKUP($A75,'Child labour'!$A$2:$H$218,'Child labour'!C$219,FALSE)=C75,"")</f>
        <v>1</v>
      </c>
      <c r="N75" s="40" t="str">
        <f>IFERROR(VLOOKUP($A75,'Child labour'!$A$2:$H$218,'Child labour'!D$219,FALSE)-D75,"")</f>
        <v/>
      </c>
      <c r="O75" s="40" t="b">
        <f>IFERROR(VLOOKUP($A75,'Child labour'!$A$2:$H$218,'Child labour'!E$219,FALSE)=E75,"")</f>
        <v>1</v>
      </c>
      <c r="P75" s="40" t="str">
        <f>IFERROR(VLOOKUP($A75,'Child labour'!$A$2:$H$218,'Child labour'!F$219,FALSE)-F75,"")</f>
        <v/>
      </c>
      <c r="Q75" s="40" t="b">
        <f>IFERROR(VLOOKUP($A75,'Child labour'!$A$2:$H$218,'Child labour'!G$219,FALSE)=G75,"")</f>
        <v>1</v>
      </c>
      <c r="R75" s="40">
        <f>IFERROR(VLOOKUP($A75,'Child labour'!$A$2:$H$218,'Child labour'!H$219,FALSE),"")</f>
        <v>0</v>
      </c>
    </row>
    <row r="76" spans="1:18" hidden="1" x14ac:dyDescent="0.25">
      <c r="A76" s="14" t="s">
        <v>76</v>
      </c>
      <c r="B76" s="15" t="s">
        <v>15</v>
      </c>
      <c r="C76" s="16"/>
      <c r="D76" s="15" t="s">
        <v>15</v>
      </c>
      <c r="E76" s="16"/>
      <c r="F76" s="15" t="s">
        <v>15</v>
      </c>
      <c r="G76" s="16"/>
      <c r="H76" s="17"/>
      <c r="L76" s="40" t="str">
        <f>IFERROR(VLOOKUP($A76,'Child labour'!$A$2:$H$218,'Child labour'!B$219,FALSE)-B76,"")</f>
        <v/>
      </c>
      <c r="M76" s="40" t="b">
        <f>IFERROR(VLOOKUP($A76,'Child labour'!$A$2:$H$218,'Child labour'!C$219,FALSE)=C76,"")</f>
        <v>1</v>
      </c>
      <c r="N76" s="40" t="str">
        <f>IFERROR(VLOOKUP($A76,'Child labour'!$A$2:$H$218,'Child labour'!D$219,FALSE)-D76,"")</f>
        <v/>
      </c>
      <c r="O76" s="40" t="b">
        <f>IFERROR(VLOOKUP($A76,'Child labour'!$A$2:$H$218,'Child labour'!E$219,FALSE)=E76,"")</f>
        <v>1</v>
      </c>
      <c r="P76" s="40" t="str">
        <f>IFERROR(VLOOKUP($A76,'Child labour'!$A$2:$H$218,'Child labour'!F$219,FALSE)-F76,"")</f>
        <v/>
      </c>
      <c r="Q76" s="40" t="b">
        <f>IFERROR(VLOOKUP($A76,'Child labour'!$A$2:$H$218,'Child labour'!G$219,FALSE)=G76,"")</f>
        <v>1</v>
      </c>
      <c r="R76" s="40">
        <f>IFERROR(VLOOKUP($A76,'Child labour'!$A$2:$H$218,'Child labour'!H$219,FALSE),"")</f>
        <v>0</v>
      </c>
    </row>
    <row r="77" spans="1:18" x14ac:dyDescent="0.25">
      <c r="A77" s="14" t="s">
        <v>77</v>
      </c>
      <c r="B77" s="15">
        <v>19.3</v>
      </c>
      <c r="C77" s="15" t="s">
        <v>11</v>
      </c>
      <c r="D77" s="15">
        <v>19.600000000000001</v>
      </c>
      <c r="E77" s="15" t="s">
        <v>11</v>
      </c>
      <c r="F77" s="15">
        <v>16.600000000000001</v>
      </c>
      <c r="G77" s="15" t="s">
        <v>11</v>
      </c>
      <c r="H77" s="17" t="s">
        <v>254</v>
      </c>
      <c r="L77" s="40">
        <f>IFERROR(VLOOKUP($A77,'Child labour'!$A$2:$H$218,'Child labour'!B$219,FALSE)-B77,"")</f>
        <v>-7.5</v>
      </c>
      <c r="M77" s="40" t="b">
        <f>IFERROR(VLOOKUP($A77,'Child labour'!$A$2:$H$218,'Child labour'!C$219,FALSE)=C77,"")</f>
        <v>0</v>
      </c>
      <c r="N77" s="40">
        <f>IFERROR(VLOOKUP($A77,'Child labour'!$A$2:$H$218,'Child labour'!D$219,FALSE)-D77,"")</f>
        <v>-7.1000000000000014</v>
      </c>
      <c r="O77" s="40" t="b">
        <f>IFERROR(VLOOKUP($A77,'Child labour'!$A$2:$H$218,'Child labour'!E$219,FALSE)=E77,"")</f>
        <v>0</v>
      </c>
      <c r="P77" s="40">
        <f>IFERROR(VLOOKUP($A77,'Child labour'!$A$2:$H$218,'Child labour'!F$219,FALSE)-F77,"")</f>
        <v>-5.5000000000000018</v>
      </c>
      <c r="Q77" s="40" t="b">
        <f>IFERROR(VLOOKUP($A77,'Child labour'!$A$2:$H$218,'Child labour'!G$219,FALSE)=G77,"")</f>
        <v>0</v>
      </c>
      <c r="R77" s="40" t="str">
        <f>IFERROR(VLOOKUP($A77,'Child labour'!$A$2:$H$218,'Child labour'!H$219,FALSE),"")</f>
        <v>DHS 2019-21, UNICEF and ILO calculations</v>
      </c>
    </row>
    <row r="78" spans="1:18" hidden="1" x14ac:dyDescent="0.25">
      <c r="A78" s="14" t="s">
        <v>78</v>
      </c>
      <c r="B78" s="15">
        <v>16.86</v>
      </c>
      <c r="C78" s="16"/>
      <c r="D78" s="15">
        <v>16.510000000000002</v>
      </c>
      <c r="E78" s="16"/>
      <c r="F78" s="15">
        <v>17.18</v>
      </c>
      <c r="G78" s="16"/>
      <c r="H78" s="17" t="s">
        <v>256</v>
      </c>
      <c r="L78" s="40">
        <f>IFERROR(VLOOKUP($A78,'Child labour'!$A$2:$H$218,'Child labour'!B$219,FALSE)-B78,"")</f>
        <v>3.9999999999999147E-2</v>
      </c>
      <c r="M78" s="40" t="b">
        <f>IFERROR(VLOOKUP($A78,'Child labour'!$A$2:$H$218,'Child labour'!C$219,FALSE)=C78,"")</f>
        <v>1</v>
      </c>
      <c r="N78" s="40">
        <f>IFERROR(VLOOKUP($A78,'Child labour'!$A$2:$H$218,'Child labour'!D$219,FALSE)-D78,"")</f>
        <v>-1.0000000000001563E-2</v>
      </c>
      <c r="O78" s="40" t="b">
        <f>IFERROR(VLOOKUP($A78,'Child labour'!$A$2:$H$218,'Child labour'!E$219,FALSE)=E78,"")</f>
        <v>1</v>
      </c>
      <c r="P78" s="40">
        <f>IFERROR(VLOOKUP($A78,'Child labour'!$A$2:$H$218,'Child labour'!F$219,FALSE)-F78,"")</f>
        <v>1.9999999999999574E-2</v>
      </c>
      <c r="Q78" s="40" t="b">
        <f>IFERROR(VLOOKUP($A78,'Child labour'!$A$2:$H$218,'Child labour'!G$219,FALSE)=G78,"")</f>
        <v>1</v>
      </c>
      <c r="R78" s="40" t="str">
        <f>IFERROR(VLOOKUP($A78,'Child labour'!$A$2:$H$218,'Child labour'!H$219,FALSE),"")</f>
        <v>MICS 2018, UNICEF and ILO calculations</v>
      </c>
    </row>
    <row r="79" spans="1:18" hidden="1" x14ac:dyDescent="0.25">
      <c r="A79" s="14" t="s">
        <v>79</v>
      </c>
      <c r="B79" s="15">
        <v>1.6</v>
      </c>
      <c r="C79" s="15"/>
      <c r="D79" s="15">
        <v>2.1</v>
      </c>
      <c r="E79" s="15"/>
      <c r="F79" s="15">
        <v>1</v>
      </c>
      <c r="G79" s="15"/>
      <c r="H79" s="17" t="s">
        <v>242</v>
      </c>
      <c r="L79" s="40">
        <f>IFERROR(VLOOKUP($A79,'Child labour'!$A$2:$H$218,'Child labour'!B$219,FALSE)-B79,"")</f>
        <v>0</v>
      </c>
      <c r="M79" s="40" t="b">
        <f>IFERROR(VLOOKUP($A79,'Child labour'!$A$2:$H$218,'Child labour'!C$219,FALSE)=C79,"")</f>
        <v>1</v>
      </c>
      <c r="N79" s="40">
        <f>IFERROR(VLOOKUP($A79,'Child labour'!$A$2:$H$218,'Child labour'!D$219,FALSE)-D79,"")</f>
        <v>0</v>
      </c>
      <c r="O79" s="40" t="b">
        <f>IFERROR(VLOOKUP($A79,'Child labour'!$A$2:$H$218,'Child labour'!E$219,FALSE)=E79,"")</f>
        <v>1</v>
      </c>
      <c r="P79" s="40">
        <f>IFERROR(VLOOKUP($A79,'Child labour'!$A$2:$H$218,'Child labour'!F$219,FALSE)-F79,"")</f>
        <v>0</v>
      </c>
      <c r="Q79" s="40" t="b">
        <f>IFERROR(VLOOKUP($A79,'Child labour'!$A$2:$H$218,'Child labour'!G$219,FALSE)=G79,"")</f>
        <v>1</v>
      </c>
      <c r="R79" s="40" t="str">
        <f>IFERROR(VLOOKUP($A79,'Child labour'!$A$2:$H$218,'Child labour'!H$219,FALSE),"")</f>
        <v>CLS 2015, UNICEF and ILO calculations</v>
      </c>
    </row>
    <row r="80" spans="1:18" hidden="1" x14ac:dyDescent="0.25">
      <c r="A80" s="14" t="s">
        <v>80</v>
      </c>
      <c r="B80" s="15" t="s">
        <v>15</v>
      </c>
      <c r="C80" s="15"/>
      <c r="D80" s="15" t="s">
        <v>15</v>
      </c>
      <c r="E80" s="15"/>
      <c r="F80" s="15" t="s">
        <v>15</v>
      </c>
      <c r="G80" s="15"/>
      <c r="H80" s="17"/>
      <c r="L80" s="40" t="str">
        <f>IFERROR(VLOOKUP($A80,'Child labour'!$A$2:$H$218,'Child labour'!B$219,FALSE)-B80,"")</f>
        <v/>
      </c>
      <c r="M80" s="40" t="b">
        <f>IFERROR(VLOOKUP($A80,'Child labour'!$A$2:$H$218,'Child labour'!C$219,FALSE)=C80,"")</f>
        <v>1</v>
      </c>
      <c r="N80" s="40" t="str">
        <f>IFERROR(VLOOKUP($A80,'Child labour'!$A$2:$H$218,'Child labour'!D$219,FALSE)-D80,"")</f>
        <v/>
      </c>
      <c r="O80" s="40" t="b">
        <f>IFERROR(VLOOKUP($A80,'Child labour'!$A$2:$H$218,'Child labour'!E$219,FALSE)=E80,"")</f>
        <v>1</v>
      </c>
      <c r="P80" s="40" t="str">
        <f>IFERROR(VLOOKUP($A80,'Child labour'!$A$2:$H$218,'Child labour'!F$219,FALSE)-F80,"")</f>
        <v/>
      </c>
      <c r="Q80" s="40" t="b">
        <f>IFERROR(VLOOKUP($A80,'Child labour'!$A$2:$H$218,'Child labour'!G$219,FALSE)=G80,"")</f>
        <v>1</v>
      </c>
      <c r="R80" s="40">
        <f>IFERROR(VLOOKUP($A80,'Child labour'!$A$2:$H$218,'Child labour'!H$219,FALSE),"")</f>
        <v>0</v>
      </c>
    </row>
    <row r="81" spans="1:18" hidden="1" x14ac:dyDescent="0.25">
      <c r="A81" s="14" t="s">
        <v>81</v>
      </c>
      <c r="B81" s="15">
        <v>20.100000000000001</v>
      </c>
      <c r="C81" s="16"/>
      <c r="D81" s="15">
        <v>18.600000000000001</v>
      </c>
      <c r="E81" s="16"/>
      <c r="F81" s="15">
        <v>21.7</v>
      </c>
      <c r="G81" s="16"/>
      <c r="H81" s="17" t="s">
        <v>259</v>
      </c>
      <c r="L81" s="40">
        <f>IFERROR(VLOOKUP($A81,'Child labour'!$A$2:$H$218,'Child labour'!B$219,FALSE)-B81,"")</f>
        <v>0</v>
      </c>
      <c r="M81" s="40" t="b">
        <f>IFERROR(VLOOKUP($A81,'Child labour'!$A$2:$H$218,'Child labour'!C$219,FALSE)=C81,"")</f>
        <v>1</v>
      </c>
      <c r="N81" s="40">
        <f>IFERROR(VLOOKUP($A81,'Child labour'!$A$2:$H$218,'Child labour'!D$219,FALSE)-D81,"")</f>
        <v>0</v>
      </c>
      <c r="O81" s="40" t="b">
        <f>IFERROR(VLOOKUP($A81,'Child labour'!$A$2:$H$218,'Child labour'!E$219,FALSE)=E81,"")</f>
        <v>1</v>
      </c>
      <c r="P81" s="40">
        <f>IFERROR(VLOOKUP($A81,'Child labour'!$A$2:$H$218,'Child labour'!F$219,FALSE)-F81,"")</f>
        <v>0</v>
      </c>
      <c r="Q81" s="40" t="b">
        <f>IFERROR(VLOOKUP($A81,'Child labour'!$A$2:$H$218,'Child labour'!G$219,FALSE)=G81,"")</f>
        <v>1</v>
      </c>
      <c r="R81" s="40" t="str">
        <f>IFERROR(VLOOKUP($A81,'Child labour'!$A$2:$H$218,'Child labour'!H$219,FALSE),"")</f>
        <v>MICS 2017-18, UNICEF and ILO calculations</v>
      </c>
    </row>
    <row r="82" spans="1:18" hidden="1" x14ac:dyDescent="0.25">
      <c r="A82" s="14" t="s">
        <v>82</v>
      </c>
      <c r="B82" s="15" t="s">
        <v>15</v>
      </c>
      <c r="C82" s="16"/>
      <c r="D82" s="15" t="s">
        <v>15</v>
      </c>
      <c r="E82" s="16"/>
      <c r="F82" s="15" t="s">
        <v>15</v>
      </c>
      <c r="G82" s="16"/>
      <c r="H82" s="17"/>
      <c r="L82" s="40" t="str">
        <f>IFERROR(VLOOKUP($A82,'Child labour'!$A$2:$H$218,'Child labour'!B$219,FALSE)-B82,"")</f>
        <v/>
      </c>
      <c r="M82" s="40" t="b">
        <f>IFERROR(VLOOKUP($A82,'Child labour'!$A$2:$H$218,'Child labour'!C$219,FALSE)=C82,"")</f>
        <v>1</v>
      </c>
      <c r="N82" s="40" t="str">
        <f>IFERROR(VLOOKUP($A82,'Child labour'!$A$2:$H$218,'Child labour'!D$219,FALSE)-D82,"")</f>
        <v/>
      </c>
      <c r="O82" s="40" t="b">
        <f>IFERROR(VLOOKUP($A82,'Child labour'!$A$2:$H$218,'Child labour'!E$219,FALSE)=E82,"")</f>
        <v>1</v>
      </c>
      <c r="P82" s="40" t="str">
        <f>IFERROR(VLOOKUP($A82,'Child labour'!$A$2:$H$218,'Child labour'!F$219,FALSE)-F82,"")</f>
        <v/>
      </c>
      <c r="Q82" s="40" t="b">
        <f>IFERROR(VLOOKUP($A82,'Child labour'!$A$2:$H$218,'Child labour'!G$219,FALSE)=G82,"")</f>
        <v>1</v>
      </c>
      <c r="R82" s="40">
        <f>IFERROR(VLOOKUP($A82,'Child labour'!$A$2:$H$218,'Child labour'!H$219,FALSE),"")</f>
        <v>0</v>
      </c>
    </row>
    <row r="83" spans="1:18" hidden="1" x14ac:dyDescent="0.25">
      <c r="A83" s="14" t="s">
        <v>83</v>
      </c>
      <c r="B83" s="15" t="s">
        <v>15</v>
      </c>
      <c r="C83" s="16"/>
      <c r="D83" s="15" t="s">
        <v>15</v>
      </c>
      <c r="E83" s="16"/>
      <c r="F83" s="15" t="s">
        <v>15</v>
      </c>
      <c r="G83" s="16"/>
      <c r="H83" s="17"/>
      <c r="L83" s="40" t="str">
        <f>IFERROR(VLOOKUP($A83,'Child labour'!$A$2:$H$218,'Child labour'!B$219,FALSE)-B83,"")</f>
        <v/>
      </c>
      <c r="M83" s="40" t="b">
        <f>IFERROR(VLOOKUP($A83,'Child labour'!$A$2:$H$218,'Child labour'!C$219,FALSE)=C83,"")</f>
        <v>1</v>
      </c>
      <c r="N83" s="40" t="str">
        <f>IFERROR(VLOOKUP($A83,'Child labour'!$A$2:$H$218,'Child labour'!D$219,FALSE)-D83,"")</f>
        <v/>
      </c>
      <c r="O83" s="40" t="b">
        <f>IFERROR(VLOOKUP($A83,'Child labour'!$A$2:$H$218,'Child labour'!E$219,FALSE)=E83,"")</f>
        <v>1</v>
      </c>
      <c r="P83" s="40" t="str">
        <f>IFERROR(VLOOKUP($A83,'Child labour'!$A$2:$H$218,'Child labour'!F$219,FALSE)-F83,"")</f>
        <v/>
      </c>
      <c r="Q83" s="40" t="b">
        <f>IFERROR(VLOOKUP($A83,'Child labour'!$A$2:$H$218,'Child labour'!G$219,FALSE)=G83,"")</f>
        <v>1</v>
      </c>
      <c r="R83" s="40">
        <f>IFERROR(VLOOKUP($A83,'Child labour'!$A$2:$H$218,'Child labour'!H$219,FALSE),"")</f>
        <v>0</v>
      </c>
    </row>
    <row r="84" spans="1:18" hidden="1" x14ac:dyDescent="0.25">
      <c r="A84" s="14" t="s">
        <v>84</v>
      </c>
      <c r="B84" s="15" t="s">
        <v>15</v>
      </c>
      <c r="C84" s="16"/>
      <c r="D84" s="15" t="s">
        <v>15</v>
      </c>
      <c r="E84" s="16"/>
      <c r="F84" s="15" t="s">
        <v>15</v>
      </c>
      <c r="G84" s="16"/>
      <c r="H84" s="17"/>
      <c r="L84" s="40" t="str">
        <f>IFERROR(VLOOKUP($A84,'Child labour'!$A$2:$H$218,'Child labour'!B$219,FALSE)-B84,"")</f>
        <v/>
      </c>
      <c r="M84" s="40" t="b">
        <f>IFERROR(VLOOKUP($A84,'Child labour'!$A$2:$H$218,'Child labour'!C$219,FALSE)=C84,"")</f>
        <v>1</v>
      </c>
      <c r="N84" s="40" t="str">
        <f>IFERROR(VLOOKUP($A84,'Child labour'!$A$2:$H$218,'Child labour'!D$219,FALSE)-D84,"")</f>
        <v/>
      </c>
      <c r="O84" s="40" t="b">
        <f>IFERROR(VLOOKUP($A84,'Child labour'!$A$2:$H$218,'Child labour'!E$219,FALSE)=E84,"")</f>
        <v>1</v>
      </c>
      <c r="P84" s="40" t="str">
        <f>IFERROR(VLOOKUP($A84,'Child labour'!$A$2:$H$218,'Child labour'!F$219,FALSE)-F84,"")</f>
        <v/>
      </c>
      <c r="Q84" s="40" t="b">
        <f>IFERROR(VLOOKUP($A84,'Child labour'!$A$2:$H$218,'Child labour'!G$219,FALSE)=G84,"")</f>
        <v>1</v>
      </c>
      <c r="R84" s="40">
        <f>IFERROR(VLOOKUP($A84,'Child labour'!$A$2:$H$218,'Child labour'!H$219,FALSE),"")</f>
        <v>0</v>
      </c>
    </row>
    <row r="85" spans="1:18" hidden="1" x14ac:dyDescent="0.25">
      <c r="A85" s="14" t="s">
        <v>85</v>
      </c>
      <c r="B85" s="15">
        <v>24.187999999999999</v>
      </c>
      <c r="C85" s="16"/>
      <c r="D85" s="15">
        <v>23.882999999999999</v>
      </c>
      <c r="E85" s="16"/>
      <c r="F85" s="15">
        <v>24.503</v>
      </c>
      <c r="G85" s="16"/>
      <c r="H85" s="17" t="s">
        <v>257</v>
      </c>
      <c r="L85" s="40">
        <f>IFERROR(VLOOKUP($A85,'Child labour'!$A$2:$H$218,'Child labour'!B$219,FALSE)-B85,"")</f>
        <v>1.2000000000000455E-2</v>
      </c>
      <c r="M85" s="40" t="b">
        <f>IFERROR(VLOOKUP($A85,'Child labour'!$A$2:$H$218,'Child labour'!C$219,FALSE)=C85,"")</f>
        <v>1</v>
      </c>
      <c r="N85" s="40">
        <f>IFERROR(VLOOKUP($A85,'Child labour'!$A$2:$H$218,'Child labour'!D$219,FALSE)-D85,"")</f>
        <v>1.699999999999946E-2</v>
      </c>
      <c r="O85" s="40" t="b">
        <f>IFERROR(VLOOKUP($A85,'Child labour'!$A$2:$H$218,'Child labour'!E$219,FALSE)=E85,"")</f>
        <v>1</v>
      </c>
      <c r="P85" s="40">
        <f>IFERROR(VLOOKUP($A85,'Child labour'!$A$2:$H$218,'Child labour'!F$219,FALSE)-F85,"")</f>
        <v>-3.0000000000001137E-3</v>
      </c>
      <c r="Q85" s="40" t="b">
        <f>IFERROR(VLOOKUP($A85,'Child labour'!$A$2:$H$218,'Child labour'!G$219,FALSE)=G85,"")</f>
        <v>1</v>
      </c>
      <c r="R85" s="40" t="str">
        <f>IFERROR(VLOOKUP($A85,'Child labour'!$A$2:$H$218,'Child labour'!H$219,FALSE),"")</f>
        <v>MICS 2016, UNICEF and ILO calculations</v>
      </c>
    </row>
    <row r="86" spans="1:18" hidden="1" x14ac:dyDescent="0.25">
      <c r="A86" s="14" t="s">
        <v>86</v>
      </c>
      <c r="B86" s="15">
        <v>17.2</v>
      </c>
      <c r="C86" s="15"/>
      <c r="D86" s="15">
        <v>18.100000000000001</v>
      </c>
      <c r="E86" s="15"/>
      <c r="F86" s="15">
        <v>16.3</v>
      </c>
      <c r="G86" s="15"/>
      <c r="H86" s="17" t="s">
        <v>263</v>
      </c>
      <c r="L86" s="40">
        <f>IFERROR(VLOOKUP($A86,'Child labour'!$A$2:$H$218,'Child labour'!B$219,FALSE)-B86,"")</f>
        <v>0</v>
      </c>
      <c r="M86" s="40" t="b">
        <f>IFERROR(VLOOKUP($A86,'Child labour'!$A$2:$H$218,'Child labour'!C$219,FALSE)=C86,"")</f>
        <v>1</v>
      </c>
      <c r="N86" s="40">
        <f>IFERROR(VLOOKUP($A86,'Child labour'!$A$2:$H$218,'Child labour'!D$219,FALSE)-D86,"")</f>
        <v>0</v>
      </c>
      <c r="O86" s="40" t="b">
        <f>IFERROR(VLOOKUP($A86,'Child labour'!$A$2:$H$218,'Child labour'!E$219,FALSE)=E86,"")</f>
        <v>1</v>
      </c>
      <c r="P86" s="40">
        <f>IFERROR(VLOOKUP($A86,'Child labour'!$A$2:$H$218,'Child labour'!F$219,FALSE)-F86,"")</f>
        <v>0</v>
      </c>
      <c r="Q86" s="40" t="b">
        <f>IFERROR(VLOOKUP($A86,'Child labour'!$A$2:$H$218,'Child labour'!G$219,FALSE)=G86,"")</f>
        <v>1</v>
      </c>
      <c r="R86" s="40" t="str">
        <f>IFERROR(VLOOKUP($A86,'Child labour'!$A$2:$H$218,'Child labour'!H$219,FALSE),"")</f>
        <v>MICS 2018-19, UNICEF and ILO calculations</v>
      </c>
    </row>
    <row r="87" spans="1:18" hidden="1" x14ac:dyDescent="0.25">
      <c r="A87" s="14" t="s">
        <v>87</v>
      </c>
      <c r="B87" s="15">
        <v>10.84</v>
      </c>
      <c r="C87" s="16"/>
      <c r="D87" s="15">
        <v>10.08</v>
      </c>
      <c r="E87" s="16"/>
      <c r="F87" s="15">
        <v>11.57</v>
      </c>
      <c r="G87" s="16"/>
      <c r="H87" s="17" t="s">
        <v>252</v>
      </c>
      <c r="L87" s="40">
        <f>IFERROR(VLOOKUP($A87,'Child labour'!$A$2:$H$218,'Child labour'!B$219,FALSE)-B87,"")</f>
        <v>-4.4399999999999995</v>
      </c>
      <c r="M87" s="40" t="b">
        <f>IFERROR(VLOOKUP($A87,'Child labour'!$A$2:$H$218,'Child labour'!C$219,FALSE)=C87,"")</f>
        <v>1</v>
      </c>
      <c r="N87" s="40">
        <f>IFERROR(VLOOKUP($A87,'Child labour'!$A$2:$H$218,'Child labour'!D$219,FALSE)-D87,"")</f>
        <v>-2.6799999999999997</v>
      </c>
      <c r="O87" s="40" t="b">
        <f>IFERROR(VLOOKUP($A87,'Child labour'!$A$2:$H$218,'Child labour'!E$219,FALSE)=E87,"")</f>
        <v>1</v>
      </c>
      <c r="P87" s="40">
        <f>IFERROR(VLOOKUP($A87,'Child labour'!$A$2:$H$218,'Child labour'!F$219,FALSE)-F87,"")</f>
        <v>-6.07</v>
      </c>
      <c r="Q87" s="40" t="b">
        <f>IFERROR(VLOOKUP($A87,'Child labour'!$A$2:$H$218,'Child labour'!G$219,FALSE)=G87,"")</f>
        <v>1</v>
      </c>
      <c r="R87" s="40" t="str">
        <f>IFERROR(VLOOKUP($A87,'Child labour'!$A$2:$H$218,'Child labour'!H$219,FALSE),"")</f>
        <v>MICS 2019-20, UNICEF and ILO calculations</v>
      </c>
    </row>
    <row r="88" spans="1:18" hidden="1" x14ac:dyDescent="0.25">
      <c r="A88" s="14" t="s">
        <v>88</v>
      </c>
      <c r="B88" s="15">
        <v>35.502000000000002</v>
      </c>
      <c r="C88" s="15" t="s">
        <v>11</v>
      </c>
      <c r="D88" s="15">
        <v>44.008000000000003</v>
      </c>
      <c r="E88" s="15" t="s">
        <v>11</v>
      </c>
      <c r="F88" s="15">
        <v>26.16</v>
      </c>
      <c r="G88" s="15" t="s">
        <v>11</v>
      </c>
      <c r="H88" s="17" t="s">
        <v>254</v>
      </c>
      <c r="L88" s="40">
        <f>IFERROR(VLOOKUP($A88,'Child labour'!$A$2:$H$218,'Child labour'!B$219,FALSE)-B88,"")</f>
        <v>-2.0000000000024443E-3</v>
      </c>
      <c r="M88" s="40" t="b">
        <f>IFERROR(VLOOKUP($A88,'Child labour'!$A$2:$H$218,'Child labour'!C$219,FALSE)=C88,"")</f>
        <v>1</v>
      </c>
      <c r="N88" s="40">
        <f>IFERROR(VLOOKUP($A88,'Child labour'!$A$2:$H$218,'Child labour'!D$219,FALSE)-D88,"")</f>
        <v>-8.0000000000026716E-3</v>
      </c>
      <c r="O88" s="40" t="b">
        <f>IFERROR(VLOOKUP($A88,'Child labour'!$A$2:$H$218,'Child labour'!E$219,FALSE)=E88,"")</f>
        <v>1</v>
      </c>
      <c r="P88" s="40">
        <f>IFERROR(VLOOKUP($A88,'Child labour'!$A$2:$H$218,'Child labour'!F$219,FALSE)-F88,"")</f>
        <v>3.9999999999999147E-2</v>
      </c>
      <c r="Q88" s="40" t="b">
        <f>IFERROR(VLOOKUP($A88,'Child labour'!$A$2:$H$218,'Child labour'!G$219,FALSE)=G88,"")</f>
        <v>1</v>
      </c>
      <c r="R88" s="40" t="str">
        <f>IFERROR(VLOOKUP($A88,'Child labour'!$A$2:$H$218,'Child labour'!H$219,FALSE),"")</f>
        <v>DHS 2012, UNICEF and ILO calculations</v>
      </c>
    </row>
    <row r="89" spans="1:18" hidden="1" x14ac:dyDescent="0.25">
      <c r="A89" s="14" t="s">
        <v>89</v>
      </c>
      <c r="B89" s="15" t="s">
        <v>15</v>
      </c>
      <c r="C89" s="15"/>
      <c r="D89" s="15" t="s">
        <v>15</v>
      </c>
      <c r="E89" s="15"/>
      <c r="F89" s="15" t="s">
        <v>15</v>
      </c>
      <c r="G89" s="15"/>
      <c r="H89" s="17"/>
      <c r="L89" s="40" t="str">
        <f>IFERROR(VLOOKUP($A89,'Child labour'!$A$2:$H$218,'Child labour'!B$219,FALSE)-B89,"")</f>
        <v/>
      </c>
      <c r="M89" s="40" t="b">
        <f>IFERROR(VLOOKUP($A89,'Child labour'!$A$2:$H$218,'Child labour'!C$219,FALSE)=C89,"")</f>
        <v>1</v>
      </c>
      <c r="N89" s="40" t="str">
        <f>IFERROR(VLOOKUP($A89,'Child labour'!$A$2:$H$218,'Child labour'!D$219,FALSE)-D89,"")</f>
        <v/>
      </c>
      <c r="O89" s="40" t="b">
        <f>IFERROR(VLOOKUP($A89,'Child labour'!$A$2:$H$218,'Child labour'!E$219,FALSE)=E89,"")</f>
        <v>1</v>
      </c>
      <c r="P89" s="40" t="str">
        <f>IFERROR(VLOOKUP($A89,'Child labour'!$A$2:$H$218,'Child labour'!F$219,FALSE)-F89,"")</f>
        <v/>
      </c>
      <c r="Q89" s="40" t="b">
        <f>IFERROR(VLOOKUP($A89,'Child labour'!$A$2:$H$218,'Child labour'!G$219,FALSE)=G89,"")</f>
        <v>1</v>
      </c>
      <c r="R89" s="40">
        <f>IFERROR(VLOOKUP($A89,'Child labour'!$A$2:$H$218,'Child labour'!H$219,FALSE),"")</f>
        <v>0</v>
      </c>
    </row>
    <row r="90" spans="1:18" hidden="1" x14ac:dyDescent="0.25">
      <c r="A90" s="14" t="s">
        <v>90</v>
      </c>
      <c r="B90" s="15">
        <v>15.3</v>
      </c>
      <c r="C90" s="16"/>
      <c r="D90" s="15">
        <v>17.600000000000001</v>
      </c>
      <c r="E90" s="16"/>
      <c r="F90" s="15">
        <v>12.9</v>
      </c>
      <c r="G90" s="16"/>
      <c r="H90" s="17" t="s">
        <v>243</v>
      </c>
      <c r="L90" s="40">
        <f>IFERROR(VLOOKUP($A90,'Child labour'!$A$2:$H$218,'Child labour'!B$219,FALSE)-B90,"")</f>
        <v>0</v>
      </c>
      <c r="M90" s="40" t="b">
        <f>IFERROR(VLOOKUP($A90,'Child labour'!$A$2:$H$218,'Child labour'!C$219,FALSE)=C90,"")</f>
        <v>1</v>
      </c>
      <c r="N90" s="40">
        <f>IFERROR(VLOOKUP($A90,'Child labour'!$A$2:$H$218,'Child labour'!D$219,FALSE)-D90,"")</f>
        <v>0</v>
      </c>
      <c r="O90" s="40" t="b">
        <f>IFERROR(VLOOKUP($A90,'Child labour'!$A$2:$H$218,'Child labour'!E$219,FALSE)=E90,"")</f>
        <v>1</v>
      </c>
      <c r="P90" s="40">
        <f>IFERROR(VLOOKUP($A90,'Child labour'!$A$2:$H$218,'Child labour'!F$219,FALSE)-F90,"")</f>
        <v>0</v>
      </c>
      <c r="Q90" s="40" t="b">
        <f>IFERROR(VLOOKUP($A90,'Child labour'!$A$2:$H$218,'Child labour'!G$219,FALSE)=G90,"")</f>
        <v>1</v>
      </c>
      <c r="R90" s="40" t="str">
        <f>IFERROR(VLOOKUP($A90,'Child labour'!$A$2:$H$218,'Child labour'!H$219,FALSE),"")</f>
        <v>MICS 2019, UNICEF and ILO calculations</v>
      </c>
    </row>
    <row r="91" spans="1:18" hidden="1" x14ac:dyDescent="0.25">
      <c r="A91" s="14" t="s">
        <v>91</v>
      </c>
      <c r="B91" s="15" t="s">
        <v>15</v>
      </c>
      <c r="C91" s="16"/>
      <c r="D91" s="15" t="s">
        <v>15</v>
      </c>
      <c r="E91" s="16"/>
      <c r="F91" s="15" t="s">
        <v>15</v>
      </c>
      <c r="G91" s="16"/>
      <c r="H91" s="17"/>
      <c r="L91" s="40" t="str">
        <f>IFERROR(VLOOKUP($A91,'Child labour'!$A$2:$H$218,'Child labour'!B$219,FALSE)-B91,"")</f>
        <v/>
      </c>
      <c r="M91" s="40" t="b">
        <f>IFERROR(VLOOKUP($A91,'Child labour'!$A$2:$H$218,'Child labour'!C$219,FALSE)=C91,"")</f>
        <v>1</v>
      </c>
      <c r="N91" s="40" t="str">
        <f>IFERROR(VLOOKUP($A91,'Child labour'!$A$2:$H$218,'Child labour'!D$219,FALSE)-D91,"")</f>
        <v/>
      </c>
      <c r="O91" s="40" t="b">
        <f>IFERROR(VLOOKUP($A91,'Child labour'!$A$2:$H$218,'Child labour'!E$219,FALSE)=E91,"")</f>
        <v>1</v>
      </c>
      <c r="P91" s="40" t="str">
        <f>IFERROR(VLOOKUP($A91,'Child labour'!$A$2:$H$218,'Child labour'!F$219,FALSE)-F91,"")</f>
        <v/>
      </c>
      <c r="Q91" s="40" t="b">
        <f>IFERROR(VLOOKUP($A91,'Child labour'!$A$2:$H$218,'Child labour'!G$219,FALSE)=G91,"")</f>
        <v>1</v>
      </c>
      <c r="R91" s="40">
        <f>IFERROR(VLOOKUP($A91,'Child labour'!$A$2:$H$218,'Child labour'!H$219,FALSE),"")</f>
        <v>0</v>
      </c>
    </row>
    <row r="92" spans="1:18" hidden="1" x14ac:dyDescent="0.25">
      <c r="A92" s="14" t="s">
        <v>92</v>
      </c>
      <c r="B92" s="15" t="s">
        <v>15</v>
      </c>
      <c r="C92" s="16"/>
      <c r="D92" s="15" t="s">
        <v>15</v>
      </c>
      <c r="E92" s="16"/>
      <c r="F92" s="15" t="s">
        <v>15</v>
      </c>
      <c r="G92" s="16"/>
      <c r="H92" s="17"/>
      <c r="L92" s="40" t="str">
        <f>IFERROR(VLOOKUP($A92,'Child labour'!$A$2:$H$218,'Child labour'!B$219,FALSE)-B92,"")</f>
        <v/>
      </c>
      <c r="M92" s="40" t="b">
        <f>IFERROR(VLOOKUP($A92,'Child labour'!$A$2:$H$218,'Child labour'!C$219,FALSE)=C92,"")</f>
        <v>1</v>
      </c>
      <c r="N92" s="40" t="str">
        <f>IFERROR(VLOOKUP($A92,'Child labour'!$A$2:$H$218,'Child labour'!D$219,FALSE)-D92,"")</f>
        <v/>
      </c>
      <c r="O92" s="40" t="b">
        <f>IFERROR(VLOOKUP($A92,'Child labour'!$A$2:$H$218,'Child labour'!E$219,FALSE)=E92,"")</f>
        <v>1</v>
      </c>
      <c r="P92" s="40" t="str">
        <f>IFERROR(VLOOKUP($A92,'Child labour'!$A$2:$H$218,'Child labour'!F$219,FALSE)-F92,"")</f>
        <v/>
      </c>
      <c r="Q92" s="40" t="b">
        <f>IFERROR(VLOOKUP($A92,'Child labour'!$A$2:$H$218,'Child labour'!G$219,FALSE)=G92,"")</f>
        <v>1</v>
      </c>
      <c r="R92" s="40">
        <f>IFERROR(VLOOKUP($A92,'Child labour'!$A$2:$H$218,'Child labour'!H$219,FALSE),"")</f>
        <v>0</v>
      </c>
    </row>
    <row r="93" spans="1:18" hidden="1" x14ac:dyDescent="0.25">
      <c r="A93" s="14" t="s">
        <v>93</v>
      </c>
      <c r="B93" s="15" t="s">
        <v>15</v>
      </c>
      <c r="C93" s="16"/>
      <c r="D93" s="15" t="s">
        <v>15</v>
      </c>
      <c r="E93" s="16"/>
      <c r="F93" s="15" t="s">
        <v>15</v>
      </c>
      <c r="G93" s="16"/>
      <c r="H93" s="17"/>
      <c r="L93" s="40" t="str">
        <f>IFERROR(VLOOKUP($A93,'Child labour'!$A$2:$H$218,'Child labour'!B$219,FALSE)-B93,"")</f>
        <v/>
      </c>
      <c r="M93" s="40" t="b">
        <f>IFERROR(VLOOKUP($A93,'Child labour'!$A$2:$H$218,'Child labour'!C$219,FALSE)=C93,"")</f>
        <v>1</v>
      </c>
      <c r="N93" s="40" t="str">
        <f>IFERROR(VLOOKUP($A93,'Child labour'!$A$2:$H$218,'Child labour'!D$219,FALSE)-D93,"")</f>
        <v/>
      </c>
      <c r="O93" s="40" t="b">
        <f>IFERROR(VLOOKUP($A93,'Child labour'!$A$2:$H$218,'Child labour'!E$219,FALSE)=E93,"")</f>
        <v>1</v>
      </c>
      <c r="P93" s="40" t="str">
        <f>IFERROR(VLOOKUP($A93,'Child labour'!$A$2:$H$218,'Child labour'!F$219,FALSE)-F93,"")</f>
        <v/>
      </c>
      <c r="Q93" s="40" t="b">
        <f>IFERROR(VLOOKUP($A93,'Child labour'!$A$2:$H$218,'Child labour'!G$219,FALSE)=G93,"")</f>
        <v>1</v>
      </c>
      <c r="R93" s="40">
        <f>IFERROR(VLOOKUP($A93,'Child labour'!$A$2:$H$218,'Child labour'!H$219,FALSE),"")</f>
        <v>0</v>
      </c>
    </row>
    <row r="94" spans="1:18" hidden="1" x14ac:dyDescent="0.25">
      <c r="A94" s="14" t="s">
        <v>94</v>
      </c>
      <c r="B94" s="15" t="s">
        <v>15</v>
      </c>
      <c r="C94" s="15"/>
      <c r="D94" s="15" t="s">
        <v>15</v>
      </c>
      <c r="E94" s="15"/>
      <c r="F94" s="15" t="s">
        <v>15</v>
      </c>
      <c r="G94" s="15"/>
      <c r="H94" s="17"/>
      <c r="L94" s="40" t="str">
        <f>IFERROR(VLOOKUP($A94,'Child labour'!$A$2:$H$218,'Child labour'!B$219,FALSE)-B94,"")</f>
        <v/>
      </c>
      <c r="M94" s="40" t="b">
        <f>IFERROR(VLOOKUP($A94,'Child labour'!$A$2:$H$218,'Child labour'!C$219,FALSE)=C94,"")</f>
        <v>1</v>
      </c>
      <c r="N94" s="40" t="str">
        <f>IFERROR(VLOOKUP($A94,'Child labour'!$A$2:$H$218,'Child labour'!D$219,FALSE)-D94,"")</f>
        <v/>
      </c>
      <c r="O94" s="40" t="b">
        <f>IFERROR(VLOOKUP($A94,'Child labour'!$A$2:$H$218,'Child labour'!E$219,FALSE)=E94,"")</f>
        <v>1</v>
      </c>
      <c r="P94" s="40" t="str">
        <f>IFERROR(VLOOKUP($A94,'Child labour'!$A$2:$H$218,'Child labour'!F$219,FALSE)-F94,"")</f>
        <v/>
      </c>
      <c r="Q94" s="40" t="b">
        <f>IFERROR(VLOOKUP($A94,'Child labour'!$A$2:$H$218,'Child labour'!G$219,FALSE)=G94,"")</f>
        <v>1</v>
      </c>
      <c r="R94" s="40">
        <f>IFERROR(VLOOKUP($A94,'Child labour'!$A$2:$H$218,'Child labour'!H$219,FALSE),"")</f>
        <v>0</v>
      </c>
    </row>
    <row r="95" spans="1:18" hidden="1" x14ac:dyDescent="0.25">
      <c r="A95" s="14" t="s">
        <v>95</v>
      </c>
      <c r="B95" s="15" t="s">
        <v>15</v>
      </c>
      <c r="C95" s="15"/>
      <c r="D95" s="15" t="s">
        <v>15</v>
      </c>
      <c r="E95" s="15"/>
      <c r="F95" s="15" t="s">
        <v>15</v>
      </c>
      <c r="G95" s="15"/>
      <c r="H95" s="17"/>
      <c r="L95" s="40" t="str">
        <f>IFERROR(VLOOKUP($A95,'Child labour'!$A$2:$H$218,'Child labour'!B$219,FALSE)-B95,"")</f>
        <v/>
      </c>
      <c r="M95" s="40" t="b">
        <f>IFERROR(VLOOKUP($A95,'Child labour'!$A$2:$H$218,'Child labour'!C$219,FALSE)=C95,"")</f>
        <v>1</v>
      </c>
      <c r="N95" s="40" t="str">
        <f>IFERROR(VLOOKUP($A95,'Child labour'!$A$2:$H$218,'Child labour'!D$219,FALSE)-D95,"")</f>
        <v/>
      </c>
      <c r="O95" s="40" t="b">
        <f>IFERROR(VLOOKUP($A95,'Child labour'!$A$2:$H$218,'Child labour'!E$219,FALSE)=E95,"")</f>
        <v>1</v>
      </c>
      <c r="P95" s="40" t="str">
        <f>IFERROR(VLOOKUP($A95,'Child labour'!$A$2:$H$218,'Child labour'!F$219,FALSE)-F95,"")</f>
        <v/>
      </c>
      <c r="Q95" s="40" t="b">
        <f>IFERROR(VLOOKUP($A95,'Child labour'!$A$2:$H$218,'Child labour'!G$219,FALSE)=G95,"")</f>
        <v>1</v>
      </c>
      <c r="R95" s="40">
        <f>IFERROR(VLOOKUP($A95,'Child labour'!$A$2:$H$218,'Child labour'!H$219,FALSE),"")</f>
        <v>0</v>
      </c>
    </row>
    <row r="96" spans="1:18" hidden="1" x14ac:dyDescent="0.25">
      <c r="A96" s="14" t="s">
        <v>96</v>
      </c>
      <c r="B96" s="15">
        <v>4.5</v>
      </c>
      <c r="C96" s="15"/>
      <c r="D96" s="15">
        <v>4.8</v>
      </c>
      <c r="E96" s="15"/>
      <c r="F96" s="15">
        <v>4.0999999999999996</v>
      </c>
      <c r="G96" s="15"/>
      <c r="H96" s="17" t="s">
        <v>256</v>
      </c>
      <c r="L96" s="40">
        <f>IFERROR(VLOOKUP($A96,'Child labour'!$A$2:$H$218,'Child labour'!B$219,FALSE)-B96,"")</f>
        <v>0</v>
      </c>
      <c r="M96" s="40" t="b">
        <f>IFERROR(VLOOKUP($A96,'Child labour'!$A$2:$H$218,'Child labour'!C$219,FALSE)=C96,"")</f>
        <v>1</v>
      </c>
      <c r="N96" s="40">
        <f>IFERROR(VLOOKUP($A96,'Child labour'!$A$2:$H$218,'Child labour'!D$219,FALSE)-D96,"")</f>
        <v>0</v>
      </c>
      <c r="O96" s="40" t="b">
        <f>IFERROR(VLOOKUP($A96,'Child labour'!$A$2:$H$218,'Child labour'!E$219,FALSE)=E96,"")</f>
        <v>1</v>
      </c>
      <c r="P96" s="40">
        <f>IFERROR(VLOOKUP($A96,'Child labour'!$A$2:$H$218,'Child labour'!F$219,FALSE)-F96,"")</f>
        <v>0</v>
      </c>
      <c r="Q96" s="40" t="b">
        <f>IFERROR(VLOOKUP($A96,'Child labour'!$A$2:$H$218,'Child labour'!G$219,FALSE)=G96,"")</f>
        <v>1</v>
      </c>
      <c r="R96" s="40" t="str">
        <f>IFERROR(VLOOKUP($A96,'Child labour'!$A$2:$H$218,'Child labour'!H$219,FALSE),"")</f>
        <v>MICS 2018, UNICEF and ILO calculations</v>
      </c>
    </row>
    <row r="97" spans="1:18" hidden="1" x14ac:dyDescent="0.25">
      <c r="A97" s="14" t="s">
        <v>97</v>
      </c>
      <c r="B97" s="15" t="s">
        <v>15</v>
      </c>
      <c r="C97" s="16"/>
      <c r="D97" s="15" t="s">
        <v>15</v>
      </c>
      <c r="E97" s="16"/>
      <c r="F97" s="15" t="s">
        <v>15</v>
      </c>
      <c r="G97" s="16"/>
      <c r="H97" s="17"/>
      <c r="L97" s="40" t="str">
        <f>IFERROR(VLOOKUP($A97,'Child labour'!$A$2:$H$218,'Child labour'!B$219,FALSE)-B97,"")</f>
        <v/>
      </c>
      <c r="M97" s="40" t="b">
        <f>IFERROR(VLOOKUP($A97,'Child labour'!$A$2:$H$218,'Child labour'!C$219,FALSE)=C97,"")</f>
        <v>1</v>
      </c>
      <c r="N97" s="40" t="str">
        <f>IFERROR(VLOOKUP($A97,'Child labour'!$A$2:$H$218,'Child labour'!D$219,FALSE)-D97,"")</f>
        <v/>
      </c>
      <c r="O97" s="40" t="b">
        <f>IFERROR(VLOOKUP($A97,'Child labour'!$A$2:$H$218,'Child labour'!E$219,FALSE)=E97,"")</f>
        <v>1</v>
      </c>
      <c r="P97" s="40" t="str">
        <f>IFERROR(VLOOKUP($A97,'Child labour'!$A$2:$H$218,'Child labour'!F$219,FALSE)-F97,"")</f>
        <v/>
      </c>
      <c r="Q97" s="40" t="b">
        <f>IFERROR(VLOOKUP($A97,'Child labour'!$A$2:$H$218,'Child labour'!G$219,FALSE)=G97,"")</f>
        <v>1</v>
      </c>
      <c r="R97" s="40">
        <f>IFERROR(VLOOKUP($A97,'Child labour'!$A$2:$H$218,'Child labour'!H$219,FALSE),"")</f>
        <v>0</v>
      </c>
    </row>
    <row r="98" spans="1:18" hidden="1" x14ac:dyDescent="0.25">
      <c r="A98" s="14" t="s">
        <v>98</v>
      </c>
      <c r="B98" s="15" t="s">
        <v>15</v>
      </c>
      <c r="C98" s="15"/>
      <c r="D98" s="15" t="s">
        <v>15</v>
      </c>
      <c r="E98" s="15"/>
      <c r="F98" s="15" t="s">
        <v>15</v>
      </c>
      <c r="G98" s="15"/>
      <c r="H98" s="17"/>
      <c r="L98" s="40" t="str">
        <f>IFERROR(VLOOKUP($A98,'Child labour'!$A$2:$H$218,'Child labour'!B$219,FALSE)-B98,"")</f>
        <v/>
      </c>
      <c r="M98" s="40" t="b">
        <f>IFERROR(VLOOKUP($A98,'Child labour'!$A$2:$H$218,'Child labour'!C$219,FALSE)=C98,"")</f>
        <v>1</v>
      </c>
      <c r="N98" s="40" t="str">
        <f>IFERROR(VLOOKUP($A98,'Child labour'!$A$2:$H$218,'Child labour'!D$219,FALSE)-D98,"")</f>
        <v/>
      </c>
      <c r="O98" s="40" t="b">
        <f>IFERROR(VLOOKUP($A98,'Child labour'!$A$2:$H$218,'Child labour'!E$219,FALSE)=E98,"")</f>
        <v>1</v>
      </c>
      <c r="P98" s="40" t="str">
        <f>IFERROR(VLOOKUP($A98,'Child labour'!$A$2:$H$218,'Child labour'!F$219,FALSE)-F98,"")</f>
        <v/>
      </c>
      <c r="Q98" s="40" t="b">
        <f>IFERROR(VLOOKUP($A98,'Child labour'!$A$2:$H$218,'Child labour'!G$219,FALSE)=G98,"")</f>
        <v>1</v>
      </c>
      <c r="R98" s="40">
        <f>IFERROR(VLOOKUP($A98,'Child labour'!$A$2:$H$218,'Child labour'!H$219,FALSE),"")</f>
        <v>0</v>
      </c>
    </row>
    <row r="99" spans="1:18" hidden="1" x14ac:dyDescent="0.25">
      <c r="A99" s="14" t="s">
        <v>99</v>
      </c>
      <c r="B99" s="15" t="s">
        <v>15</v>
      </c>
      <c r="C99" s="16"/>
      <c r="D99" s="15" t="s">
        <v>15</v>
      </c>
      <c r="E99" s="16"/>
      <c r="F99" s="15" t="s">
        <v>15</v>
      </c>
      <c r="G99" s="16"/>
      <c r="H99" s="17"/>
      <c r="L99" s="40" t="str">
        <f>IFERROR(VLOOKUP($A99,'Child labour'!$A$2:$H$218,'Child labour'!B$219,FALSE)-B99,"")</f>
        <v/>
      </c>
      <c r="M99" s="40" t="b">
        <f>IFERROR(VLOOKUP($A99,'Child labour'!$A$2:$H$218,'Child labour'!C$219,FALSE)=C99,"")</f>
        <v>1</v>
      </c>
      <c r="N99" s="40" t="str">
        <f>IFERROR(VLOOKUP($A99,'Child labour'!$A$2:$H$218,'Child labour'!D$219,FALSE)-D99,"")</f>
        <v/>
      </c>
      <c r="O99" s="40" t="b">
        <f>IFERROR(VLOOKUP($A99,'Child labour'!$A$2:$H$218,'Child labour'!E$219,FALSE)=E99,"")</f>
        <v>1</v>
      </c>
      <c r="P99" s="40" t="str">
        <f>IFERROR(VLOOKUP($A99,'Child labour'!$A$2:$H$218,'Child labour'!F$219,FALSE)-F99,"")</f>
        <v/>
      </c>
      <c r="Q99" s="40" t="b">
        <f>IFERROR(VLOOKUP($A99,'Child labour'!$A$2:$H$218,'Child labour'!G$219,FALSE)=G99,"")</f>
        <v>1</v>
      </c>
      <c r="R99" s="40">
        <f>IFERROR(VLOOKUP($A99,'Child labour'!$A$2:$H$218,'Child labour'!H$219,FALSE),"")</f>
        <v>0</v>
      </c>
    </row>
    <row r="100" spans="1:18" hidden="1" x14ac:dyDescent="0.25">
      <c r="A100" s="14" t="s">
        <v>100</v>
      </c>
      <c r="B100" s="15">
        <v>2.9</v>
      </c>
      <c r="C100" s="16"/>
      <c r="D100" s="15">
        <v>3.3</v>
      </c>
      <c r="E100" s="16"/>
      <c r="F100" s="15">
        <v>2.4</v>
      </c>
      <c r="G100" s="16"/>
      <c r="H100" s="17" t="s">
        <v>265</v>
      </c>
      <c r="L100" s="40">
        <f>IFERROR(VLOOKUP($A100,'Child labour'!$A$2:$H$218,'Child labour'!B$219,FALSE)-B100,"")</f>
        <v>0</v>
      </c>
      <c r="M100" s="40" t="b">
        <f>IFERROR(VLOOKUP($A100,'Child labour'!$A$2:$H$218,'Child labour'!C$219,FALSE)=C100,"")</f>
        <v>1</v>
      </c>
      <c r="N100" s="40">
        <f>IFERROR(VLOOKUP($A100,'Child labour'!$A$2:$H$218,'Child labour'!D$219,FALSE)-D100,"")</f>
        <v>0</v>
      </c>
      <c r="O100" s="40" t="b">
        <f>IFERROR(VLOOKUP($A100,'Child labour'!$A$2:$H$218,'Child labour'!E$219,FALSE)=E100,"")</f>
        <v>1</v>
      </c>
      <c r="P100" s="40">
        <f>IFERROR(VLOOKUP($A100,'Child labour'!$A$2:$H$218,'Child labour'!F$219,FALSE)-F100,"")</f>
        <v>0</v>
      </c>
      <c r="Q100" s="40" t="b">
        <f>IFERROR(VLOOKUP($A100,'Child labour'!$A$2:$H$218,'Child labour'!G$219,FALSE)=G100,"")</f>
        <v>1</v>
      </c>
      <c r="R100" s="40" t="str">
        <f>IFERROR(VLOOKUP($A100,'Child labour'!$A$2:$H$218,'Child labour'!H$219,FALSE),"")</f>
        <v>Jamaica Youth Activity Survey 2016, UNICEF and ILO calculations</v>
      </c>
    </row>
    <row r="101" spans="1:18" hidden="1" x14ac:dyDescent="0.25">
      <c r="A101" s="14" t="s">
        <v>101</v>
      </c>
      <c r="B101" s="15" t="s">
        <v>15</v>
      </c>
      <c r="C101" s="16"/>
      <c r="D101" s="15" t="s">
        <v>15</v>
      </c>
      <c r="E101" s="16"/>
      <c r="F101" s="15" t="s">
        <v>15</v>
      </c>
      <c r="G101" s="16"/>
      <c r="H101" s="17"/>
      <c r="L101" s="40" t="str">
        <f>IFERROR(VLOOKUP($A101,'Child labour'!$A$2:$H$218,'Child labour'!B$219,FALSE)-B101,"")</f>
        <v/>
      </c>
      <c r="M101" s="40" t="b">
        <f>IFERROR(VLOOKUP($A101,'Child labour'!$A$2:$H$218,'Child labour'!C$219,FALSE)=C101,"")</f>
        <v>1</v>
      </c>
      <c r="N101" s="40" t="str">
        <f>IFERROR(VLOOKUP($A101,'Child labour'!$A$2:$H$218,'Child labour'!D$219,FALSE)-D101,"")</f>
        <v/>
      </c>
      <c r="O101" s="40" t="b">
        <f>IFERROR(VLOOKUP($A101,'Child labour'!$A$2:$H$218,'Child labour'!E$219,FALSE)=E101,"")</f>
        <v>1</v>
      </c>
      <c r="P101" s="40" t="str">
        <f>IFERROR(VLOOKUP($A101,'Child labour'!$A$2:$H$218,'Child labour'!F$219,FALSE)-F101,"")</f>
        <v/>
      </c>
      <c r="Q101" s="40" t="b">
        <f>IFERROR(VLOOKUP($A101,'Child labour'!$A$2:$H$218,'Child labour'!G$219,FALSE)=G101,"")</f>
        <v>1</v>
      </c>
      <c r="R101" s="40">
        <f>IFERROR(VLOOKUP($A101,'Child labour'!$A$2:$H$218,'Child labour'!H$219,FALSE),"")</f>
        <v>0</v>
      </c>
    </row>
    <row r="102" spans="1:18" hidden="1" x14ac:dyDescent="0.25">
      <c r="A102" s="14" t="s">
        <v>102</v>
      </c>
      <c r="B102" s="15">
        <v>1.7</v>
      </c>
      <c r="C102" s="15"/>
      <c r="D102" s="15">
        <v>2.2999999999999998</v>
      </c>
      <c r="E102" s="15"/>
      <c r="F102" s="15">
        <v>1</v>
      </c>
      <c r="G102" s="15"/>
      <c r="H102" s="17" t="s">
        <v>266</v>
      </c>
      <c r="L102" s="40">
        <f>IFERROR(VLOOKUP($A102,'Child labour'!$A$2:$H$218,'Child labour'!B$219,FALSE)-B102,"")</f>
        <v>0</v>
      </c>
      <c r="M102" s="40" t="b">
        <f>IFERROR(VLOOKUP($A102,'Child labour'!$A$2:$H$218,'Child labour'!C$219,FALSE)=C102,"")</f>
        <v>1</v>
      </c>
      <c r="N102" s="40">
        <f>IFERROR(VLOOKUP($A102,'Child labour'!$A$2:$H$218,'Child labour'!D$219,FALSE)-D102,"")</f>
        <v>0</v>
      </c>
      <c r="O102" s="40" t="b">
        <f>IFERROR(VLOOKUP($A102,'Child labour'!$A$2:$H$218,'Child labour'!E$219,FALSE)=E102,"")</f>
        <v>1</v>
      </c>
      <c r="P102" s="40">
        <f>IFERROR(VLOOKUP($A102,'Child labour'!$A$2:$H$218,'Child labour'!F$219,FALSE)-F102,"")</f>
        <v>0</v>
      </c>
      <c r="Q102" s="40" t="b">
        <f>IFERROR(VLOOKUP($A102,'Child labour'!$A$2:$H$218,'Child labour'!G$219,FALSE)=G102,"")</f>
        <v>1</v>
      </c>
      <c r="R102" s="40" t="str">
        <f>IFERROR(VLOOKUP($A102,'Child labour'!$A$2:$H$218,'Child labour'!H$219,FALSE),"")</f>
        <v>CLS 2016, UNICEF and ILO calculations</v>
      </c>
    </row>
    <row r="103" spans="1:18" hidden="1" x14ac:dyDescent="0.25">
      <c r="A103" s="14" t="s">
        <v>103</v>
      </c>
      <c r="B103" s="15" t="s">
        <v>15</v>
      </c>
      <c r="C103" s="15"/>
      <c r="D103" s="15" t="s">
        <v>15</v>
      </c>
      <c r="E103" s="15"/>
      <c r="F103" s="15" t="s">
        <v>15</v>
      </c>
      <c r="G103" s="15"/>
      <c r="H103" s="17"/>
      <c r="L103" s="40" t="str">
        <f>IFERROR(VLOOKUP($A103,'Child labour'!$A$2:$H$218,'Child labour'!B$219,FALSE)-B103,"")</f>
        <v/>
      </c>
      <c r="M103" s="40" t="b">
        <f>IFERROR(VLOOKUP($A103,'Child labour'!$A$2:$H$218,'Child labour'!C$219,FALSE)=C103,"")</f>
        <v>1</v>
      </c>
      <c r="N103" s="40" t="str">
        <f>IFERROR(VLOOKUP($A103,'Child labour'!$A$2:$H$218,'Child labour'!D$219,FALSE)-D103,"")</f>
        <v/>
      </c>
      <c r="O103" s="40" t="b">
        <f>IFERROR(VLOOKUP($A103,'Child labour'!$A$2:$H$218,'Child labour'!E$219,FALSE)=E103,"")</f>
        <v>1</v>
      </c>
      <c r="P103" s="40" t="str">
        <f>IFERROR(VLOOKUP($A103,'Child labour'!$A$2:$H$218,'Child labour'!F$219,FALSE)-F103,"")</f>
        <v/>
      </c>
      <c r="Q103" s="40" t="b">
        <f>IFERROR(VLOOKUP($A103,'Child labour'!$A$2:$H$218,'Child labour'!G$219,FALSE)=G103,"")</f>
        <v>1</v>
      </c>
      <c r="R103" s="40">
        <f>IFERROR(VLOOKUP($A103,'Child labour'!$A$2:$H$218,'Child labour'!H$219,FALSE),"")</f>
        <v>0</v>
      </c>
    </row>
    <row r="104" spans="1:18" hidden="1" x14ac:dyDescent="0.25">
      <c r="A104" s="14" t="s">
        <v>104</v>
      </c>
      <c r="B104" s="15" t="s">
        <v>15</v>
      </c>
      <c r="C104" s="16"/>
      <c r="D104" s="15" t="s">
        <v>15</v>
      </c>
      <c r="E104" s="16"/>
      <c r="F104" s="15" t="s">
        <v>15</v>
      </c>
      <c r="G104" s="16"/>
      <c r="H104" s="17"/>
      <c r="L104" s="40" t="str">
        <f>IFERROR(VLOOKUP($A104,'Child labour'!$A$2:$H$218,'Child labour'!B$219,FALSE)-B104,"")</f>
        <v/>
      </c>
      <c r="M104" s="40" t="b">
        <f>IFERROR(VLOOKUP($A104,'Child labour'!$A$2:$H$218,'Child labour'!C$219,FALSE)=C104,"")</f>
        <v>1</v>
      </c>
      <c r="N104" s="40" t="str">
        <f>IFERROR(VLOOKUP($A104,'Child labour'!$A$2:$H$218,'Child labour'!D$219,FALSE)-D104,"")</f>
        <v/>
      </c>
      <c r="O104" s="40" t="b">
        <f>IFERROR(VLOOKUP($A104,'Child labour'!$A$2:$H$218,'Child labour'!E$219,FALSE)=E104,"")</f>
        <v>1</v>
      </c>
      <c r="P104" s="40" t="str">
        <f>IFERROR(VLOOKUP($A104,'Child labour'!$A$2:$H$218,'Child labour'!F$219,FALSE)-F104,"")</f>
        <v/>
      </c>
      <c r="Q104" s="40" t="b">
        <f>IFERROR(VLOOKUP($A104,'Child labour'!$A$2:$H$218,'Child labour'!G$219,FALSE)=G104,"")</f>
        <v>1</v>
      </c>
      <c r="R104" s="40">
        <f>IFERROR(VLOOKUP($A104,'Child labour'!$A$2:$H$218,'Child labour'!H$219,FALSE),"")</f>
        <v>0</v>
      </c>
    </row>
    <row r="105" spans="1:18" hidden="1" x14ac:dyDescent="0.25">
      <c r="A105" s="14" t="s">
        <v>105</v>
      </c>
      <c r="B105" s="15">
        <v>16.5</v>
      </c>
      <c r="C105" s="16"/>
      <c r="D105" s="15">
        <v>18.5</v>
      </c>
      <c r="E105" s="16"/>
      <c r="F105" s="15">
        <v>14.5</v>
      </c>
      <c r="G105" s="16"/>
      <c r="H105" s="17" t="s">
        <v>263</v>
      </c>
      <c r="L105" s="40">
        <f>IFERROR(VLOOKUP($A105,'Child labour'!$A$2:$H$218,'Child labour'!B$219,FALSE)-B105,"")</f>
        <v>0</v>
      </c>
      <c r="M105" s="40" t="b">
        <f>IFERROR(VLOOKUP($A105,'Child labour'!$A$2:$H$218,'Child labour'!C$219,FALSE)=C105,"")</f>
        <v>1</v>
      </c>
      <c r="N105" s="40">
        <f>IFERROR(VLOOKUP($A105,'Child labour'!$A$2:$H$218,'Child labour'!D$219,FALSE)-D105,"")</f>
        <v>0</v>
      </c>
      <c r="O105" s="40" t="b">
        <f>IFERROR(VLOOKUP($A105,'Child labour'!$A$2:$H$218,'Child labour'!E$219,FALSE)=E105,"")</f>
        <v>1</v>
      </c>
      <c r="P105" s="40">
        <f>IFERROR(VLOOKUP($A105,'Child labour'!$A$2:$H$218,'Child labour'!F$219,FALSE)-F105,"")</f>
        <v>0</v>
      </c>
      <c r="Q105" s="40" t="b">
        <f>IFERROR(VLOOKUP($A105,'Child labour'!$A$2:$H$218,'Child labour'!G$219,FALSE)=G105,"")</f>
        <v>1</v>
      </c>
      <c r="R105" s="40" t="str">
        <f>IFERROR(VLOOKUP($A105,'Child labour'!$A$2:$H$218,'Child labour'!H$219,FALSE),"")</f>
        <v>MICS 2018-19, UNICEF and ILO calculations</v>
      </c>
    </row>
    <row r="106" spans="1:18" hidden="1" x14ac:dyDescent="0.25">
      <c r="A106" s="14" t="s">
        <v>106</v>
      </c>
      <c r="B106" s="15" t="s">
        <v>15</v>
      </c>
      <c r="C106" s="15"/>
      <c r="D106" s="15" t="s">
        <v>15</v>
      </c>
      <c r="E106" s="15"/>
      <c r="F106" s="15" t="s">
        <v>15</v>
      </c>
      <c r="G106" s="15"/>
      <c r="H106" s="17"/>
      <c r="L106" s="40" t="str">
        <f>IFERROR(VLOOKUP($A106,'Child labour'!$A$2:$H$218,'Child labour'!B$219,FALSE)-B106,"")</f>
        <v/>
      </c>
      <c r="M106" s="40" t="b">
        <f>IFERROR(VLOOKUP($A106,'Child labour'!$A$2:$H$218,'Child labour'!C$219,FALSE)=C106,"")</f>
        <v>1</v>
      </c>
      <c r="N106" s="40" t="str">
        <f>IFERROR(VLOOKUP($A106,'Child labour'!$A$2:$H$218,'Child labour'!D$219,FALSE)-D106,"")</f>
        <v/>
      </c>
      <c r="O106" s="40" t="b">
        <f>IFERROR(VLOOKUP($A106,'Child labour'!$A$2:$H$218,'Child labour'!E$219,FALSE)=E106,"")</f>
        <v>1</v>
      </c>
      <c r="P106" s="40" t="str">
        <f>IFERROR(VLOOKUP($A106,'Child labour'!$A$2:$H$218,'Child labour'!F$219,FALSE)-F106,"")</f>
        <v/>
      </c>
      <c r="Q106" s="40" t="b">
        <f>IFERROR(VLOOKUP($A106,'Child labour'!$A$2:$H$218,'Child labour'!G$219,FALSE)=G106,"")</f>
        <v>1</v>
      </c>
      <c r="R106" s="40">
        <f>IFERROR(VLOOKUP($A106,'Child labour'!$A$2:$H$218,'Child labour'!H$219,FALSE),"")</f>
        <v>0</v>
      </c>
    </row>
    <row r="107" spans="1:18" hidden="1" x14ac:dyDescent="0.25">
      <c r="A107" s="14" t="s">
        <v>107</v>
      </c>
      <c r="B107" s="15">
        <v>22.3</v>
      </c>
      <c r="C107" s="16"/>
      <c r="D107" s="15">
        <v>25.1</v>
      </c>
      <c r="E107" s="16"/>
      <c r="F107" s="15">
        <v>19.100000000000001</v>
      </c>
      <c r="G107" s="16"/>
      <c r="H107" s="17" t="s">
        <v>256</v>
      </c>
      <c r="L107" s="40">
        <f>IFERROR(VLOOKUP($A107,'Child labour'!$A$2:$H$218,'Child labour'!B$219,FALSE)-B107,"")</f>
        <v>0</v>
      </c>
      <c r="M107" s="40" t="b">
        <f>IFERROR(VLOOKUP($A107,'Child labour'!$A$2:$H$218,'Child labour'!C$219,FALSE)=C107,"")</f>
        <v>1</v>
      </c>
      <c r="N107" s="40">
        <f>IFERROR(VLOOKUP($A107,'Child labour'!$A$2:$H$218,'Child labour'!D$219,FALSE)-D107,"")</f>
        <v>0</v>
      </c>
      <c r="O107" s="40" t="b">
        <f>IFERROR(VLOOKUP($A107,'Child labour'!$A$2:$H$218,'Child labour'!E$219,FALSE)=E107,"")</f>
        <v>1</v>
      </c>
      <c r="P107" s="40">
        <f>IFERROR(VLOOKUP($A107,'Child labour'!$A$2:$H$218,'Child labour'!F$219,FALSE)-F107,"")</f>
        <v>0</v>
      </c>
      <c r="Q107" s="40" t="b">
        <f>IFERROR(VLOOKUP($A107,'Child labour'!$A$2:$H$218,'Child labour'!G$219,FALSE)=G107,"")</f>
        <v>1</v>
      </c>
      <c r="R107" s="40" t="str">
        <f>IFERROR(VLOOKUP($A107,'Child labour'!$A$2:$H$218,'Child labour'!H$219,FALSE),"")</f>
        <v>MICS 2018, UNICEF and ILO calculations</v>
      </c>
    </row>
    <row r="108" spans="1:18" hidden="1" x14ac:dyDescent="0.25">
      <c r="A108" s="14" t="s">
        <v>108</v>
      </c>
      <c r="B108" s="15">
        <v>28.2</v>
      </c>
      <c r="C108" s="16"/>
      <c r="D108" s="15">
        <v>27.4</v>
      </c>
      <c r="E108" s="16"/>
      <c r="F108" s="15">
        <v>29</v>
      </c>
      <c r="G108" s="16"/>
      <c r="H108" s="17" t="s">
        <v>258</v>
      </c>
      <c r="L108" s="40">
        <f>IFERROR(VLOOKUP($A108,'Child labour'!$A$2:$H$218,'Child labour'!B$219,FALSE)-B108,"")</f>
        <v>0</v>
      </c>
      <c r="M108" s="40" t="b">
        <f>IFERROR(VLOOKUP($A108,'Child labour'!$A$2:$H$218,'Child labour'!C$219,FALSE)=C108,"")</f>
        <v>1</v>
      </c>
      <c r="N108" s="40">
        <f>IFERROR(VLOOKUP($A108,'Child labour'!$A$2:$H$218,'Child labour'!D$219,FALSE)-D108,"")</f>
        <v>0</v>
      </c>
      <c r="O108" s="40" t="b">
        <f>IFERROR(VLOOKUP($A108,'Child labour'!$A$2:$H$218,'Child labour'!E$219,FALSE)=E108,"")</f>
        <v>1</v>
      </c>
      <c r="P108" s="40">
        <f>IFERROR(VLOOKUP($A108,'Child labour'!$A$2:$H$218,'Child labour'!F$219,FALSE)-F108,"")</f>
        <v>0</v>
      </c>
      <c r="Q108" s="40" t="b">
        <f>IFERROR(VLOOKUP($A108,'Child labour'!$A$2:$H$218,'Child labour'!G$219,FALSE)=G108,"")</f>
        <v>1</v>
      </c>
      <c r="R108" s="40" t="str">
        <f>IFERROR(VLOOKUP($A108,'Child labour'!$A$2:$H$218,'Child labour'!H$219,FALSE),"")</f>
        <v>MICS 2017, UNICEF and ILO calculations</v>
      </c>
    </row>
    <row r="109" spans="1:18" hidden="1" x14ac:dyDescent="0.25">
      <c r="A109" s="14" t="s">
        <v>109</v>
      </c>
      <c r="B109" s="15" t="s">
        <v>15</v>
      </c>
      <c r="C109" s="16"/>
      <c r="D109" s="15" t="s">
        <v>15</v>
      </c>
      <c r="E109" s="16"/>
      <c r="F109" s="15" t="s">
        <v>15</v>
      </c>
      <c r="G109" s="16"/>
      <c r="H109" s="17"/>
      <c r="L109" s="40" t="str">
        <f>IFERROR(VLOOKUP($A109,'Child labour'!$A$2:$H$218,'Child labour'!B$219,FALSE)-B109,"")</f>
        <v/>
      </c>
      <c r="M109" s="40" t="b">
        <f>IFERROR(VLOOKUP($A109,'Child labour'!$A$2:$H$218,'Child labour'!C$219,FALSE)=C109,"")</f>
        <v>1</v>
      </c>
      <c r="N109" s="40" t="str">
        <f>IFERROR(VLOOKUP($A109,'Child labour'!$A$2:$H$218,'Child labour'!D$219,FALSE)-D109,"")</f>
        <v/>
      </c>
      <c r="O109" s="40" t="b">
        <f>IFERROR(VLOOKUP($A109,'Child labour'!$A$2:$H$218,'Child labour'!E$219,FALSE)=E109,"")</f>
        <v>1</v>
      </c>
      <c r="P109" s="40" t="str">
        <f>IFERROR(VLOOKUP($A109,'Child labour'!$A$2:$H$218,'Child labour'!F$219,FALSE)-F109,"")</f>
        <v/>
      </c>
      <c r="Q109" s="40" t="b">
        <f>IFERROR(VLOOKUP($A109,'Child labour'!$A$2:$H$218,'Child labour'!G$219,FALSE)=G109,"")</f>
        <v>1</v>
      </c>
      <c r="R109" s="40">
        <f>IFERROR(VLOOKUP($A109,'Child labour'!$A$2:$H$218,'Child labour'!H$219,FALSE),"")</f>
        <v>0</v>
      </c>
    </row>
    <row r="110" spans="1:18" hidden="1" x14ac:dyDescent="0.25">
      <c r="A110" s="14" t="s">
        <v>110</v>
      </c>
      <c r="B110" s="15" t="s">
        <v>15</v>
      </c>
      <c r="C110" s="15"/>
      <c r="D110" s="15" t="s">
        <v>15</v>
      </c>
      <c r="E110" s="15"/>
      <c r="F110" s="15" t="s">
        <v>15</v>
      </c>
      <c r="G110" s="15"/>
      <c r="H110" s="17"/>
      <c r="L110" s="40" t="str">
        <f>IFERROR(VLOOKUP($A110,'Child labour'!$A$2:$H$218,'Child labour'!B$219,FALSE)-B110,"")</f>
        <v/>
      </c>
      <c r="M110" s="40" t="b">
        <f>IFERROR(VLOOKUP($A110,'Child labour'!$A$2:$H$218,'Child labour'!C$219,FALSE)=C110,"")</f>
        <v>1</v>
      </c>
      <c r="N110" s="40" t="str">
        <f>IFERROR(VLOOKUP($A110,'Child labour'!$A$2:$H$218,'Child labour'!D$219,FALSE)-D110,"")</f>
        <v/>
      </c>
      <c r="O110" s="40" t="b">
        <f>IFERROR(VLOOKUP($A110,'Child labour'!$A$2:$H$218,'Child labour'!E$219,FALSE)=E110,"")</f>
        <v>1</v>
      </c>
      <c r="P110" s="40" t="str">
        <f>IFERROR(VLOOKUP($A110,'Child labour'!$A$2:$H$218,'Child labour'!F$219,FALSE)-F110,"")</f>
        <v/>
      </c>
      <c r="Q110" s="40" t="b">
        <f>IFERROR(VLOOKUP($A110,'Child labour'!$A$2:$H$218,'Child labour'!G$219,FALSE)=G110,"")</f>
        <v>1</v>
      </c>
      <c r="R110" s="40">
        <f>IFERROR(VLOOKUP($A110,'Child labour'!$A$2:$H$218,'Child labour'!H$219,FALSE),"")</f>
        <v>0</v>
      </c>
    </row>
    <row r="111" spans="1:18" hidden="1" x14ac:dyDescent="0.25">
      <c r="A111" s="14" t="s">
        <v>111</v>
      </c>
      <c r="B111" s="15">
        <v>13.9</v>
      </c>
      <c r="C111" s="15"/>
      <c r="D111" s="15">
        <v>15.1</v>
      </c>
      <c r="E111" s="15"/>
      <c r="F111" s="15">
        <v>12.7</v>
      </c>
      <c r="G111" s="15"/>
      <c r="H111" s="17" t="s">
        <v>256</v>
      </c>
      <c r="L111" s="40">
        <f>IFERROR(VLOOKUP($A111,'Child labour'!$A$2:$H$218,'Child labour'!B$219,FALSE)-B111,"")</f>
        <v>0</v>
      </c>
      <c r="M111" s="40" t="b">
        <f>IFERROR(VLOOKUP($A111,'Child labour'!$A$2:$H$218,'Child labour'!C$219,FALSE)=C111,"")</f>
        <v>1</v>
      </c>
      <c r="N111" s="40">
        <f>IFERROR(VLOOKUP($A111,'Child labour'!$A$2:$H$218,'Child labour'!D$219,FALSE)-D111,"")</f>
        <v>0</v>
      </c>
      <c r="O111" s="40" t="b">
        <f>IFERROR(VLOOKUP($A111,'Child labour'!$A$2:$H$218,'Child labour'!E$219,FALSE)=E111,"")</f>
        <v>1</v>
      </c>
      <c r="P111" s="40">
        <f>IFERROR(VLOOKUP($A111,'Child labour'!$A$2:$H$218,'Child labour'!F$219,FALSE)-F111,"")</f>
        <v>0</v>
      </c>
      <c r="Q111" s="40" t="b">
        <f>IFERROR(VLOOKUP($A111,'Child labour'!$A$2:$H$218,'Child labour'!G$219,FALSE)=G111,"")</f>
        <v>1</v>
      </c>
      <c r="R111" s="40" t="str">
        <f>IFERROR(VLOOKUP($A111,'Child labour'!$A$2:$H$218,'Child labour'!H$219,FALSE),"")</f>
        <v>MICS 2018, UNICEF and ILO calculations</v>
      </c>
    </row>
    <row r="112" spans="1:18" hidden="1" x14ac:dyDescent="0.25">
      <c r="A112" s="14" t="s">
        <v>112</v>
      </c>
      <c r="B112" s="15">
        <v>31.7</v>
      </c>
      <c r="C112" s="15"/>
      <c r="D112" s="15">
        <v>29.3</v>
      </c>
      <c r="E112" s="15"/>
      <c r="F112" s="15">
        <v>34.299999999999997</v>
      </c>
      <c r="G112" s="15"/>
      <c r="H112" s="17" t="s">
        <v>294</v>
      </c>
      <c r="L112" s="40">
        <f>IFERROR(VLOOKUP($A112,'Child labour'!$A$2:$H$218,'Child labour'!B$219,FALSE)-B112,"")</f>
        <v>-3.8999999999999986</v>
      </c>
      <c r="M112" s="40" t="b">
        <f>IFERROR(VLOOKUP($A112,'Child labour'!$A$2:$H$218,'Child labour'!C$219,FALSE)=C112,"")</f>
        <v>1</v>
      </c>
      <c r="N112" s="40">
        <f>IFERROR(VLOOKUP($A112,'Child labour'!$A$2:$H$218,'Child labour'!D$219,FALSE)-D112,"")</f>
        <v>-3</v>
      </c>
      <c r="O112" s="40" t="b">
        <f>IFERROR(VLOOKUP($A112,'Child labour'!$A$2:$H$218,'Child labour'!E$219,FALSE)=E112,"")</f>
        <v>1</v>
      </c>
      <c r="P112" s="40">
        <f>IFERROR(VLOOKUP($A112,'Child labour'!$A$2:$H$218,'Child labour'!F$219,FALSE)-F112,"")</f>
        <v>-4.8999999999999986</v>
      </c>
      <c r="Q112" s="40" t="b">
        <f>IFERROR(VLOOKUP($A112,'Child labour'!$A$2:$H$218,'Child labour'!G$219,FALSE)=G112,"")</f>
        <v>1</v>
      </c>
      <c r="R112" s="40" t="str">
        <f>IFERROR(VLOOKUP($A112,'Child labour'!$A$2:$H$218,'Child labour'!H$219,FALSE),"")</f>
        <v>DHS 2019-20, UNICEF and ILO calculations</v>
      </c>
    </row>
    <row r="113" spans="1:18" hidden="1" x14ac:dyDescent="0.25">
      <c r="A113" s="14" t="s">
        <v>114</v>
      </c>
      <c r="B113" s="15" t="s">
        <v>15</v>
      </c>
      <c r="C113" s="15"/>
      <c r="D113" s="15" t="s">
        <v>15</v>
      </c>
      <c r="E113" s="15"/>
      <c r="F113" s="15" t="s">
        <v>15</v>
      </c>
      <c r="G113" s="15"/>
      <c r="H113" s="17"/>
      <c r="L113" s="40" t="str">
        <f>IFERROR(VLOOKUP($A113,'Child labour'!$A$2:$H$218,'Child labour'!B$219,FALSE)-B113,"")</f>
        <v/>
      </c>
      <c r="M113" s="40" t="b">
        <f>IFERROR(VLOOKUP($A113,'Child labour'!$A$2:$H$218,'Child labour'!C$219,FALSE)=C113,"")</f>
        <v>1</v>
      </c>
      <c r="N113" s="40" t="str">
        <f>IFERROR(VLOOKUP($A113,'Child labour'!$A$2:$H$218,'Child labour'!D$219,FALSE)-D113,"")</f>
        <v/>
      </c>
      <c r="O113" s="40" t="b">
        <f>IFERROR(VLOOKUP($A113,'Child labour'!$A$2:$H$218,'Child labour'!E$219,FALSE)=E113,"")</f>
        <v>1</v>
      </c>
      <c r="P113" s="40" t="str">
        <f>IFERROR(VLOOKUP($A113,'Child labour'!$A$2:$H$218,'Child labour'!F$219,FALSE)-F113,"")</f>
        <v/>
      </c>
      <c r="Q113" s="40" t="b">
        <f>IFERROR(VLOOKUP($A113,'Child labour'!$A$2:$H$218,'Child labour'!G$219,FALSE)=G113,"")</f>
        <v>1</v>
      </c>
      <c r="R113" s="40">
        <f>IFERROR(VLOOKUP($A113,'Child labour'!$A$2:$H$218,'Child labour'!H$219,FALSE),"")</f>
        <v>0</v>
      </c>
    </row>
    <row r="114" spans="1:18" hidden="1" x14ac:dyDescent="0.25">
      <c r="A114" s="14" t="s">
        <v>115</v>
      </c>
      <c r="B114" s="15" t="s">
        <v>15</v>
      </c>
      <c r="C114" s="16"/>
      <c r="D114" s="15" t="s">
        <v>15</v>
      </c>
      <c r="E114" s="16"/>
      <c r="F114" s="15" t="s">
        <v>15</v>
      </c>
      <c r="G114" s="16"/>
      <c r="H114" s="17"/>
      <c r="L114" s="40" t="str">
        <f>IFERROR(VLOOKUP($A114,'Child labour'!$A$2:$H$218,'Child labour'!B$219,FALSE)-B114,"")</f>
        <v/>
      </c>
      <c r="M114" s="40" t="b">
        <f>IFERROR(VLOOKUP($A114,'Child labour'!$A$2:$H$218,'Child labour'!C$219,FALSE)=C114,"")</f>
        <v>1</v>
      </c>
      <c r="N114" s="40" t="str">
        <f>IFERROR(VLOOKUP($A114,'Child labour'!$A$2:$H$218,'Child labour'!D$219,FALSE)-D114,"")</f>
        <v/>
      </c>
      <c r="O114" s="40" t="b">
        <f>IFERROR(VLOOKUP($A114,'Child labour'!$A$2:$H$218,'Child labour'!E$219,FALSE)=E114,"")</f>
        <v>1</v>
      </c>
      <c r="P114" s="40" t="str">
        <f>IFERROR(VLOOKUP($A114,'Child labour'!$A$2:$H$218,'Child labour'!F$219,FALSE)-F114,"")</f>
        <v/>
      </c>
      <c r="Q114" s="40" t="b">
        <f>IFERROR(VLOOKUP($A114,'Child labour'!$A$2:$H$218,'Child labour'!G$219,FALSE)=G114,"")</f>
        <v>1</v>
      </c>
      <c r="R114" s="40">
        <f>IFERROR(VLOOKUP($A114,'Child labour'!$A$2:$H$218,'Child labour'!H$219,FALSE),"")</f>
        <v>0</v>
      </c>
    </row>
    <row r="115" spans="1:18" hidden="1" x14ac:dyDescent="0.25">
      <c r="A115" s="14" t="s">
        <v>116</v>
      </c>
      <c r="B115" s="15" t="s">
        <v>15</v>
      </c>
      <c r="C115" s="16"/>
      <c r="D115" s="15" t="s">
        <v>15</v>
      </c>
      <c r="E115" s="16"/>
      <c r="F115" s="15" t="s">
        <v>15</v>
      </c>
      <c r="G115" s="16"/>
      <c r="H115" s="17"/>
      <c r="L115" s="40" t="str">
        <f>IFERROR(VLOOKUP($A115,'Child labour'!$A$2:$H$218,'Child labour'!B$219,FALSE)-B115,"")</f>
        <v/>
      </c>
      <c r="M115" s="40" t="b">
        <f>IFERROR(VLOOKUP($A115,'Child labour'!$A$2:$H$218,'Child labour'!C$219,FALSE)=C115,"")</f>
        <v>1</v>
      </c>
      <c r="N115" s="40" t="str">
        <f>IFERROR(VLOOKUP($A115,'Child labour'!$A$2:$H$218,'Child labour'!D$219,FALSE)-D115,"")</f>
        <v/>
      </c>
      <c r="O115" s="40" t="b">
        <f>IFERROR(VLOOKUP($A115,'Child labour'!$A$2:$H$218,'Child labour'!E$219,FALSE)=E115,"")</f>
        <v>1</v>
      </c>
      <c r="P115" s="40" t="str">
        <f>IFERROR(VLOOKUP($A115,'Child labour'!$A$2:$H$218,'Child labour'!F$219,FALSE)-F115,"")</f>
        <v/>
      </c>
      <c r="Q115" s="40" t="b">
        <f>IFERROR(VLOOKUP($A115,'Child labour'!$A$2:$H$218,'Child labour'!G$219,FALSE)=G115,"")</f>
        <v>1</v>
      </c>
      <c r="R115" s="40">
        <f>IFERROR(VLOOKUP($A115,'Child labour'!$A$2:$H$218,'Child labour'!H$219,FALSE),"")</f>
        <v>0</v>
      </c>
    </row>
    <row r="116" spans="1:18" hidden="1" x14ac:dyDescent="0.25">
      <c r="A116" s="14" t="s">
        <v>117</v>
      </c>
      <c r="B116" s="15" t="s">
        <v>15</v>
      </c>
      <c r="C116" s="15"/>
      <c r="D116" s="15" t="s">
        <v>15</v>
      </c>
      <c r="E116" s="15"/>
      <c r="F116" s="15" t="s">
        <v>15</v>
      </c>
      <c r="G116" s="15"/>
      <c r="H116" s="17"/>
      <c r="L116" s="40" t="str">
        <f>IFERROR(VLOOKUP($A116,'Child labour'!$A$2:$H$218,'Child labour'!B$219,FALSE)-B116,"")</f>
        <v/>
      </c>
      <c r="M116" s="40" t="b">
        <f>IFERROR(VLOOKUP($A116,'Child labour'!$A$2:$H$218,'Child labour'!C$219,FALSE)=C116,"")</f>
        <v>1</v>
      </c>
      <c r="N116" s="40" t="str">
        <f>IFERROR(VLOOKUP($A116,'Child labour'!$A$2:$H$218,'Child labour'!D$219,FALSE)-D116,"")</f>
        <v/>
      </c>
      <c r="O116" s="40" t="b">
        <f>IFERROR(VLOOKUP($A116,'Child labour'!$A$2:$H$218,'Child labour'!E$219,FALSE)=E116,"")</f>
        <v>1</v>
      </c>
      <c r="P116" s="40" t="str">
        <f>IFERROR(VLOOKUP($A116,'Child labour'!$A$2:$H$218,'Child labour'!F$219,FALSE)-F116,"")</f>
        <v/>
      </c>
      <c r="Q116" s="40" t="b">
        <f>IFERROR(VLOOKUP($A116,'Child labour'!$A$2:$H$218,'Child labour'!G$219,FALSE)=G116,"")</f>
        <v>1</v>
      </c>
      <c r="R116" s="40">
        <f>IFERROR(VLOOKUP($A116,'Child labour'!$A$2:$H$218,'Child labour'!H$219,FALSE),"")</f>
        <v>0</v>
      </c>
    </row>
    <row r="117" spans="1:18" hidden="1" x14ac:dyDescent="0.25">
      <c r="A117" s="14" t="s">
        <v>118</v>
      </c>
      <c r="B117" s="15">
        <v>36.700000000000003</v>
      </c>
      <c r="C117" s="15"/>
      <c r="D117" s="15">
        <v>38.299999999999997</v>
      </c>
      <c r="E117" s="15"/>
      <c r="F117" s="15">
        <v>35.1</v>
      </c>
      <c r="G117" s="15"/>
      <c r="H117" s="17" t="s">
        <v>256</v>
      </c>
      <c r="L117" s="40">
        <f>IFERROR(VLOOKUP($A117,'Child labour'!$A$2:$H$218,'Child labour'!B$219,FALSE)-B117,"")</f>
        <v>0</v>
      </c>
      <c r="M117" s="40" t="b">
        <f>IFERROR(VLOOKUP($A117,'Child labour'!$A$2:$H$218,'Child labour'!C$219,FALSE)=C117,"")</f>
        <v>1</v>
      </c>
      <c r="N117" s="40">
        <f>IFERROR(VLOOKUP($A117,'Child labour'!$A$2:$H$218,'Child labour'!D$219,FALSE)-D117,"")</f>
        <v>0</v>
      </c>
      <c r="O117" s="40" t="b">
        <f>IFERROR(VLOOKUP($A117,'Child labour'!$A$2:$H$218,'Child labour'!E$219,FALSE)=E117,"")</f>
        <v>1</v>
      </c>
      <c r="P117" s="40">
        <f>IFERROR(VLOOKUP($A117,'Child labour'!$A$2:$H$218,'Child labour'!F$219,FALSE)-F117,"")</f>
        <v>0</v>
      </c>
      <c r="Q117" s="40" t="b">
        <f>IFERROR(VLOOKUP($A117,'Child labour'!$A$2:$H$218,'Child labour'!G$219,FALSE)=G117,"")</f>
        <v>1</v>
      </c>
      <c r="R117" s="40" t="str">
        <f>IFERROR(VLOOKUP($A117,'Child labour'!$A$2:$H$218,'Child labour'!H$219,FALSE),"")</f>
        <v>MICS 2018, UNICEF and ILO calculations</v>
      </c>
    </row>
    <row r="118" spans="1:18" hidden="1" x14ac:dyDescent="0.25">
      <c r="A118" s="14" t="s">
        <v>119</v>
      </c>
      <c r="B118" s="15">
        <v>13.97</v>
      </c>
      <c r="C118" s="16"/>
      <c r="D118" s="15">
        <v>14.065</v>
      </c>
      <c r="E118" s="16"/>
      <c r="F118" s="15">
        <v>13.877000000000001</v>
      </c>
      <c r="G118" s="16"/>
      <c r="H118" s="17" t="s">
        <v>264</v>
      </c>
      <c r="L118" s="40">
        <f>IFERROR(VLOOKUP($A118,'Child labour'!$A$2:$H$218,'Child labour'!B$219,FALSE)-B118,"")</f>
        <v>2.9999999999999361E-2</v>
      </c>
      <c r="M118" s="40" t="b">
        <f>IFERROR(VLOOKUP($A118,'Child labour'!$A$2:$H$218,'Child labour'!C$219,FALSE)=C118,"")</f>
        <v>1</v>
      </c>
      <c r="N118" s="40">
        <f>IFERROR(VLOOKUP($A118,'Child labour'!$A$2:$H$218,'Child labour'!D$219,FALSE)-D118,"")</f>
        <v>3.5000000000000142E-2</v>
      </c>
      <c r="O118" s="40" t="b">
        <f>IFERROR(VLOOKUP($A118,'Child labour'!$A$2:$H$218,'Child labour'!E$219,FALSE)=E118,"")</f>
        <v>1</v>
      </c>
      <c r="P118" s="40">
        <f>IFERROR(VLOOKUP($A118,'Child labour'!$A$2:$H$218,'Child labour'!F$219,FALSE)-F118,"")</f>
        <v>2.2999999999999687E-2</v>
      </c>
      <c r="Q118" s="40" t="b">
        <f>IFERROR(VLOOKUP($A118,'Child labour'!$A$2:$H$218,'Child labour'!G$219,FALSE)=G118,"")</f>
        <v>1</v>
      </c>
      <c r="R118" s="40" t="str">
        <f>IFERROR(VLOOKUP($A118,'Child labour'!$A$2:$H$218,'Child labour'!H$219,FALSE),"")</f>
        <v>MICS 2019-20, UNICEF and ILO calculations</v>
      </c>
    </row>
    <row r="119" spans="1:18" hidden="1" x14ac:dyDescent="0.25">
      <c r="A119" s="14" t="s">
        <v>120</v>
      </c>
      <c r="B119" s="15" t="s">
        <v>15</v>
      </c>
      <c r="C119" s="15"/>
      <c r="D119" s="15" t="s">
        <v>15</v>
      </c>
      <c r="E119" s="15"/>
      <c r="F119" s="15" t="s">
        <v>15</v>
      </c>
      <c r="G119" s="15"/>
      <c r="H119" s="17"/>
      <c r="L119" s="40" t="str">
        <f>IFERROR(VLOOKUP($A119,'Child labour'!$A$2:$H$218,'Child labour'!B$219,FALSE)-B119,"")</f>
        <v/>
      </c>
      <c r="M119" s="40" t="b">
        <f>IFERROR(VLOOKUP($A119,'Child labour'!$A$2:$H$218,'Child labour'!C$219,FALSE)=C119,"")</f>
        <v>1</v>
      </c>
      <c r="N119" s="40" t="str">
        <f>IFERROR(VLOOKUP($A119,'Child labour'!$A$2:$H$218,'Child labour'!D$219,FALSE)-D119,"")</f>
        <v/>
      </c>
      <c r="O119" s="40" t="b">
        <f>IFERROR(VLOOKUP($A119,'Child labour'!$A$2:$H$218,'Child labour'!E$219,FALSE)=E119,"")</f>
        <v>1</v>
      </c>
      <c r="P119" s="40" t="str">
        <f>IFERROR(VLOOKUP($A119,'Child labour'!$A$2:$H$218,'Child labour'!F$219,FALSE)-F119,"")</f>
        <v/>
      </c>
      <c r="Q119" s="40" t="b">
        <f>IFERROR(VLOOKUP($A119,'Child labour'!$A$2:$H$218,'Child labour'!G$219,FALSE)=G119,"")</f>
        <v>1</v>
      </c>
      <c r="R119" s="40">
        <f>IFERROR(VLOOKUP($A119,'Child labour'!$A$2:$H$218,'Child labour'!H$219,FALSE),"")</f>
        <v>0</v>
      </c>
    </row>
    <row r="120" spans="1:18" hidden="1" x14ac:dyDescent="0.25">
      <c r="A120" s="14" t="s">
        <v>121</v>
      </c>
      <c r="B120" s="15" t="s">
        <v>15</v>
      </c>
      <c r="C120" s="15"/>
      <c r="D120" s="15" t="s">
        <v>15</v>
      </c>
      <c r="E120" s="15"/>
      <c r="F120" s="15" t="s">
        <v>15</v>
      </c>
      <c r="G120" s="15"/>
      <c r="H120" s="17"/>
      <c r="L120" s="40" t="str">
        <f>IFERROR(VLOOKUP($A120,'Child labour'!$A$2:$H$218,'Child labour'!B$219,FALSE)-B120,"")</f>
        <v/>
      </c>
      <c r="M120" s="40" t="b">
        <f>IFERROR(VLOOKUP($A120,'Child labour'!$A$2:$H$218,'Child labour'!C$219,FALSE)=C120,"")</f>
        <v>1</v>
      </c>
      <c r="N120" s="40" t="str">
        <f>IFERROR(VLOOKUP($A120,'Child labour'!$A$2:$H$218,'Child labour'!D$219,FALSE)-D120,"")</f>
        <v/>
      </c>
      <c r="O120" s="40" t="b">
        <f>IFERROR(VLOOKUP($A120,'Child labour'!$A$2:$H$218,'Child labour'!E$219,FALSE)=E120,"")</f>
        <v>1</v>
      </c>
      <c r="P120" s="40" t="str">
        <f>IFERROR(VLOOKUP($A120,'Child labour'!$A$2:$H$218,'Child labour'!F$219,FALSE)-F120,"")</f>
        <v/>
      </c>
      <c r="Q120" s="40" t="b">
        <f>IFERROR(VLOOKUP($A120,'Child labour'!$A$2:$H$218,'Child labour'!G$219,FALSE)=G120,"")</f>
        <v>1</v>
      </c>
      <c r="R120" s="40">
        <f>IFERROR(VLOOKUP($A120,'Child labour'!$A$2:$H$218,'Child labour'!H$219,FALSE),"")</f>
        <v>0</v>
      </c>
    </row>
    <row r="121" spans="1:18" x14ac:dyDescent="0.25">
      <c r="A121" s="14" t="s">
        <v>122</v>
      </c>
      <c r="B121" s="15">
        <v>13.2</v>
      </c>
      <c r="C121" s="16" t="s">
        <v>12</v>
      </c>
      <c r="D121" s="15">
        <v>14.6</v>
      </c>
      <c r="E121" s="16" t="s">
        <v>12</v>
      </c>
      <c r="F121" s="15">
        <v>11.6</v>
      </c>
      <c r="G121" s="16" t="s">
        <v>12</v>
      </c>
      <c r="H121" s="17" t="s">
        <v>267</v>
      </c>
      <c r="L121" s="40">
        <f>IFERROR(VLOOKUP($A121,'Child labour'!$A$2:$H$218,'Child labour'!B$219,FALSE)-B121,"")</f>
        <v>9.5</v>
      </c>
      <c r="M121" s="40" t="b">
        <f>IFERROR(VLOOKUP($A121,'Child labour'!$A$2:$H$218,'Child labour'!C$219,FALSE)=C121,"")</f>
        <v>0</v>
      </c>
      <c r="N121" s="40">
        <f>IFERROR(VLOOKUP($A121,'Child labour'!$A$2:$H$218,'Child labour'!D$219,FALSE)-D121,"")</f>
        <v>8.1</v>
      </c>
      <c r="O121" s="40" t="b">
        <f>IFERROR(VLOOKUP($A121,'Child labour'!$A$2:$H$218,'Child labour'!E$219,FALSE)=E121,"")</f>
        <v>0</v>
      </c>
      <c r="P121" s="40">
        <f>IFERROR(VLOOKUP($A121,'Child labour'!$A$2:$H$218,'Child labour'!F$219,FALSE)-F121,"")</f>
        <v>11.200000000000001</v>
      </c>
      <c r="Q121" s="40" t="b">
        <f>IFERROR(VLOOKUP($A121,'Child labour'!$A$2:$H$218,'Child labour'!G$219,FALSE)=G121,"")</f>
        <v>0</v>
      </c>
      <c r="R121" s="40" t="str">
        <f>IFERROR(VLOOKUP($A121,'Child labour'!$A$2:$H$218,'Child labour'!H$219,FALSE),"")</f>
        <v>EMOP 2020, UNICEF and ILO calculations</v>
      </c>
    </row>
    <row r="122" spans="1:18" hidden="1" x14ac:dyDescent="0.25">
      <c r="A122" s="14" t="s">
        <v>123</v>
      </c>
      <c r="B122" s="15" t="s">
        <v>15</v>
      </c>
      <c r="C122" s="15"/>
      <c r="D122" s="15" t="s">
        <v>15</v>
      </c>
      <c r="E122" s="15"/>
      <c r="F122" s="15" t="s">
        <v>15</v>
      </c>
      <c r="G122" s="15"/>
      <c r="H122" s="17"/>
      <c r="L122" s="40" t="str">
        <f>IFERROR(VLOOKUP($A122,'Child labour'!$A$2:$H$218,'Child labour'!B$219,FALSE)-B122,"")</f>
        <v/>
      </c>
      <c r="M122" s="40" t="b">
        <f>IFERROR(VLOOKUP($A122,'Child labour'!$A$2:$H$218,'Child labour'!C$219,FALSE)=C122,"")</f>
        <v>1</v>
      </c>
      <c r="N122" s="40" t="str">
        <f>IFERROR(VLOOKUP($A122,'Child labour'!$A$2:$H$218,'Child labour'!D$219,FALSE)-D122,"")</f>
        <v/>
      </c>
      <c r="O122" s="40" t="b">
        <f>IFERROR(VLOOKUP($A122,'Child labour'!$A$2:$H$218,'Child labour'!E$219,FALSE)=E122,"")</f>
        <v>1</v>
      </c>
      <c r="P122" s="40" t="str">
        <f>IFERROR(VLOOKUP($A122,'Child labour'!$A$2:$H$218,'Child labour'!F$219,FALSE)-F122,"")</f>
        <v/>
      </c>
      <c r="Q122" s="40" t="b">
        <f>IFERROR(VLOOKUP($A122,'Child labour'!$A$2:$H$218,'Child labour'!G$219,FALSE)=G122,"")</f>
        <v>1</v>
      </c>
      <c r="R122" s="40">
        <f>IFERROR(VLOOKUP($A122,'Child labour'!$A$2:$H$218,'Child labour'!H$219,FALSE),"")</f>
        <v>0</v>
      </c>
    </row>
    <row r="123" spans="1:18" hidden="1" x14ac:dyDescent="0.25">
      <c r="A123" s="14" t="s">
        <v>124</v>
      </c>
      <c r="B123" s="15" t="s">
        <v>15</v>
      </c>
      <c r="C123" s="16"/>
      <c r="D123" s="15" t="s">
        <v>15</v>
      </c>
      <c r="E123" s="16"/>
      <c r="F123" s="15" t="s">
        <v>15</v>
      </c>
      <c r="G123" s="16"/>
      <c r="H123" s="17"/>
      <c r="L123" s="40" t="str">
        <f>IFERROR(VLOOKUP($A123,'Child labour'!$A$2:$H$218,'Child labour'!B$219,FALSE)-B123,"")</f>
        <v/>
      </c>
      <c r="M123" s="40" t="b">
        <f>IFERROR(VLOOKUP($A123,'Child labour'!$A$2:$H$218,'Child labour'!C$219,FALSE)=C123,"")</f>
        <v>1</v>
      </c>
      <c r="N123" s="40" t="str">
        <f>IFERROR(VLOOKUP($A123,'Child labour'!$A$2:$H$218,'Child labour'!D$219,FALSE)-D123,"")</f>
        <v/>
      </c>
      <c r="O123" s="40" t="b">
        <f>IFERROR(VLOOKUP($A123,'Child labour'!$A$2:$H$218,'Child labour'!E$219,FALSE)=E123,"")</f>
        <v>1</v>
      </c>
      <c r="P123" s="40" t="str">
        <f>IFERROR(VLOOKUP($A123,'Child labour'!$A$2:$H$218,'Child labour'!F$219,FALSE)-F123,"")</f>
        <v/>
      </c>
      <c r="Q123" s="40" t="b">
        <f>IFERROR(VLOOKUP($A123,'Child labour'!$A$2:$H$218,'Child labour'!G$219,FALSE)=G123,"")</f>
        <v>1</v>
      </c>
      <c r="R123" s="40">
        <f>IFERROR(VLOOKUP($A123,'Child labour'!$A$2:$H$218,'Child labour'!H$219,FALSE),"")</f>
        <v>0</v>
      </c>
    </row>
    <row r="124" spans="1:18" hidden="1" x14ac:dyDescent="0.25">
      <c r="A124" s="14" t="s">
        <v>125</v>
      </c>
      <c r="B124" s="15">
        <v>14</v>
      </c>
      <c r="C124" s="15"/>
      <c r="D124" s="15">
        <v>15.4</v>
      </c>
      <c r="E124" s="15"/>
      <c r="F124" s="15">
        <v>12.6</v>
      </c>
      <c r="G124" s="15"/>
      <c r="H124" s="17" t="s">
        <v>268</v>
      </c>
      <c r="L124" s="40">
        <f>IFERROR(VLOOKUP($A124,'Child labour'!$A$2:$H$218,'Child labour'!B$219,FALSE)-B124,"")</f>
        <v>0</v>
      </c>
      <c r="M124" s="40" t="b">
        <f>IFERROR(VLOOKUP($A124,'Child labour'!$A$2:$H$218,'Child labour'!C$219,FALSE)=C124,"")</f>
        <v>1</v>
      </c>
      <c r="N124" s="40">
        <f>IFERROR(VLOOKUP($A124,'Child labour'!$A$2:$H$218,'Child labour'!D$219,FALSE)-D124,"")</f>
        <v>0</v>
      </c>
      <c r="O124" s="40" t="b">
        <f>IFERROR(VLOOKUP($A124,'Child labour'!$A$2:$H$218,'Child labour'!E$219,FALSE)=E124,"")</f>
        <v>1</v>
      </c>
      <c r="P124" s="40">
        <f>IFERROR(VLOOKUP($A124,'Child labour'!$A$2:$H$218,'Child labour'!F$219,FALSE)-F124,"")</f>
        <v>0</v>
      </c>
      <c r="Q124" s="40" t="b">
        <f>IFERROR(VLOOKUP($A124,'Child labour'!$A$2:$H$218,'Child labour'!G$219,FALSE)=G124,"")</f>
        <v>1</v>
      </c>
      <c r="R124" s="40" t="str">
        <f>IFERROR(VLOOKUP($A124,'Child labour'!$A$2:$H$218,'Child labour'!H$219,FALSE),"")</f>
        <v>MICS 2015, UNICEF and ILO calculations</v>
      </c>
    </row>
    <row r="125" spans="1:18" hidden="1" x14ac:dyDescent="0.25">
      <c r="A125" s="14" t="s">
        <v>126</v>
      </c>
      <c r="B125" s="15" t="s">
        <v>15</v>
      </c>
      <c r="C125" s="15"/>
      <c r="D125" s="15" t="s">
        <v>15</v>
      </c>
      <c r="E125" s="15"/>
      <c r="F125" s="15" t="s">
        <v>15</v>
      </c>
      <c r="G125" s="15"/>
      <c r="H125" s="17"/>
      <c r="L125" s="40" t="str">
        <f>IFERROR(VLOOKUP($A125,'Child labour'!$A$2:$H$218,'Child labour'!B$219,FALSE)-B125,"")</f>
        <v/>
      </c>
      <c r="M125" s="40" t="b">
        <f>IFERROR(VLOOKUP($A125,'Child labour'!$A$2:$H$218,'Child labour'!C$219,FALSE)=C125,"")</f>
        <v>1</v>
      </c>
      <c r="N125" s="40" t="str">
        <f>IFERROR(VLOOKUP($A125,'Child labour'!$A$2:$H$218,'Child labour'!D$219,FALSE)-D125,"")</f>
        <v/>
      </c>
      <c r="O125" s="40" t="b">
        <f>IFERROR(VLOOKUP($A125,'Child labour'!$A$2:$H$218,'Child labour'!E$219,FALSE)=E125,"")</f>
        <v>1</v>
      </c>
      <c r="P125" s="40" t="str">
        <f>IFERROR(VLOOKUP($A125,'Child labour'!$A$2:$H$218,'Child labour'!F$219,FALSE)-F125,"")</f>
        <v/>
      </c>
      <c r="Q125" s="40" t="b">
        <f>IFERROR(VLOOKUP($A125,'Child labour'!$A$2:$H$218,'Child labour'!G$219,FALSE)=G125,"")</f>
        <v>1</v>
      </c>
      <c r="R125" s="40">
        <f>IFERROR(VLOOKUP($A125,'Child labour'!$A$2:$H$218,'Child labour'!H$219,FALSE),"")</f>
        <v>0</v>
      </c>
    </row>
    <row r="126" spans="1:18" hidden="1" x14ac:dyDescent="0.25">
      <c r="A126" s="14" t="s">
        <v>127</v>
      </c>
      <c r="B126" s="15">
        <v>4.726</v>
      </c>
      <c r="C126" s="16"/>
      <c r="D126" s="15">
        <v>5.9939999999999998</v>
      </c>
      <c r="E126" s="16"/>
      <c r="F126" s="15">
        <v>3.3860000000000001</v>
      </c>
      <c r="G126" s="16"/>
      <c r="H126" s="17" t="s">
        <v>269</v>
      </c>
      <c r="L126" s="40">
        <f>IFERROR(VLOOKUP($A126,'Child labour'!$A$2:$H$218,'Child labour'!B$219,FALSE)-B126,"")</f>
        <v>-2.5999999999999801E-2</v>
      </c>
      <c r="M126" s="40" t="b">
        <f>IFERROR(VLOOKUP($A126,'Child labour'!$A$2:$H$218,'Child labour'!C$219,FALSE)=C126,"")</f>
        <v>1</v>
      </c>
      <c r="N126" s="40">
        <f>IFERROR(VLOOKUP($A126,'Child labour'!$A$2:$H$218,'Child labour'!D$219,FALSE)-D126,"")</f>
        <v>6.0000000000002274E-3</v>
      </c>
      <c r="O126" s="40" t="b">
        <f>IFERROR(VLOOKUP($A126,'Child labour'!$A$2:$H$218,'Child labour'!E$219,FALSE)=E126,"")</f>
        <v>1</v>
      </c>
      <c r="P126" s="40">
        <f>IFERROR(VLOOKUP($A126,'Child labour'!$A$2:$H$218,'Child labour'!F$219,FALSE)-F126,"")</f>
        <v>1.399999999999979E-2</v>
      </c>
      <c r="Q126" s="40" t="b">
        <f>IFERROR(VLOOKUP($A126,'Child labour'!$A$2:$H$218,'Child labour'!G$219,FALSE)=G126,"")</f>
        <v>1</v>
      </c>
      <c r="R126" s="40" t="str">
        <f>IFERROR(VLOOKUP($A126,'Child labour'!$A$2:$H$218,'Child labour'!H$219,FALSE),"")</f>
        <v>ENTI 2019, UNICEF and ILO calculations</v>
      </c>
    </row>
    <row r="127" spans="1:18" hidden="1" x14ac:dyDescent="0.25">
      <c r="A127" s="14" t="s">
        <v>128</v>
      </c>
      <c r="B127" s="15" t="s">
        <v>15</v>
      </c>
      <c r="C127" s="16"/>
      <c r="D127" s="15" t="s">
        <v>15</v>
      </c>
      <c r="E127" s="16"/>
      <c r="F127" s="15" t="s">
        <v>15</v>
      </c>
      <c r="G127" s="16"/>
      <c r="H127" s="17"/>
      <c r="L127" s="40" t="str">
        <f>IFERROR(VLOOKUP($A127,'Child labour'!$A$2:$H$218,'Child labour'!B$219,FALSE)-B127,"")</f>
        <v/>
      </c>
      <c r="M127" s="40" t="b">
        <f>IFERROR(VLOOKUP($A127,'Child labour'!$A$2:$H$218,'Child labour'!C$219,FALSE)=C127,"")</f>
        <v>1</v>
      </c>
      <c r="N127" s="40" t="str">
        <f>IFERROR(VLOOKUP($A127,'Child labour'!$A$2:$H$218,'Child labour'!D$219,FALSE)-D127,"")</f>
        <v/>
      </c>
      <c r="O127" s="40" t="b">
        <f>IFERROR(VLOOKUP($A127,'Child labour'!$A$2:$H$218,'Child labour'!E$219,FALSE)=E127,"")</f>
        <v>1</v>
      </c>
      <c r="P127" s="40" t="str">
        <f>IFERROR(VLOOKUP($A127,'Child labour'!$A$2:$H$218,'Child labour'!F$219,FALSE)-F127,"")</f>
        <v/>
      </c>
      <c r="Q127" s="40" t="b">
        <f>IFERROR(VLOOKUP($A127,'Child labour'!$A$2:$H$218,'Child labour'!G$219,FALSE)=G127,"")</f>
        <v>1</v>
      </c>
      <c r="R127" s="40">
        <f>IFERROR(VLOOKUP($A127,'Child labour'!$A$2:$H$218,'Child labour'!H$219,FALSE),"")</f>
        <v>0</v>
      </c>
    </row>
    <row r="128" spans="1:18" hidden="1" x14ac:dyDescent="0.25">
      <c r="A128" s="14" t="s">
        <v>129</v>
      </c>
      <c r="B128" s="15" t="s">
        <v>15</v>
      </c>
      <c r="C128" s="16"/>
      <c r="D128" s="15" t="s">
        <v>15</v>
      </c>
      <c r="E128" s="16"/>
      <c r="F128" s="15" t="s">
        <v>15</v>
      </c>
      <c r="G128" s="16"/>
      <c r="H128" s="17"/>
      <c r="L128" s="40" t="str">
        <f>IFERROR(VLOOKUP($A128,'Child labour'!$A$2:$H$218,'Child labour'!B$219,FALSE)-B128,"")</f>
        <v/>
      </c>
      <c r="M128" s="40" t="b">
        <f>IFERROR(VLOOKUP($A128,'Child labour'!$A$2:$H$218,'Child labour'!C$219,FALSE)=C128,"")</f>
        <v>1</v>
      </c>
      <c r="N128" s="40" t="str">
        <f>IFERROR(VLOOKUP($A128,'Child labour'!$A$2:$H$218,'Child labour'!D$219,FALSE)-D128,"")</f>
        <v/>
      </c>
      <c r="O128" s="40" t="b">
        <f>IFERROR(VLOOKUP($A128,'Child labour'!$A$2:$H$218,'Child labour'!E$219,FALSE)=E128,"")</f>
        <v>1</v>
      </c>
      <c r="P128" s="40" t="str">
        <f>IFERROR(VLOOKUP($A128,'Child labour'!$A$2:$H$218,'Child labour'!F$219,FALSE)-F128,"")</f>
        <v/>
      </c>
      <c r="Q128" s="40" t="b">
        <f>IFERROR(VLOOKUP($A128,'Child labour'!$A$2:$H$218,'Child labour'!G$219,FALSE)=G128,"")</f>
        <v>1</v>
      </c>
      <c r="R128" s="40">
        <f>IFERROR(VLOOKUP($A128,'Child labour'!$A$2:$H$218,'Child labour'!H$219,FALSE),"")</f>
        <v>0</v>
      </c>
    </row>
    <row r="129" spans="1:18" hidden="1" x14ac:dyDescent="0.25">
      <c r="A129" s="14" t="s">
        <v>130</v>
      </c>
      <c r="B129" s="15">
        <v>14.7</v>
      </c>
      <c r="C129" s="16"/>
      <c r="D129" s="15">
        <v>16.100000000000001</v>
      </c>
      <c r="E129" s="16"/>
      <c r="F129" s="15">
        <v>13.2</v>
      </c>
      <c r="G129" s="16"/>
      <c r="H129" s="17" t="s">
        <v>256</v>
      </c>
      <c r="L129" s="40">
        <f>IFERROR(VLOOKUP($A129,'Child labour'!$A$2:$H$218,'Child labour'!B$219,FALSE)-B129,"")</f>
        <v>0</v>
      </c>
      <c r="M129" s="40" t="b">
        <f>IFERROR(VLOOKUP($A129,'Child labour'!$A$2:$H$218,'Child labour'!C$219,FALSE)=C129,"")</f>
        <v>1</v>
      </c>
      <c r="N129" s="40">
        <f>IFERROR(VLOOKUP($A129,'Child labour'!$A$2:$H$218,'Child labour'!D$219,FALSE)-D129,"")</f>
        <v>0</v>
      </c>
      <c r="O129" s="40" t="b">
        <f>IFERROR(VLOOKUP($A129,'Child labour'!$A$2:$H$218,'Child labour'!E$219,FALSE)=E129,"")</f>
        <v>1</v>
      </c>
      <c r="P129" s="40">
        <f>IFERROR(VLOOKUP($A129,'Child labour'!$A$2:$H$218,'Child labour'!F$219,FALSE)-F129,"")</f>
        <v>0</v>
      </c>
      <c r="Q129" s="40" t="b">
        <f>IFERROR(VLOOKUP($A129,'Child labour'!$A$2:$H$218,'Child labour'!G$219,FALSE)=G129,"")</f>
        <v>1</v>
      </c>
      <c r="R129" s="40" t="str">
        <f>IFERROR(VLOOKUP($A129,'Child labour'!$A$2:$H$218,'Child labour'!H$219,FALSE),"")</f>
        <v>MICS 2018, UNICEF and ILO calculations</v>
      </c>
    </row>
    <row r="130" spans="1:18" hidden="1" x14ac:dyDescent="0.25">
      <c r="A130" s="14" t="s">
        <v>131</v>
      </c>
      <c r="B130" s="15">
        <v>7.7</v>
      </c>
      <c r="C130" s="15"/>
      <c r="D130" s="15">
        <v>8.5</v>
      </c>
      <c r="E130" s="15"/>
      <c r="F130" s="15">
        <v>7</v>
      </c>
      <c r="G130" s="15"/>
      <c r="H130" s="17" t="s">
        <v>256</v>
      </c>
      <c r="L130" s="40">
        <f>IFERROR(VLOOKUP($A130,'Child labour'!$A$2:$H$218,'Child labour'!B$219,FALSE)-B130,"")</f>
        <v>0</v>
      </c>
      <c r="M130" s="40" t="b">
        <f>IFERROR(VLOOKUP($A130,'Child labour'!$A$2:$H$218,'Child labour'!C$219,FALSE)=C130,"")</f>
        <v>1</v>
      </c>
      <c r="N130" s="40">
        <f>IFERROR(VLOOKUP($A130,'Child labour'!$A$2:$H$218,'Child labour'!D$219,FALSE)-D130,"")</f>
        <v>0</v>
      </c>
      <c r="O130" s="40" t="b">
        <f>IFERROR(VLOOKUP($A130,'Child labour'!$A$2:$H$218,'Child labour'!E$219,FALSE)=E130,"")</f>
        <v>1</v>
      </c>
      <c r="P130" s="40">
        <f>IFERROR(VLOOKUP($A130,'Child labour'!$A$2:$H$218,'Child labour'!F$219,FALSE)-F130,"")</f>
        <v>0</v>
      </c>
      <c r="Q130" s="40" t="b">
        <f>IFERROR(VLOOKUP($A130,'Child labour'!$A$2:$H$218,'Child labour'!G$219,FALSE)=G130,"")</f>
        <v>1</v>
      </c>
      <c r="R130" s="40" t="str">
        <f>IFERROR(VLOOKUP($A130,'Child labour'!$A$2:$H$218,'Child labour'!H$219,FALSE),"")</f>
        <v>MICS 2018, UNICEF and ILO calculations</v>
      </c>
    </row>
    <row r="131" spans="1:18" hidden="1" x14ac:dyDescent="0.25">
      <c r="A131" s="14" t="s">
        <v>132</v>
      </c>
      <c r="B131" s="15" t="s">
        <v>15</v>
      </c>
      <c r="C131" s="15"/>
      <c r="D131" s="15" t="s">
        <v>15</v>
      </c>
      <c r="E131" s="15"/>
      <c r="F131" s="15" t="s">
        <v>15</v>
      </c>
      <c r="G131" s="15"/>
      <c r="H131" s="17"/>
      <c r="L131" s="40" t="str">
        <f>IFERROR(VLOOKUP($A131,'Child labour'!$A$2:$H$218,'Child labour'!B$219,FALSE)-B131,"")</f>
        <v/>
      </c>
      <c r="M131" s="40" t="b">
        <f>IFERROR(VLOOKUP($A131,'Child labour'!$A$2:$H$218,'Child labour'!C$219,FALSE)=C131,"")</f>
        <v>1</v>
      </c>
      <c r="N131" s="40" t="str">
        <f>IFERROR(VLOOKUP($A131,'Child labour'!$A$2:$H$218,'Child labour'!D$219,FALSE)-D131,"")</f>
        <v/>
      </c>
      <c r="O131" s="40" t="b">
        <f>IFERROR(VLOOKUP($A131,'Child labour'!$A$2:$H$218,'Child labour'!E$219,FALSE)=E131,"")</f>
        <v>1</v>
      </c>
      <c r="P131" s="40" t="str">
        <f>IFERROR(VLOOKUP($A131,'Child labour'!$A$2:$H$218,'Child labour'!F$219,FALSE)-F131,"")</f>
        <v/>
      </c>
      <c r="Q131" s="40" t="b">
        <f>IFERROR(VLOOKUP($A131,'Child labour'!$A$2:$H$218,'Child labour'!G$219,FALSE)=G131,"")</f>
        <v>1</v>
      </c>
      <c r="R131" s="40">
        <f>IFERROR(VLOOKUP($A131,'Child labour'!$A$2:$H$218,'Child labour'!H$219,FALSE),"")</f>
        <v>0</v>
      </c>
    </row>
    <row r="132" spans="1:18" hidden="1" x14ac:dyDescent="0.25">
      <c r="A132" s="14" t="s">
        <v>133</v>
      </c>
      <c r="B132" s="15" t="s">
        <v>15</v>
      </c>
      <c r="C132" s="15"/>
      <c r="D132" s="15" t="s">
        <v>15</v>
      </c>
      <c r="E132" s="15"/>
      <c r="F132" s="15" t="s">
        <v>15</v>
      </c>
      <c r="G132" s="15"/>
      <c r="H132" s="17"/>
      <c r="L132" s="40" t="str">
        <f>IFERROR(VLOOKUP($A132,'Child labour'!$A$2:$H$218,'Child labour'!B$219,FALSE)-B132,"")</f>
        <v/>
      </c>
      <c r="M132" s="40" t="b">
        <f>IFERROR(VLOOKUP($A132,'Child labour'!$A$2:$H$218,'Child labour'!C$219,FALSE)=C132,"")</f>
        <v>1</v>
      </c>
      <c r="N132" s="40" t="str">
        <f>IFERROR(VLOOKUP($A132,'Child labour'!$A$2:$H$218,'Child labour'!D$219,FALSE)-D132,"")</f>
        <v/>
      </c>
      <c r="O132" s="40" t="b">
        <f>IFERROR(VLOOKUP($A132,'Child labour'!$A$2:$H$218,'Child labour'!E$219,FALSE)=E132,"")</f>
        <v>1</v>
      </c>
      <c r="P132" s="40" t="str">
        <f>IFERROR(VLOOKUP($A132,'Child labour'!$A$2:$H$218,'Child labour'!F$219,FALSE)-F132,"")</f>
        <v/>
      </c>
      <c r="Q132" s="40" t="b">
        <f>IFERROR(VLOOKUP($A132,'Child labour'!$A$2:$H$218,'Child labour'!G$219,FALSE)=G132,"")</f>
        <v>1</v>
      </c>
      <c r="R132" s="40">
        <f>IFERROR(VLOOKUP($A132,'Child labour'!$A$2:$H$218,'Child labour'!H$219,FALSE),"")</f>
        <v>0</v>
      </c>
    </row>
    <row r="133" spans="1:18" hidden="1" x14ac:dyDescent="0.25">
      <c r="A133" s="14" t="s">
        <v>134</v>
      </c>
      <c r="B133" s="15" t="s">
        <v>15</v>
      </c>
      <c r="C133" s="16"/>
      <c r="D133" s="15" t="s">
        <v>15</v>
      </c>
      <c r="E133" s="16"/>
      <c r="F133" s="15" t="s">
        <v>15</v>
      </c>
      <c r="G133" s="16"/>
      <c r="H133" s="17"/>
      <c r="L133" s="40" t="str">
        <f>IFERROR(VLOOKUP($A133,'Child labour'!$A$2:$H$218,'Child labour'!B$219,FALSE)-B133,"")</f>
        <v/>
      </c>
      <c r="M133" s="40" t="b">
        <f>IFERROR(VLOOKUP($A133,'Child labour'!$A$2:$H$218,'Child labour'!C$219,FALSE)=C133,"")</f>
        <v>1</v>
      </c>
      <c r="N133" s="40" t="str">
        <f>IFERROR(VLOOKUP($A133,'Child labour'!$A$2:$H$218,'Child labour'!D$219,FALSE)-D133,"")</f>
        <v/>
      </c>
      <c r="O133" s="40" t="b">
        <f>IFERROR(VLOOKUP($A133,'Child labour'!$A$2:$H$218,'Child labour'!E$219,FALSE)=E133,"")</f>
        <v>1</v>
      </c>
      <c r="P133" s="40" t="str">
        <f>IFERROR(VLOOKUP($A133,'Child labour'!$A$2:$H$218,'Child labour'!F$219,FALSE)-F133,"")</f>
        <v/>
      </c>
      <c r="Q133" s="40" t="b">
        <f>IFERROR(VLOOKUP($A133,'Child labour'!$A$2:$H$218,'Child labour'!G$219,FALSE)=G133,"")</f>
        <v>1</v>
      </c>
      <c r="R133" s="40">
        <f>IFERROR(VLOOKUP($A133,'Child labour'!$A$2:$H$218,'Child labour'!H$219,FALSE),"")</f>
        <v>0</v>
      </c>
    </row>
    <row r="134" spans="1:18" hidden="1" x14ac:dyDescent="0.25">
      <c r="A134" s="14" t="s">
        <v>135</v>
      </c>
      <c r="B134" s="15">
        <v>9.9</v>
      </c>
      <c r="C134" s="15"/>
      <c r="D134" s="15">
        <v>10.199999999999999</v>
      </c>
      <c r="E134" s="15"/>
      <c r="F134" s="15">
        <v>9.6999999999999993</v>
      </c>
      <c r="G134" s="15"/>
      <c r="H134" s="17" t="s">
        <v>270</v>
      </c>
      <c r="L134" s="40">
        <f>IFERROR(VLOOKUP($A134,'Child labour'!$A$2:$H$218,'Child labour'!B$219,FALSE)-B134,"")</f>
        <v>0</v>
      </c>
      <c r="M134" s="40" t="b">
        <f>IFERROR(VLOOKUP($A134,'Child labour'!$A$2:$H$218,'Child labour'!C$219,FALSE)=C134,"")</f>
        <v>1</v>
      </c>
      <c r="N134" s="40">
        <f>IFERROR(VLOOKUP($A134,'Child labour'!$A$2:$H$218,'Child labour'!D$219,FALSE)-D134,"")</f>
        <v>0</v>
      </c>
      <c r="O134" s="40" t="b">
        <f>IFERROR(VLOOKUP($A134,'Child labour'!$A$2:$H$218,'Child labour'!E$219,FALSE)=E134,"")</f>
        <v>1</v>
      </c>
      <c r="P134" s="40">
        <f>IFERROR(VLOOKUP($A134,'Child labour'!$A$2:$H$218,'Child labour'!F$219,FALSE)-F134,"")</f>
        <v>0</v>
      </c>
      <c r="Q134" s="40" t="b">
        <f>IFERROR(VLOOKUP($A134,'Child labour'!$A$2:$H$218,'Child labour'!G$219,FALSE)=G134,"")</f>
        <v>1</v>
      </c>
      <c r="R134" s="40" t="str">
        <f>IFERROR(VLOOKUP($A134,'Child labour'!$A$2:$H$218,'Child labour'!H$219,FALSE),"")</f>
        <v>LFS 2015, UNICEF and ILO calculations</v>
      </c>
    </row>
    <row r="135" spans="1:18" hidden="1" x14ac:dyDescent="0.25">
      <c r="A135" s="14" t="s">
        <v>136</v>
      </c>
      <c r="B135" s="15" t="s">
        <v>15</v>
      </c>
      <c r="C135" s="15"/>
      <c r="D135" s="15" t="s">
        <v>15</v>
      </c>
      <c r="E135" s="15"/>
      <c r="F135" s="15" t="s">
        <v>15</v>
      </c>
      <c r="G135" s="15"/>
      <c r="H135" s="17"/>
      <c r="L135" s="40" t="str">
        <f>IFERROR(VLOOKUP($A135,'Child labour'!$A$2:$H$218,'Child labour'!B$219,FALSE)-B135,"")</f>
        <v/>
      </c>
      <c r="M135" s="40" t="b">
        <f>IFERROR(VLOOKUP($A135,'Child labour'!$A$2:$H$218,'Child labour'!C$219,FALSE)=C135,"")</f>
        <v>1</v>
      </c>
      <c r="N135" s="40" t="str">
        <f>IFERROR(VLOOKUP($A135,'Child labour'!$A$2:$H$218,'Child labour'!D$219,FALSE)-D135,"")</f>
        <v/>
      </c>
      <c r="O135" s="40" t="b">
        <f>IFERROR(VLOOKUP($A135,'Child labour'!$A$2:$H$218,'Child labour'!E$219,FALSE)=E135,"")</f>
        <v>1</v>
      </c>
      <c r="P135" s="40" t="str">
        <f>IFERROR(VLOOKUP($A135,'Child labour'!$A$2:$H$218,'Child labour'!F$219,FALSE)-F135,"")</f>
        <v/>
      </c>
      <c r="Q135" s="40" t="b">
        <f>IFERROR(VLOOKUP($A135,'Child labour'!$A$2:$H$218,'Child labour'!G$219,FALSE)=G135,"")</f>
        <v>1</v>
      </c>
      <c r="R135" s="40">
        <f>IFERROR(VLOOKUP($A135,'Child labour'!$A$2:$H$218,'Child labour'!H$219,FALSE),"")</f>
        <v>0</v>
      </c>
    </row>
    <row r="136" spans="1:18" hidden="1" x14ac:dyDescent="0.25">
      <c r="A136" s="14" t="s">
        <v>137</v>
      </c>
      <c r="B136" s="15" t="s">
        <v>15</v>
      </c>
      <c r="C136" s="16"/>
      <c r="D136" s="15" t="s">
        <v>15</v>
      </c>
      <c r="E136" s="16"/>
      <c r="F136" s="15" t="s">
        <v>15</v>
      </c>
      <c r="G136" s="16"/>
      <c r="H136" s="17"/>
      <c r="L136" s="40" t="str">
        <f>IFERROR(VLOOKUP($A136,'Child labour'!$A$2:$H$218,'Child labour'!B$219,FALSE)-B136,"")</f>
        <v/>
      </c>
      <c r="M136" s="40" t="b">
        <f>IFERROR(VLOOKUP($A136,'Child labour'!$A$2:$H$218,'Child labour'!C$219,FALSE)=C136,"")</f>
        <v>1</v>
      </c>
      <c r="N136" s="40" t="str">
        <f>IFERROR(VLOOKUP($A136,'Child labour'!$A$2:$H$218,'Child labour'!D$219,FALSE)-D136,"")</f>
        <v/>
      </c>
      <c r="O136" s="40" t="b">
        <f>IFERROR(VLOOKUP($A136,'Child labour'!$A$2:$H$218,'Child labour'!E$219,FALSE)=E136,"")</f>
        <v>1</v>
      </c>
      <c r="P136" s="40" t="str">
        <f>IFERROR(VLOOKUP($A136,'Child labour'!$A$2:$H$218,'Child labour'!F$219,FALSE)-F136,"")</f>
        <v/>
      </c>
      <c r="Q136" s="40" t="b">
        <f>IFERROR(VLOOKUP($A136,'Child labour'!$A$2:$H$218,'Child labour'!G$219,FALSE)=G136,"")</f>
        <v>1</v>
      </c>
      <c r="R136" s="40">
        <f>IFERROR(VLOOKUP($A136,'Child labour'!$A$2:$H$218,'Child labour'!H$219,FALSE),"")</f>
        <v>0</v>
      </c>
    </row>
    <row r="137" spans="1:18" x14ac:dyDescent="0.25">
      <c r="A137" s="14" t="s">
        <v>138</v>
      </c>
      <c r="B137" s="15">
        <v>21.71</v>
      </c>
      <c r="C137" s="16"/>
      <c r="D137" s="15">
        <v>20.29</v>
      </c>
      <c r="E137" s="16"/>
      <c r="F137" s="15">
        <v>23.07</v>
      </c>
      <c r="G137" s="16"/>
      <c r="H137" s="17" t="s">
        <v>252</v>
      </c>
      <c r="L137" s="40">
        <f>IFERROR(VLOOKUP($A137,'Child labour'!$A$2:$H$218,'Child labour'!B$219,FALSE)-B137,"")</f>
        <v>-1.0000000000001563E-2</v>
      </c>
      <c r="M137" s="40" t="b">
        <f>IFERROR(VLOOKUP($A137,'Child labour'!$A$2:$H$218,'Child labour'!C$219,FALSE)=C137,"")</f>
        <v>0</v>
      </c>
      <c r="N137" s="40">
        <f>IFERROR(VLOOKUP($A137,'Child labour'!$A$2:$H$218,'Child labour'!D$219,FALSE)-D137,"")</f>
        <v>1.0000000000001563E-2</v>
      </c>
      <c r="O137" s="40" t="b">
        <f>IFERROR(VLOOKUP($A137,'Child labour'!$A$2:$H$218,'Child labour'!E$219,FALSE)=E137,"")</f>
        <v>0</v>
      </c>
      <c r="P137" s="40">
        <f>IFERROR(VLOOKUP($A137,'Child labour'!$A$2:$H$218,'Child labour'!F$219,FALSE)-F137,"")</f>
        <v>3.0000000000001137E-2</v>
      </c>
      <c r="Q137" s="40" t="b">
        <f>IFERROR(VLOOKUP($A137,'Child labour'!$A$2:$H$218,'Child labour'!G$219,FALSE)=G137,"")</f>
        <v>0</v>
      </c>
      <c r="R137" s="40" t="str">
        <f>IFERROR(VLOOKUP($A137,'Child labour'!$A$2:$H$218,'Child labour'!H$219,FALSE),"")</f>
        <v>MICS 2014, UNICEF and ILO calculations</v>
      </c>
    </row>
    <row r="138" spans="1:18" hidden="1" x14ac:dyDescent="0.25">
      <c r="A138" s="14" t="s">
        <v>287</v>
      </c>
      <c r="B138" s="15" t="s">
        <v>15</v>
      </c>
      <c r="C138" s="16"/>
      <c r="D138" s="15" t="s">
        <v>15</v>
      </c>
      <c r="E138" s="16"/>
      <c r="F138" s="15" t="s">
        <v>15</v>
      </c>
      <c r="G138" s="16"/>
      <c r="H138" s="17"/>
      <c r="L138" s="40" t="str">
        <f>IFERROR(VLOOKUP($A138,'Child labour'!$A$2:$H$218,'Child labour'!B$219,FALSE)-B138,"")</f>
        <v/>
      </c>
      <c r="M138" s="40" t="b">
        <f>IFERROR(VLOOKUP($A138,'Child labour'!$A$2:$H$218,'Child labour'!C$219,FALSE)=C138,"")</f>
        <v>1</v>
      </c>
      <c r="N138" s="40" t="str">
        <f>IFERROR(VLOOKUP($A138,'Child labour'!$A$2:$H$218,'Child labour'!D$219,FALSE)-D138,"")</f>
        <v/>
      </c>
      <c r="O138" s="40" t="b">
        <f>IFERROR(VLOOKUP($A138,'Child labour'!$A$2:$H$218,'Child labour'!E$219,FALSE)=E138,"")</f>
        <v>1</v>
      </c>
      <c r="P138" s="40" t="str">
        <f>IFERROR(VLOOKUP($A138,'Child labour'!$A$2:$H$218,'Child labour'!F$219,FALSE)-F138,"")</f>
        <v/>
      </c>
      <c r="Q138" s="40" t="b">
        <f>IFERROR(VLOOKUP($A138,'Child labour'!$A$2:$H$218,'Child labour'!G$219,FALSE)=G138,"")</f>
        <v>1</v>
      </c>
      <c r="R138" s="40">
        <f>IFERROR(VLOOKUP($A138,'Child labour'!$A$2:$H$218,'Child labour'!H$219,FALSE),"")</f>
        <v>0</v>
      </c>
    </row>
    <row r="139" spans="1:18" hidden="1" x14ac:dyDescent="0.25">
      <c r="A139" s="14" t="s">
        <v>139</v>
      </c>
      <c r="B139" s="15" t="s">
        <v>15</v>
      </c>
      <c r="C139" s="15"/>
      <c r="D139" s="15" t="s">
        <v>15</v>
      </c>
      <c r="E139" s="15"/>
      <c r="F139" s="15" t="s">
        <v>15</v>
      </c>
      <c r="G139" s="15"/>
      <c r="H139" s="17"/>
      <c r="L139" s="40" t="str">
        <f>IFERROR(VLOOKUP($A139,'Child labour'!$A$2:$H$218,'Child labour'!B$219,FALSE)-B139,"")</f>
        <v/>
      </c>
      <c r="M139" s="40" t="b">
        <f>IFERROR(VLOOKUP($A139,'Child labour'!$A$2:$H$218,'Child labour'!C$219,FALSE)=C139,"")</f>
        <v>1</v>
      </c>
      <c r="N139" s="40" t="str">
        <f>IFERROR(VLOOKUP($A139,'Child labour'!$A$2:$H$218,'Child labour'!D$219,FALSE)-D139,"")</f>
        <v/>
      </c>
      <c r="O139" s="40" t="b">
        <f>IFERROR(VLOOKUP($A139,'Child labour'!$A$2:$H$218,'Child labour'!E$219,FALSE)=E139,"")</f>
        <v>1</v>
      </c>
      <c r="P139" s="40" t="str">
        <f>IFERROR(VLOOKUP($A139,'Child labour'!$A$2:$H$218,'Child labour'!F$219,FALSE)-F139,"")</f>
        <v/>
      </c>
      <c r="Q139" s="40" t="b">
        <f>IFERROR(VLOOKUP($A139,'Child labour'!$A$2:$H$218,'Child labour'!G$219,FALSE)=G139,"")</f>
        <v>1</v>
      </c>
      <c r="R139" s="40">
        <f>IFERROR(VLOOKUP($A139,'Child labour'!$A$2:$H$218,'Child labour'!H$219,FALSE),"")</f>
        <v>0</v>
      </c>
    </row>
    <row r="140" spans="1:18" hidden="1" x14ac:dyDescent="0.25">
      <c r="A140" s="14" t="s">
        <v>140</v>
      </c>
      <c r="B140" s="15" t="s">
        <v>15</v>
      </c>
      <c r="C140" s="15"/>
      <c r="D140" s="15" t="s">
        <v>15</v>
      </c>
      <c r="E140" s="15"/>
      <c r="F140" s="15" t="s">
        <v>15</v>
      </c>
      <c r="G140" s="15"/>
      <c r="H140" s="17"/>
      <c r="L140" s="40" t="str">
        <f>IFERROR(VLOOKUP($A140,'Child labour'!$A$2:$H$218,'Child labour'!B$219,FALSE)-B140,"")</f>
        <v/>
      </c>
      <c r="M140" s="40" t="b">
        <f>IFERROR(VLOOKUP($A140,'Child labour'!$A$2:$H$218,'Child labour'!C$219,FALSE)=C140,"")</f>
        <v>1</v>
      </c>
      <c r="N140" s="40" t="str">
        <f>IFERROR(VLOOKUP($A140,'Child labour'!$A$2:$H$218,'Child labour'!D$219,FALSE)-D140,"")</f>
        <v/>
      </c>
      <c r="O140" s="40" t="b">
        <f>IFERROR(VLOOKUP($A140,'Child labour'!$A$2:$H$218,'Child labour'!E$219,FALSE)=E140,"")</f>
        <v>1</v>
      </c>
      <c r="P140" s="40" t="str">
        <f>IFERROR(VLOOKUP($A140,'Child labour'!$A$2:$H$218,'Child labour'!F$219,FALSE)-F140,"")</f>
        <v/>
      </c>
      <c r="Q140" s="40" t="b">
        <f>IFERROR(VLOOKUP($A140,'Child labour'!$A$2:$H$218,'Child labour'!G$219,FALSE)=G140,"")</f>
        <v>1</v>
      </c>
      <c r="R140" s="40">
        <f>IFERROR(VLOOKUP($A140,'Child labour'!$A$2:$H$218,'Child labour'!H$219,FALSE),"")</f>
        <v>0</v>
      </c>
    </row>
    <row r="141" spans="1:18" hidden="1" x14ac:dyDescent="0.25">
      <c r="A141" s="14" t="s">
        <v>141</v>
      </c>
      <c r="B141" s="15">
        <v>34.395000000000003</v>
      </c>
      <c r="C141" s="15" t="s">
        <v>11</v>
      </c>
      <c r="D141" s="15">
        <v>34.051000000000002</v>
      </c>
      <c r="E141" s="15" t="s">
        <v>11</v>
      </c>
      <c r="F141" s="15">
        <v>34.481999999999999</v>
      </c>
      <c r="G141" s="15" t="s">
        <v>11</v>
      </c>
      <c r="H141" s="17" t="s">
        <v>254</v>
      </c>
      <c r="L141" s="40">
        <f>IFERROR(VLOOKUP($A141,'Child labour'!$A$2:$H$218,'Child labour'!B$219,FALSE)-B141,"")</f>
        <v>4.9999999999954525E-3</v>
      </c>
      <c r="M141" s="40" t="b">
        <f>IFERROR(VLOOKUP($A141,'Child labour'!$A$2:$H$218,'Child labour'!C$219,FALSE)=C141,"")</f>
        <v>1</v>
      </c>
      <c r="N141" s="40">
        <f>IFERROR(VLOOKUP($A141,'Child labour'!$A$2:$H$218,'Child labour'!D$219,FALSE)-D141,"")</f>
        <v>4.8999999999999488E-2</v>
      </c>
      <c r="O141" s="40" t="b">
        <f>IFERROR(VLOOKUP($A141,'Child labour'!$A$2:$H$218,'Child labour'!E$219,FALSE)=E141,"")</f>
        <v>1</v>
      </c>
      <c r="P141" s="40">
        <f>IFERROR(VLOOKUP($A141,'Child labour'!$A$2:$H$218,'Child labour'!F$219,FALSE)-F141,"")</f>
        <v>1.8000000000000682E-2</v>
      </c>
      <c r="Q141" s="40" t="b">
        <f>IFERROR(VLOOKUP($A141,'Child labour'!$A$2:$H$218,'Child labour'!G$219,FALSE)=G141,"")</f>
        <v>1</v>
      </c>
      <c r="R141" s="40" t="str">
        <f>IFERROR(VLOOKUP($A141,'Child labour'!$A$2:$H$218,'Child labour'!H$219,FALSE),"")</f>
        <v>DHS 2012, UNICEF and ILO calculations</v>
      </c>
    </row>
    <row r="142" spans="1:18" hidden="1" x14ac:dyDescent="0.25">
      <c r="A142" s="14" t="s">
        <v>142</v>
      </c>
      <c r="B142" s="15">
        <v>31.494</v>
      </c>
      <c r="C142" s="15" t="s">
        <v>12</v>
      </c>
      <c r="D142" s="15">
        <v>32.954999999999998</v>
      </c>
      <c r="E142" s="15" t="s">
        <v>12</v>
      </c>
      <c r="F142" s="15">
        <v>29.978999999999999</v>
      </c>
      <c r="G142" s="15" t="s">
        <v>12</v>
      </c>
      <c r="H142" s="17" t="s">
        <v>293</v>
      </c>
      <c r="L142" s="40">
        <f>IFERROR(VLOOKUP($A142,'Child labour'!$A$2:$H$218,'Child labour'!B$219,FALSE)-B142,"")</f>
        <v>6.0000000000002274E-3</v>
      </c>
      <c r="M142" s="40" t="b">
        <f>IFERROR(VLOOKUP($A142,'Child labour'!$A$2:$H$218,'Child labour'!C$219,FALSE)=C142,"")</f>
        <v>1</v>
      </c>
      <c r="N142" s="40">
        <f>IFERROR(VLOOKUP($A142,'Child labour'!$A$2:$H$218,'Child labour'!D$219,FALSE)-D142,"")</f>
        <v>4.5000000000001705E-2</v>
      </c>
      <c r="O142" s="40" t="b">
        <f>IFERROR(VLOOKUP($A142,'Child labour'!$A$2:$H$218,'Child labour'!E$219,FALSE)=E142,"")</f>
        <v>1</v>
      </c>
      <c r="P142" s="40">
        <f>IFERROR(VLOOKUP($A142,'Child labour'!$A$2:$H$218,'Child labour'!F$219,FALSE)-F142,"")</f>
        <v>2.1000000000000796E-2</v>
      </c>
      <c r="Q142" s="40" t="b">
        <f>IFERROR(VLOOKUP($A142,'Child labour'!$A$2:$H$218,'Child labour'!G$219,FALSE)=G142,"")</f>
        <v>1</v>
      </c>
      <c r="R142" s="40" t="str">
        <f>IFERROR(VLOOKUP($A142,'Child labour'!$A$2:$H$218,'Child labour'!H$219,FALSE),"")</f>
        <v>MICS 2021</v>
      </c>
    </row>
    <row r="143" spans="1:18" hidden="1" x14ac:dyDescent="0.25">
      <c r="A143" s="14" t="s">
        <v>143</v>
      </c>
      <c r="B143" s="15" t="s">
        <v>15</v>
      </c>
      <c r="C143" s="15"/>
      <c r="D143" s="15" t="s">
        <v>15</v>
      </c>
      <c r="E143" s="15"/>
      <c r="F143" s="15" t="s">
        <v>15</v>
      </c>
      <c r="G143" s="15"/>
      <c r="H143" s="17"/>
      <c r="L143" s="40" t="str">
        <f>IFERROR(VLOOKUP($A143,'Child labour'!$A$2:$H$218,'Child labour'!B$219,FALSE)-B143,"")</f>
        <v/>
      </c>
      <c r="M143" s="40" t="b">
        <f>IFERROR(VLOOKUP($A143,'Child labour'!$A$2:$H$218,'Child labour'!C$219,FALSE)=C143,"")</f>
        <v>1</v>
      </c>
      <c r="N143" s="40" t="str">
        <f>IFERROR(VLOOKUP($A143,'Child labour'!$A$2:$H$218,'Child labour'!D$219,FALSE)-D143,"")</f>
        <v/>
      </c>
      <c r="O143" s="40" t="b">
        <f>IFERROR(VLOOKUP($A143,'Child labour'!$A$2:$H$218,'Child labour'!E$219,FALSE)=E143,"")</f>
        <v>1</v>
      </c>
      <c r="P143" s="40" t="str">
        <f>IFERROR(VLOOKUP($A143,'Child labour'!$A$2:$H$218,'Child labour'!F$219,FALSE)-F143,"")</f>
        <v/>
      </c>
      <c r="Q143" s="40" t="b">
        <f>IFERROR(VLOOKUP($A143,'Child labour'!$A$2:$H$218,'Child labour'!G$219,FALSE)=G143,"")</f>
        <v>1</v>
      </c>
      <c r="R143" s="40">
        <f>IFERROR(VLOOKUP($A143,'Child labour'!$A$2:$H$218,'Child labour'!H$219,FALSE),"")</f>
        <v>0</v>
      </c>
    </row>
    <row r="144" spans="1:18" hidden="1" x14ac:dyDescent="0.25">
      <c r="A144" s="14" t="s">
        <v>144</v>
      </c>
      <c r="B144" s="15">
        <v>2.9</v>
      </c>
      <c r="C144" s="16"/>
      <c r="D144" s="15">
        <v>3.7</v>
      </c>
      <c r="E144" s="16"/>
      <c r="F144" s="15">
        <v>2.1</v>
      </c>
      <c r="G144" s="16"/>
      <c r="H144" s="17" t="s">
        <v>263</v>
      </c>
      <c r="L144" s="40">
        <f>IFERROR(VLOOKUP($A144,'Child labour'!$A$2:$H$218,'Child labour'!B$219,FALSE)-B144,"")</f>
        <v>0</v>
      </c>
      <c r="M144" s="40" t="b">
        <f>IFERROR(VLOOKUP($A144,'Child labour'!$A$2:$H$218,'Child labour'!C$219,FALSE)=C144,"")</f>
        <v>1</v>
      </c>
      <c r="N144" s="40">
        <f>IFERROR(VLOOKUP($A144,'Child labour'!$A$2:$H$218,'Child labour'!D$219,FALSE)-D144,"")</f>
        <v>0</v>
      </c>
      <c r="O144" s="40" t="b">
        <f>IFERROR(VLOOKUP($A144,'Child labour'!$A$2:$H$218,'Child labour'!E$219,FALSE)=E144,"")</f>
        <v>1</v>
      </c>
      <c r="P144" s="40">
        <f>IFERROR(VLOOKUP($A144,'Child labour'!$A$2:$H$218,'Child labour'!F$219,FALSE)-F144,"")</f>
        <v>0</v>
      </c>
      <c r="Q144" s="40" t="b">
        <f>IFERROR(VLOOKUP($A144,'Child labour'!$A$2:$H$218,'Child labour'!G$219,FALSE)=G144,"")</f>
        <v>1</v>
      </c>
      <c r="R144" s="40" t="str">
        <f>IFERROR(VLOOKUP($A144,'Child labour'!$A$2:$H$218,'Child labour'!H$219,FALSE),"")</f>
        <v>MICS 2018-19, UNICEF and ILO calculations</v>
      </c>
    </row>
    <row r="145" spans="1:18" hidden="1" x14ac:dyDescent="0.25">
      <c r="A145" s="14" t="s">
        <v>145</v>
      </c>
      <c r="B145" s="15" t="s">
        <v>15</v>
      </c>
      <c r="C145" s="15"/>
      <c r="D145" s="15" t="s">
        <v>15</v>
      </c>
      <c r="E145" s="15"/>
      <c r="F145" s="15" t="s">
        <v>15</v>
      </c>
      <c r="G145" s="15"/>
      <c r="H145" s="17"/>
      <c r="L145" s="40" t="str">
        <f>IFERROR(VLOOKUP($A145,'Child labour'!$A$2:$H$218,'Child labour'!B$219,FALSE)-B145,"")</f>
        <v/>
      </c>
      <c r="M145" s="40" t="b">
        <f>IFERROR(VLOOKUP($A145,'Child labour'!$A$2:$H$218,'Child labour'!C$219,FALSE)=C145,"")</f>
        <v>1</v>
      </c>
      <c r="N145" s="40" t="str">
        <f>IFERROR(VLOOKUP($A145,'Child labour'!$A$2:$H$218,'Child labour'!D$219,FALSE)-D145,"")</f>
        <v/>
      </c>
      <c r="O145" s="40" t="b">
        <f>IFERROR(VLOOKUP($A145,'Child labour'!$A$2:$H$218,'Child labour'!E$219,FALSE)=E145,"")</f>
        <v>1</v>
      </c>
      <c r="P145" s="40" t="str">
        <f>IFERROR(VLOOKUP($A145,'Child labour'!$A$2:$H$218,'Child labour'!F$219,FALSE)-F145,"")</f>
        <v/>
      </c>
      <c r="Q145" s="40" t="b">
        <f>IFERROR(VLOOKUP($A145,'Child labour'!$A$2:$H$218,'Child labour'!G$219,FALSE)=G145,"")</f>
        <v>1</v>
      </c>
      <c r="R145" s="40">
        <f>IFERROR(VLOOKUP($A145,'Child labour'!$A$2:$H$218,'Child labour'!H$219,FALSE),"")</f>
        <v>0</v>
      </c>
    </row>
    <row r="146" spans="1:18" hidden="1" x14ac:dyDescent="0.25">
      <c r="A146" s="14" t="s">
        <v>146</v>
      </c>
      <c r="B146" s="15" t="s">
        <v>15</v>
      </c>
      <c r="C146" s="16"/>
      <c r="D146" s="15" t="s">
        <v>15</v>
      </c>
      <c r="E146" s="16"/>
      <c r="F146" s="15" t="s">
        <v>15</v>
      </c>
      <c r="G146" s="16"/>
      <c r="H146" s="17"/>
      <c r="L146" s="40" t="str">
        <f>IFERROR(VLOOKUP($A146,'Child labour'!$A$2:$H$218,'Child labour'!B$219,FALSE)-B146,"")</f>
        <v/>
      </c>
      <c r="M146" s="40" t="b">
        <f>IFERROR(VLOOKUP($A146,'Child labour'!$A$2:$H$218,'Child labour'!C$219,FALSE)=C146,"")</f>
        <v>1</v>
      </c>
      <c r="N146" s="40" t="str">
        <f>IFERROR(VLOOKUP($A146,'Child labour'!$A$2:$H$218,'Child labour'!D$219,FALSE)-D146,"")</f>
        <v/>
      </c>
      <c r="O146" s="40" t="b">
        <f>IFERROR(VLOOKUP($A146,'Child labour'!$A$2:$H$218,'Child labour'!E$219,FALSE)=E146,"")</f>
        <v>1</v>
      </c>
      <c r="P146" s="40" t="str">
        <f>IFERROR(VLOOKUP($A146,'Child labour'!$A$2:$H$218,'Child labour'!F$219,FALSE)-F146,"")</f>
        <v/>
      </c>
      <c r="Q146" s="40" t="b">
        <f>IFERROR(VLOOKUP($A146,'Child labour'!$A$2:$H$218,'Child labour'!G$219,FALSE)=G146,"")</f>
        <v>1</v>
      </c>
      <c r="R146" s="40">
        <f>IFERROR(VLOOKUP($A146,'Child labour'!$A$2:$H$218,'Child labour'!H$219,FALSE),"")</f>
        <v>0</v>
      </c>
    </row>
    <row r="147" spans="1:18" hidden="1" x14ac:dyDescent="0.25">
      <c r="A147" s="14" t="s">
        <v>147</v>
      </c>
      <c r="B147" s="15">
        <v>11.4</v>
      </c>
      <c r="C147" s="16" t="s">
        <v>12</v>
      </c>
      <c r="D147" s="15">
        <v>12.5</v>
      </c>
      <c r="E147" s="16" t="s">
        <v>12</v>
      </c>
      <c r="F147" s="15">
        <v>10.1</v>
      </c>
      <c r="G147" s="16" t="s">
        <v>12</v>
      </c>
      <c r="H147" s="17" t="s">
        <v>271</v>
      </c>
      <c r="L147" s="40">
        <f>IFERROR(VLOOKUP($A147,'Child labour'!$A$2:$H$218,'Child labour'!B$219,FALSE)-B147,"")</f>
        <v>0</v>
      </c>
      <c r="M147" s="40" t="b">
        <f>IFERROR(VLOOKUP($A147,'Child labour'!$A$2:$H$218,'Child labour'!C$219,FALSE)=C147,"")</f>
        <v>1</v>
      </c>
      <c r="N147" s="40">
        <f>IFERROR(VLOOKUP($A147,'Child labour'!$A$2:$H$218,'Child labour'!D$219,FALSE)-D147,"")</f>
        <v>0</v>
      </c>
      <c r="O147" s="40" t="b">
        <f>IFERROR(VLOOKUP($A147,'Child labour'!$A$2:$H$218,'Child labour'!E$219,FALSE)=E147,"")</f>
        <v>1</v>
      </c>
      <c r="P147" s="40">
        <f>IFERROR(VLOOKUP($A147,'Child labour'!$A$2:$H$218,'Child labour'!F$219,FALSE)-F147,"")</f>
        <v>0</v>
      </c>
      <c r="Q147" s="40" t="b">
        <f>IFERROR(VLOOKUP($A147,'Child labour'!$A$2:$H$218,'Child labour'!G$219,FALSE)=G147,"")</f>
        <v>1</v>
      </c>
      <c r="R147" s="40" t="str">
        <f>IFERROR(VLOOKUP($A147,'Child labour'!$A$2:$H$218,'Child labour'!H$219,FALSE),"")</f>
        <v>LFS 2017-18, UNICEF and ILO calculations</v>
      </c>
    </row>
    <row r="148" spans="1:18" hidden="1" x14ac:dyDescent="0.25">
      <c r="A148" s="14" t="s">
        <v>148</v>
      </c>
      <c r="B148" s="15" t="s">
        <v>15</v>
      </c>
      <c r="C148" s="16"/>
      <c r="D148" s="15" t="s">
        <v>15</v>
      </c>
      <c r="E148" s="16"/>
      <c r="F148" s="15" t="s">
        <v>15</v>
      </c>
      <c r="G148" s="16"/>
      <c r="H148" s="17"/>
      <c r="L148" s="40" t="str">
        <f>IFERROR(VLOOKUP($A148,'Child labour'!$A$2:$H$218,'Child labour'!B$219,FALSE)-B148,"")</f>
        <v/>
      </c>
      <c r="M148" s="40" t="b">
        <f>IFERROR(VLOOKUP($A148,'Child labour'!$A$2:$H$218,'Child labour'!C$219,FALSE)=C148,"")</f>
        <v>1</v>
      </c>
      <c r="N148" s="40" t="str">
        <f>IFERROR(VLOOKUP($A148,'Child labour'!$A$2:$H$218,'Child labour'!D$219,FALSE)-D148,"")</f>
        <v/>
      </c>
      <c r="O148" s="40" t="b">
        <f>IFERROR(VLOOKUP($A148,'Child labour'!$A$2:$H$218,'Child labour'!E$219,FALSE)=E148,"")</f>
        <v>1</v>
      </c>
      <c r="P148" s="40" t="str">
        <f>IFERROR(VLOOKUP($A148,'Child labour'!$A$2:$H$218,'Child labour'!F$219,FALSE)-F148,"")</f>
        <v/>
      </c>
      <c r="Q148" s="40" t="b">
        <f>IFERROR(VLOOKUP($A148,'Child labour'!$A$2:$H$218,'Child labour'!G$219,FALSE)=G148,"")</f>
        <v>1</v>
      </c>
      <c r="R148" s="40">
        <f>IFERROR(VLOOKUP($A148,'Child labour'!$A$2:$H$218,'Child labour'!H$219,FALSE),"")</f>
        <v>0</v>
      </c>
    </row>
    <row r="149" spans="1:18" hidden="1" x14ac:dyDescent="0.25">
      <c r="A149" s="14" t="s">
        <v>149</v>
      </c>
      <c r="B149" s="15">
        <v>2.34</v>
      </c>
      <c r="C149" s="15"/>
      <c r="D149" s="15">
        <v>3.2610000000000001</v>
      </c>
      <c r="E149" s="15"/>
      <c r="F149" s="15">
        <v>1.3779999999999999</v>
      </c>
      <c r="G149" s="15"/>
      <c r="H149" s="17" t="s">
        <v>272</v>
      </c>
      <c r="L149" s="40">
        <f>IFERROR(VLOOKUP($A149,'Child labour'!$A$2:$H$218,'Child labour'!B$219,FALSE)-B149,"")</f>
        <v>-4.0000000000000036E-2</v>
      </c>
      <c r="M149" s="40" t="b">
        <f>IFERROR(VLOOKUP($A149,'Child labour'!$A$2:$H$218,'Child labour'!C$219,FALSE)=C149,"")</f>
        <v>1</v>
      </c>
      <c r="N149" s="40">
        <f>IFERROR(VLOOKUP($A149,'Child labour'!$A$2:$H$218,'Child labour'!D$219,FALSE)-D149,"")</f>
        <v>3.8999999999999702E-2</v>
      </c>
      <c r="O149" s="40" t="b">
        <f>IFERROR(VLOOKUP($A149,'Child labour'!$A$2:$H$218,'Child labour'!E$219,FALSE)=E149,"")</f>
        <v>1</v>
      </c>
      <c r="P149" s="40">
        <f>IFERROR(VLOOKUP($A149,'Child labour'!$A$2:$H$218,'Child labour'!F$219,FALSE)-F149,"")</f>
        <v>2.200000000000002E-2</v>
      </c>
      <c r="Q149" s="40" t="b">
        <f>IFERROR(VLOOKUP($A149,'Child labour'!$A$2:$H$218,'Child labour'!G$219,FALSE)=G149,"")</f>
        <v>1</v>
      </c>
      <c r="R149" s="40" t="str">
        <f>IFERROR(VLOOKUP($A149,'Child labour'!$A$2:$H$218,'Child labour'!H$219,FALSE),"")</f>
        <v>Encuesta Trabajo Infantil (ETI) 2016, UNICEF and ILO calculations</v>
      </c>
    </row>
    <row r="150" spans="1:18" hidden="1" x14ac:dyDescent="0.25">
      <c r="A150" s="14" t="s">
        <v>150</v>
      </c>
      <c r="B150" s="15" t="s">
        <v>15</v>
      </c>
      <c r="C150" s="16"/>
      <c r="D150" s="15" t="s">
        <v>15</v>
      </c>
      <c r="E150" s="16"/>
      <c r="F150" s="15" t="s">
        <v>15</v>
      </c>
      <c r="G150" s="16"/>
      <c r="H150" s="17"/>
      <c r="L150" s="40" t="str">
        <f>IFERROR(VLOOKUP($A150,'Child labour'!$A$2:$H$218,'Child labour'!B$219,FALSE)-B150,"")</f>
        <v/>
      </c>
      <c r="M150" s="40" t="b">
        <f>IFERROR(VLOOKUP($A150,'Child labour'!$A$2:$H$218,'Child labour'!C$219,FALSE)=C150,"")</f>
        <v>1</v>
      </c>
      <c r="N150" s="40" t="str">
        <f>IFERROR(VLOOKUP($A150,'Child labour'!$A$2:$H$218,'Child labour'!D$219,FALSE)-D150,"")</f>
        <v/>
      </c>
      <c r="O150" s="40" t="b">
        <f>IFERROR(VLOOKUP($A150,'Child labour'!$A$2:$H$218,'Child labour'!E$219,FALSE)=E150,"")</f>
        <v>1</v>
      </c>
      <c r="P150" s="40" t="str">
        <f>IFERROR(VLOOKUP($A150,'Child labour'!$A$2:$H$218,'Child labour'!F$219,FALSE)-F150,"")</f>
        <v/>
      </c>
      <c r="Q150" s="40" t="b">
        <f>IFERROR(VLOOKUP($A150,'Child labour'!$A$2:$H$218,'Child labour'!G$219,FALSE)=G150,"")</f>
        <v>1</v>
      </c>
      <c r="R150" s="40">
        <f>IFERROR(VLOOKUP($A150,'Child labour'!$A$2:$H$218,'Child labour'!H$219,FALSE),"")</f>
        <v>0</v>
      </c>
    </row>
    <row r="151" spans="1:18" hidden="1" x14ac:dyDescent="0.25">
      <c r="A151" s="14" t="s">
        <v>151</v>
      </c>
      <c r="B151" s="15">
        <v>17.850000000000001</v>
      </c>
      <c r="C151" s="15"/>
      <c r="D151" s="15">
        <v>20.28</v>
      </c>
      <c r="E151" s="15"/>
      <c r="F151" s="15">
        <v>13.1</v>
      </c>
      <c r="G151" s="15"/>
      <c r="H151" s="17" t="s">
        <v>257</v>
      </c>
      <c r="L151" s="40">
        <f>IFERROR(VLOOKUP($A151,'Child labour'!$A$2:$H$218,'Child labour'!B$219,FALSE)-B151,"")</f>
        <v>4.9999999999997158E-2</v>
      </c>
      <c r="M151" s="40" t="b">
        <f>IFERROR(VLOOKUP($A151,'Child labour'!$A$2:$H$218,'Child labour'!C$219,FALSE)=C151,"")</f>
        <v>1</v>
      </c>
      <c r="N151" s="40">
        <f>IFERROR(VLOOKUP($A151,'Child labour'!$A$2:$H$218,'Child labour'!D$219,FALSE)-D151,"")</f>
        <v>1.9999999999999574E-2</v>
      </c>
      <c r="O151" s="40" t="b">
        <f>IFERROR(VLOOKUP($A151,'Child labour'!$A$2:$H$218,'Child labour'!E$219,FALSE)=E151,"")</f>
        <v>1</v>
      </c>
      <c r="P151" s="40">
        <f>IFERROR(VLOOKUP($A151,'Child labour'!$A$2:$H$218,'Child labour'!F$219,FALSE)-F151,"")</f>
        <v>0</v>
      </c>
      <c r="Q151" s="40" t="b">
        <f>IFERROR(VLOOKUP($A151,'Child labour'!$A$2:$H$218,'Child labour'!G$219,FALSE)=G151,"")</f>
        <v>1</v>
      </c>
      <c r="R151" s="40" t="str">
        <f>IFERROR(VLOOKUP($A151,'Child labour'!$A$2:$H$218,'Child labour'!H$219,FALSE),"")</f>
        <v>MICS 2016, UNICEF and ILO calculations</v>
      </c>
    </row>
    <row r="152" spans="1:18" hidden="1" x14ac:dyDescent="0.25">
      <c r="A152" s="14" t="s">
        <v>152</v>
      </c>
      <c r="B152" s="15">
        <v>14.5</v>
      </c>
      <c r="C152" s="15"/>
      <c r="D152" s="15">
        <v>14.3</v>
      </c>
      <c r="E152" s="15"/>
      <c r="F152" s="15">
        <v>14.7</v>
      </c>
      <c r="G152" s="15"/>
      <c r="H152" s="17" t="s">
        <v>273</v>
      </c>
      <c r="L152" s="40">
        <f>IFERROR(VLOOKUP($A152,'Child labour'!$A$2:$H$218,'Child labour'!B$219,FALSE)-B152,"")</f>
        <v>0</v>
      </c>
      <c r="M152" s="40" t="b">
        <f>IFERROR(VLOOKUP($A152,'Child labour'!$A$2:$H$218,'Child labour'!C$219,FALSE)=C152,"")</f>
        <v>1</v>
      </c>
      <c r="N152" s="40">
        <f>IFERROR(VLOOKUP($A152,'Child labour'!$A$2:$H$218,'Child labour'!D$219,FALSE)-D152,"")</f>
        <v>0</v>
      </c>
      <c r="O152" s="40" t="b">
        <f>IFERROR(VLOOKUP($A152,'Child labour'!$A$2:$H$218,'Child labour'!E$219,FALSE)=E152,"")</f>
        <v>1</v>
      </c>
      <c r="P152" s="40">
        <f>IFERROR(VLOOKUP($A152,'Child labour'!$A$2:$H$218,'Child labour'!F$219,FALSE)-F152,"")</f>
        <v>0</v>
      </c>
      <c r="Q152" s="40" t="b">
        <f>IFERROR(VLOOKUP($A152,'Child labour'!$A$2:$H$218,'Child labour'!G$219,FALSE)=G152,"")</f>
        <v>1</v>
      </c>
      <c r="R152" s="40" t="str">
        <f>IFERROR(VLOOKUP($A152,'Child labour'!$A$2:$H$218,'Child labour'!H$219,FALSE),"")</f>
        <v>CLS (Encuesta Trabajo Infantil) 2015, UNICEF and ILO calculations</v>
      </c>
    </row>
    <row r="153" spans="1:18" hidden="1" x14ac:dyDescent="0.25">
      <c r="A153" s="14" t="s">
        <v>153</v>
      </c>
      <c r="B153" s="15" t="s">
        <v>15</v>
      </c>
      <c r="C153" s="16"/>
      <c r="D153" s="15" t="s">
        <v>15</v>
      </c>
      <c r="E153" s="16"/>
      <c r="F153" s="15" t="s">
        <v>15</v>
      </c>
      <c r="G153" s="16"/>
      <c r="H153" s="17"/>
      <c r="L153" s="40" t="str">
        <f>IFERROR(VLOOKUP($A153,'Child labour'!$A$2:$H$218,'Child labour'!B$219,FALSE)-B153,"")</f>
        <v/>
      </c>
      <c r="M153" s="40" t="b">
        <f>IFERROR(VLOOKUP($A153,'Child labour'!$A$2:$H$218,'Child labour'!C$219,FALSE)=C153,"")</f>
        <v>1</v>
      </c>
      <c r="N153" s="40" t="str">
        <f>IFERROR(VLOOKUP($A153,'Child labour'!$A$2:$H$218,'Child labour'!D$219,FALSE)-D153,"")</f>
        <v/>
      </c>
      <c r="O153" s="40" t="b">
        <f>IFERROR(VLOOKUP($A153,'Child labour'!$A$2:$H$218,'Child labour'!E$219,FALSE)=E153,"")</f>
        <v>1</v>
      </c>
      <c r="P153" s="40" t="str">
        <f>IFERROR(VLOOKUP($A153,'Child labour'!$A$2:$H$218,'Child labour'!F$219,FALSE)-F153,"")</f>
        <v/>
      </c>
      <c r="Q153" s="40" t="b">
        <f>IFERROR(VLOOKUP($A153,'Child labour'!$A$2:$H$218,'Child labour'!G$219,FALSE)=G153,"")</f>
        <v>1</v>
      </c>
      <c r="R153" s="40">
        <f>IFERROR(VLOOKUP($A153,'Child labour'!$A$2:$H$218,'Child labour'!H$219,FALSE),"")</f>
        <v>0</v>
      </c>
    </row>
    <row r="154" spans="1:18" hidden="1" x14ac:dyDescent="0.25">
      <c r="A154" s="14" t="s">
        <v>154</v>
      </c>
      <c r="B154" s="15" t="s">
        <v>15</v>
      </c>
      <c r="C154" s="16"/>
      <c r="D154" s="15" t="s">
        <v>15</v>
      </c>
      <c r="E154" s="16"/>
      <c r="F154" s="15" t="s">
        <v>15</v>
      </c>
      <c r="G154" s="16"/>
      <c r="H154" s="17"/>
      <c r="L154" s="40" t="str">
        <f>IFERROR(VLOOKUP($A154,'Child labour'!$A$2:$H$218,'Child labour'!B$219,FALSE)-B154,"")</f>
        <v/>
      </c>
      <c r="M154" s="40" t="b">
        <f>IFERROR(VLOOKUP($A154,'Child labour'!$A$2:$H$218,'Child labour'!C$219,FALSE)=C154,"")</f>
        <v>1</v>
      </c>
      <c r="N154" s="40" t="str">
        <f>IFERROR(VLOOKUP($A154,'Child labour'!$A$2:$H$218,'Child labour'!D$219,FALSE)-D154,"")</f>
        <v/>
      </c>
      <c r="O154" s="40" t="b">
        <f>IFERROR(VLOOKUP($A154,'Child labour'!$A$2:$H$218,'Child labour'!E$219,FALSE)=E154,"")</f>
        <v>1</v>
      </c>
      <c r="P154" s="40" t="str">
        <f>IFERROR(VLOOKUP($A154,'Child labour'!$A$2:$H$218,'Child labour'!F$219,FALSE)-F154,"")</f>
        <v/>
      </c>
      <c r="Q154" s="40" t="b">
        <f>IFERROR(VLOOKUP($A154,'Child labour'!$A$2:$H$218,'Child labour'!G$219,FALSE)=G154,"")</f>
        <v>1</v>
      </c>
      <c r="R154" s="40">
        <f>IFERROR(VLOOKUP($A154,'Child labour'!$A$2:$H$218,'Child labour'!H$219,FALSE),"")</f>
        <v>0</v>
      </c>
    </row>
    <row r="155" spans="1:18" hidden="1" x14ac:dyDescent="0.25">
      <c r="A155" s="14" t="s">
        <v>155</v>
      </c>
      <c r="B155" s="15" t="s">
        <v>15</v>
      </c>
      <c r="C155" s="15"/>
      <c r="D155" s="15" t="s">
        <v>15</v>
      </c>
      <c r="E155" s="15"/>
      <c r="F155" s="15" t="s">
        <v>15</v>
      </c>
      <c r="G155" s="15"/>
      <c r="H155" s="17"/>
      <c r="L155" s="40" t="str">
        <f>IFERROR(VLOOKUP($A155,'Child labour'!$A$2:$H$218,'Child labour'!B$219,FALSE)-B155,"")</f>
        <v/>
      </c>
      <c r="M155" s="40" t="b">
        <f>IFERROR(VLOOKUP($A155,'Child labour'!$A$2:$H$218,'Child labour'!C$219,FALSE)=C155,"")</f>
        <v>1</v>
      </c>
      <c r="N155" s="40" t="str">
        <f>IFERROR(VLOOKUP($A155,'Child labour'!$A$2:$H$218,'Child labour'!D$219,FALSE)-D155,"")</f>
        <v/>
      </c>
      <c r="O155" s="40" t="b">
        <f>IFERROR(VLOOKUP($A155,'Child labour'!$A$2:$H$218,'Child labour'!E$219,FALSE)=E155,"")</f>
        <v>1</v>
      </c>
      <c r="P155" s="40" t="str">
        <f>IFERROR(VLOOKUP($A155,'Child labour'!$A$2:$H$218,'Child labour'!F$219,FALSE)-F155,"")</f>
        <v/>
      </c>
      <c r="Q155" s="40" t="b">
        <f>IFERROR(VLOOKUP($A155,'Child labour'!$A$2:$H$218,'Child labour'!G$219,FALSE)=G155,"")</f>
        <v>1</v>
      </c>
      <c r="R155" s="40">
        <f>IFERROR(VLOOKUP($A155,'Child labour'!$A$2:$H$218,'Child labour'!H$219,FALSE),"")</f>
        <v>0</v>
      </c>
    </row>
    <row r="156" spans="1:18" hidden="1" x14ac:dyDescent="0.25">
      <c r="A156" s="14" t="s">
        <v>156</v>
      </c>
      <c r="B156" s="15" t="s">
        <v>15</v>
      </c>
      <c r="C156" s="16"/>
      <c r="D156" s="15" t="s">
        <v>15</v>
      </c>
      <c r="E156" s="16"/>
      <c r="F156" s="15" t="s">
        <v>15</v>
      </c>
      <c r="G156" s="16"/>
      <c r="H156" s="17"/>
      <c r="L156" s="40" t="str">
        <f>IFERROR(VLOOKUP($A156,'Child labour'!$A$2:$H$218,'Child labour'!B$219,FALSE)-B156,"")</f>
        <v/>
      </c>
      <c r="M156" s="40" t="b">
        <f>IFERROR(VLOOKUP($A156,'Child labour'!$A$2:$H$218,'Child labour'!C$219,FALSE)=C156,"")</f>
        <v>1</v>
      </c>
      <c r="N156" s="40" t="str">
        <f>IFERROR(VLOOKUP($A156,'Child labour'!$A$2:$H$218,'Child labour'!D$219,FALSE)-D156,"")</f>
        <v/>
      </c>
      <c r="O156" s="40" t="b">
        <f>IFERROR(VLOOKUP($A156,'Child labour'!$A$2:$H$218,'Child labour'!E$219,FALSE)=E156,"")</f>
        <v>1</v>
      </c>
      <c r="P156" s="40" t="str">
        <f>IFERROR(VLOOKUP($A156,'Child labour'!$A$2:$H$218,'Child labour'!F$219,FALSE)-F156,"")</f>
        <v/>
      </c>
      <c r="Q156" s="40" t="b">
        <f>IFERROR(VLOOKUP($A156,'Child labour'!$A$2:$H$218,'Child labour'!G$219,FALSE)=G156,"")</f>
        <v>1</v>
      </c>
      <c r="R156" s="40">
        <f>IFERROR(VLOOKUP($A156,'Child labour'!$A$2:$H$218,'Child labour'!H$219,FALSE),"")</f>
        <v>0</v>
      </c>
    </row>
    <row r="157" spans="1:18" hidden="1" x14ac:dyDescent="0.25">
      <c r="A157" s="14" t="s">
        <v>157</v>
      </c>
      <c r="B157" s="15" t="s">
        <v>15</v>
      </c>
      <c r="C157" s="15"/>
      <c r="D157" s="15" t="s">
        <v>15</v>
      </c>
      <c r="E157" s="15"/>
      <c r="F157" s="15" t="s">
        <v>15</v>
      </c>
      <c r="G157" s="15"/>
      <c r="H157" s="17"/>
      <c r="L157" s="40" t="str">
        <f>IFERROR(VLOOKUP($A157,'Child labour'!$A$2:$H$218,'Child labour'!B$219,FALSE)-B157,"")</f>
        <v/>
      </c>
      <c r="M157" s="40" t="b">
        <f>IFERROR(VLOOKUP($A157,'Child labour'!$A$2:$H$218,'Child labour'!C$219,FALSE)=C157,"")</f>
        <v>1</v>
      </c>
      <c r="N157" s="40" t="str">
        <f>IFERROR(VLOOKUP($A157,'Child labour'!$A$2:$H$218,'Child labour'!D$219,FALSE)-D157,"")</f>
        <v/>
      </c>
      <c r="O157" s="40" t="b">
        <f>IFERROR(VLOOKUP($A157,'Child labour'!$A$2:$H$218,'Child labour'!E$219,FALSE)=E157,"")</f>
        <v>1</v>
      </c>
      <c r="P157" s="40" t="str">
        <f>IFERROR(VLOOKUP($A157,'Child labour'!$A$2:$H$218,'Child labour'!F$219,FALSE)-F157,"")</f>
        <v/>
      </c>
      <c r="Q157" s="40" t="b">
        <f>IFERROR(VLOOKUP($A157,'Child labour'!$A$2:$H$218,'Child labour'!G$219,FALSE)=G157,"")</f>
        <v>1</v>
      </c>
      <c r="R157" s="40">
        <f>IFERROR(VLOOKUP($A157,'Child labour'!$A$2:$H$218,'Child labour'!H$219,FALSE),"")</f>
        <v>0</v>
      </c>
    </row>
    <row r="158" spans="1:18" hidden="1" x14ac:dyDescent="0.25">
      <c r="A158" s="14" t="s">
        <v>158</v>
      </c>
      <c r="B158" s="15" t="s">
        <v>15</v>
      </c>
      <c r="C158" s="16"/>
      <c r="D158" s="15" t="s">
        <v>15</v>
      </c>
      <c r="E158" s="16"/>
      <c r="F158" s="15" t="s">
        <v>15</v>
      </c>
      <c r="G158" s="16"/>
      <c r="H158" s="17"/>
      <c r="L158" s="40" t="str">
        <f>IFERROR(VLOOKUP($A158,'Child labour'!$A$2:$H$218,'Child labour'!B$219,FALSE)-B158,"")</f>
        <v/>
      </c>
      <c r="M158" s="40" t="b">
        <f>IFERROR(VLOOKUP($A158,'Child labour'!$A$2:$H$218,'Child labour'!C$219,FALSE)=C158,"")</f>
        <v>1</v>
      </c>
      <c r="N158" s="40" t="str">
        <f>IFERROR(VLOOKUP($A158,'Child labour'!$A$2:$H$218,'Child labour'!D$219,FALSE)-D158,"")</f>
        <v/>
      </c>
      <c r="O158" s="40" t="b">
        <f>IFERROR(VLOOKUP($A158,'Child labour'!$A$2:$H$218,'Child labour'!E$219,FALSE)=E158,"")</f>
        <v>1</v>
      </c>
      <c r="P158" s="40" t="str">
        <f>IFERROR(VLOOKUP($A158,'Child labour'!$A$2:$H$218,'Child labour'!F$219,FALSE)-F158,"")</f>
        <v/>
      </c>
      <c r="Q158" s="40" t="b">
        <f>IFERROR(VLOOKUP($A158,'Child labour'!$A$2:$H$218,'Child labour'!G$219,FALSE)=G158,"")</f>
        <v>1</v>
      </c>
      <c r="R158" s="40">
        <f>IFERROR(VLOOKUP($A158,'Child labour'!$A$2:$H$218,'Child labour'!H$219,FALSE),"")</f>
        <v>0</v>
      </c>
    </row>
    <row r="159" spans="1:18" hidden="1" x14ac:dyDescent="0.25">
      <c r="A159" s="14" t="s">
        <v>159</v>
      </c>
      <c r="B159" s="15" t="s">
        <v>15</v>
      </c>
      <c r="C159" s="15"/>
      <c r="D159" s="15" t="s">
        <v>15</v>
      </c>
      <c r="E159" s="15"/>
      <c r="F159" s="15" t="s">
        <v>15</v>
      </c>
      <c r="G159" s="15"/>
      <c r="H159" s="17"/>
      <c r="L159" s="40" t="str">
        <f>IFERROR(VLOOKUP($A159,'Child labour'!$A$2:$H$218,'Child labour'!B$219,FALSE)-B159,"")</f>
        <v/>
      </c>
      <c r="M159" s="40" t="b">
        <f>IFERROR(VLOOKUP($A159,'Child labour'!$A$2:$H$218,'Child labour'!C$219,FALSE)=C159,"")</f>
        <v>1</v>
      </c>
      <c r="N159" s="40" t="str">
        <f>IFERROR(VLOOKUP($A159,'Child labour'!$A$2:$H$218,'Child labour'!D$219,FALSE)-D159,"")</f>
        <v/>
      </c>
      <c r="O159" s="40" t="b">
        <f>IFERROR(VLOOKUP($A159,'Child labour'!$A$2:$H$218,'Child labour'!E$219,FALSE)=E159,"")</f>
        <v>1</v>
      </c>
      <c r="P159" s="40" t="str">
        <f>IFERROR(VLOOKUP($A159,'Child labour'!$A$2:$H$218,'Child labour'!F$219,FALSE)-F159,"")</f>
        <v/>
      </c>
      <c r="Q159" s="40" t="b">
        <f>IFERROR(VLOOKUP($A159,'Child labour'!$A$2:$H$218,'Child labour'!G$219,FALSE)=G159,"")</f>
        <v>1</v>
      </c>
      <c r="R159" s="40">
        <f>IFERROR(VLOOKUP($A159,'Child labour'!$A$2:$H$218,'Child labour'!H$219,FALSE),"")</f>
        <v>0</v>
      </c>
    </row>
    <row r="160" spans="1:18" hidden="1" x14ac:dyDescent="0.25">
      <c r="A160" s="14" t="s">
        <v>160</v>
      </c>
      <c r="B160" s="15" t="s">
        <v>15</v>
      </c>
      <c r="C160" s="15"/>
      <c r="D160" s="15" t="s">
        <v>15</v>
      </c>
      <c r="E160" s="15"/>
      <c r="F160" s="15" t="s">
        <v>15</v>
      </c>
      <c r="G160" s="15"/>
      <c r="H160" s="17"/>
      <c r="L160" s="40" t="str">
        <f>IFERROR(VLOOKUP($A160,'Child labour'!$A$2:$H$218,'Child labour'!B$219,FALSE)-B160,"")</f>
        <v/>
      </c>
      <c r="M160" s="40" t="b">
        <f>IFERROR(VLOOKUP($A160,'Child labour'!$A$2:$H$218,'Child labour'!C$219,FALSE)=C160,"")</f>
        <v>1</v>
      </c>
      <c r="N160" s="40" t="str">
        <f>IFERROR(VLOOKUP($A160,'Child labour'!$A$2:$H$218,'Child labour'!D$219,FALSE)-D160,"")</f>
        <v/>
      </c>
      <c r="O160" s="40" t="b">
        <f>IFERROR(VLOOKUP($A160,'Child labour'!$A$2:$H$218,'Child labour'!E$219,FALSE)=E160,"")</f>
        <v>1</v>
      </c>
      <c r="P160" s="40" t="str">
        <f>IFERROR(VLOOKUP($A160,'Child labour'!$A$2:$H$218,'Child labour'!F$219,FALSE)-F160,"")</f>
        <v/>
      </c>
      <c r="Q160" s="40" t="b">
        <f>IFERROR(VLOOKUP($A160,'Child labour'!$A$2:$H$218,'Child labour'!G$219,FALSE)=G160,"")</f>
        <v>1</v>
      </c>
      <c r="R160" s="40">
        <f>IFERROR(VLOOKUP($A160,'Child labour'!$A$2:$H$218,'Child labour'!H$219,FALSE),"")</f>
        <v>0</v>
      </c>
    </row>
    <row r="161" spans="1:18" x14ac:dyDescent="0.25">
      <c r="A161" s="14" t="s">
        <v>161</v>
      </c>
      <c r="B161" s="15">
        <v>19</v>
      </c>
      <c r="C161" s="15" t="s">
        <v>12</v>
      </c>
      <c r="D161" s="15">
        <v>16.8</v>
      </c>
      <c r="E161" s="15" t="s">
        <v>12</v>
      </c>
      <c r="F161" s="15">
        <v>21.2</v>
      </c>
      <c r="G161" s="15" t="s">
        <v>12</v>
      </c>
      <c r="H161" s="17" t="s">
        <v>274</v>
      </c>
      <c r="L161" s="40">
        <f>IFERROR(VLOOKUP($A161,'Child labour'!$A$2:$H$218,'Child labour'!B$219,FALSE)-B161,"")</f>
        <v>0</v>
      </c>
      <c r="M161" s="40" t="b">
        <f>IFERROR(VLOOKUP($A161,'Child labour'!$A$2:$H$218,'Child labour'!C$219,FALSE)=C161,"")</f>
        <v>0</v>
      </c>
      <c r="N161" s="40">
        <f>IFERROR(VLOOKUP($A161,'Child labour'!$A$2:$H$218,'Child labour'!D$219,FALSE)-D161,"")</f>
        <v>0</v>
      </c>
      <c r="O161" s="40" t="b">
        <f>IFERROR(VLOOKUP($A161,'Child labour'!$A$2:$H$218,'Child labour'!E$219,FALSE)=E161,"")</f>
        <v>0</v>
      </c>
      <c r="P161" s="40">
        <f>IFERROR(VLOOKUP($A161,'Child labour'!$A$2:$H$218,'Child labour'!F$219,FALSE)-F161,"")</f>
        <v>0</v>
      </c>
      <c r="Q161" s="40" t="b">
        <f>IFERROR(VLOOKUP($A161,'Child labour'!$A$2:$H$218,'Child labour'!G$219,FALSE)=G161,"")</f>
        <v>0</v>
      </c>
      <c r="R161" s="40" t="str">
        <f>IFERROR(VLOOKUP($A161,'Child labour'!$A$2:$H$218,'Child labour'!H$219,FALSE),"")</f>
        <v>Integrated Household LCS 2013-14, UNICEF and ILO calculations</v>
      </c>
    </row>
    <row r="162" spans="1:18" hidden="1" x14ac:dyDescent="0.25">
      <c r="A162" s="14" t="s">
        <v>162</v>
      </c>
      <c r="B162" s="15" t="s">
        <v>15</v>
      </c>
      <c r="C162" s="16"/>
      <c r="D162" s="15" t="s">
        <v>15</v>
      </c>
      <c r="E162" s="16"/>
      <c r="F162" s="15" t="s">
        <v>15</v>
      </c>
      <c r="G162" s="16"/>
      <c r="H162" s="17"/>
      <c r="L162" s="40" t="str">
        <f>IFERROR(VLOOKUP($A162,'Child labour'!$A$2:$H$218,'Child labour'!B$219,FALSE)-B162,"")</f>
        <v/>
      </c>
      <c r="M162" s="40" t="b">
        <f>IFERROR(VLOOKUP($A162,'Child labour'!$A$2:$H$218,'Child labour'!C$219,FALSE)=C162,"")</f>
        <v>1</v>
      </c>
      <c r="N162" s="40" t="str">
        <f>IFERROR(VLOOKUP($A162,'Child labour'!$A$2:$H$218,'Child labour'!D$219,FALSE)-D162,"")</f>
        <v/>
      </c>
      <c r="O162" s="40" t="b">
        <f>IFERROR(VLOOKUP($A162,'Child labour'!$A$2:$H$218,'Child labour'!E$219,FALSE)=E162,"")</f>
        <v>1</v>
      </c>
      <c r="P162" s="40" t="str">
        <f>IFERROR(VLOOKUP($A162,'Child labour'!$A$2:$H$218,'Child labour'!F$219,FALSE)-F162,"")</f>
        <v/>
      </c>
      <c r="Q162" s="40" t="b">
        <f>IFERROR(VLOOKUP($A162,'Child labour'!$A$2:$H$218,'Child labour'!G$219,FALSE)=G162,"")</f>
        <v>1</v>
      </c>
      <c r="R162" s="40">
        <f>IFERROR(VLOOKUP($A162,'Child labour'!$A$2:$H$218,'Child labour'!H$219,FALSE),"")</f>
        <v>0</v>
      </c>
    </row>
    <row r="163" spans="1:18" hidden="1" x14ac:dyDescent="0.25">
      <c r="A163" s="14" t="s">
        <v>163</v>
      </c>
      <c r="B163" s="15">
        <v>3.3149999999999999</v>
      </c>
      <c r="C163" s="15" t="s">
        <v>11</v>
      </c>
      <c r="D163" s="15">
        <v>4.5570000000000004</v>
      </c>
      <c r="E163" s="15" t="s">
        <v>11</v>
      </c>
      <c r="F163" s="15">
        <v>1.9239999999999999</v>
      </c>
      <c r="G163" s="15" t="s">
        <v>11</v>
      </c>
      <c r="H163" s="17" t="s">
        <v>244</v>
      </c>
      <c r="L163" s="40">
        <f>IFERROR(VLOOKUP($A163,'Child labour'!$A$2:$H$218,'Child labour'!B$219,FALSE)-B163,"")</f>
        <v>-1.5000000000000124E-2</v>
      </c>
      <c r="M163" s="40" t="b">
        <f>IFERROR(VLOOKUP($A163,'Child labour'!$A$2:$H$218,'Child labour'!C$219,FALSE)=C163,"")</f>
        <v>1</v>
      </c>
      <c r="N163" s="40">
        <f>IFERROR(VLOOKUP($A163,'Child labour'!$A$2:$H$218,'Child labour'!D$219,FALSE)-D163,"")</f>
        <v>4.2999999999999261E-2</v>
      </c>
      <c r="O163" s="40" t="b">
        <f>IFERROR(VLOOKUP($A163,'Child labour'!$A$2:$H$218,'Child labour'!E$219,FALSE)=E163,"")</f>
        <v>1</v>
      </c>
      <c r="P163" s="40">
        <f>IFERROR(VLOOKUP($A163,'Child labour'!$A$2:$H$218,'Child labour'!F$219,FALSE)-F163,"")</f>
        <v>-2.4000000000000021E-2</v>
      </c>
      <c r="Q163" s="40" t="b">
        <f>IFERROR(VLOOKUP($A163,'Child labour'!$A$2:$H$218,'Child labour'!G$219,FALSE)=G163,"")</f>
        <v>1</v>
      </c>
      <c r="R163" s="40" t="str">
        <f>IFERROR(VLOOKUP($A163,'Child labour'!$A$2:$H$218,'Child labour'!H$219,FALSE),"")</f>
        <v>MICS 2012, UNICEF and ILO calculations</v>
      </c>
    </row>
    <row r="164" spans="1:18" hidden="1" x14ac:dyDescent="0.25">
      <c r="A164" s="14" t="s">
        <v>164</v>
      </c>
      <c r="B164" s="15" t="s">
        <v>15</v>
      </c>
      <c r="C164" s="16"/>
      <c r="D164" s="15" t="s">
        <v>15</v>
      </c>
      <c r="E164" s="16"/>
      <c r="F164" s="15" t="s">
        <v>15</v>
      </c>
      <c r="G164" s="16"/>
      <c r="H164" s="17"/>
      <c r="L164" s="40" t="str">
        <f>IFERROR(VLOOKUP($A164,'Child labour'!$A$2:$H$218,'Child labour'!B$219,FALSE)-B164,"")</f>
        <v/>
      </c>
      <c r="M164" s="40" t="b">
        <f>IFERROR(VLOOKUP($A164,'Child labour'!$A$2:$H$218,'Child labour'!C$219,FALSE)=C164,"")</f>
        <v>1</v>
      </c>
      <c r="N164" s="40" t="str">
        <f>IFERROR(VLOOKUP($A164,'Child labour'!$A$2:$H$218,'Child labour'!D$219,FALSE)-D164,"")</f>
        <v/>
      </c>
      <c r="O164" s="40" t="b">
        <f>IFERROR(VLOOKUP($A164,'Child labour'!$A$2:$H$218,'Child labour'!E$219,FALSE)=E164,"")</f>
        <v>1</v>
      </c>
      <c r="P164" s="40" t="str">
        <f>IFERROR(VLOOKUP($A164,'Child labour'!$A$2:$H$218,'Child labour'!F$219,FALSE)-F164,"")</f>
        <v/>
      </c>
      <c r="Q164" s="40" t="b">
        <f>IFERROR(VLOOKUP($A164,'Child labour'!$A$2:$H$218,'Child labour'!G$219,FALSE)=G164,"")</f>
        <v>1</v>
      </c>
      <c r="R164" s="40">
        <f>IFERROR(VLOOKUP($A164,'Child labour'!$A$2:$H$218,'Child labour'!H$219,FALSE),"")</f>
        <v>0</v>
      </c>
    </row>
    <row r="165" spans="1:18" hidden="1" x14ac:dyDescent="0.25">
      <c r="A165" s="14" t="s">
        <v>165</v>
      </c>
      <c r="B165" s="15">
        <v>13.9</v>
      </c>
      <c r="C165" s="16"/>
      <c r="D165" s="15">
        <v>16</v>
      </c>
      <c r="E165" s="16"/>
      <c r="F165" s="15">
        <v>11.4</v>
      </c>
      <c r="G165" s="16"/>
      <c r="H165" s="17" t="s">
        <v>264</v>
      </c>
      <c r="L165" s="40">
        <f>IFERROR(VLOOKUP($A165,'Child labour'!$A$2:$H$218,'Child labour'!B$219,FALSE)-B165,"")</f>
        <v>0</v>
      </c>
      <c r="M165" s="40" t="b">
        <f>IFERROR(VLOOKUP($A165,'Child labour'!$A$2:$H$218,'Child labour'!C$219,FALSE)=C165,"")</f>
        <v>1</v>
      </c>
      <c r="N165" s="40">
        <f>IFERROR(VLOOKUP($A165,'Child labour'!$A$2:$H$218,'Child labour'!D$219,FALSE)-D165,"")</f>
        <v>0</v>
      </c>
      <c r="O165" s="40" t="b">
        <f>IFERROR(VLOOKUP($A165,'Child labour'!$A$2:$H$218,'Child labour'!E$219,FALSE)=E165,"")</f>
        <v>1</v>
      </c>
      <c r="P165" s="40">
        <f>IFERROR(VLOOKUP($A165,'Child labour'!$A$2:$H$218,'Child labour'!F$219,FALSE)-F165,"")</f>
        <v>0</v>
      </c>
      <c r="Q165" s="40" t="b">
        <f>IFERROR(VLOOKUP($A165,'Child labour'!$A$2:$H$218,'Child labour'!G$219,FALSE)=G165,"")</f>
        <v>1</v>
      </c>
      <c r="R165" s="40" t="str">
        <f>IFERROR(VLOOKUP($A165,'Child labour'!$A$2:$H$218,'Child labour'!H$219,FALSE),"")</f>
        <v>MICS 2019-20, UNICEF and ILO calculations</v>
      </c>
    </row>
    <row r="166" spans="1:18" hidden="1" x14ac:dyDescent="0.25">
      <c r="A166" s="14" t="s">
        <v>166</v>
      </c>
      <c r="B166" s="15" t="s">
        <v>15</v>
      </c>
      <c r="C166" s="15"/>
      <c r="D166" s="15" t="s">
        <v>15</v>
      </c>
      <c r="E166" s="15"/>
      <c r="F166" s="15" t="s">
        <v>15</v>
      </c>
      <c r="G166" s="15"/>
      <c r="H166" s="17"/>
      <c r="L166" s="40" t="str">
        <f>IFERROR(VLOOKUP($A166,'Child labour'!$A$2:$H$218,'Child labour'!B$219,FALSE)-B166,"")</f>
        <v/>
      </c>
      <c r="M166" s="40" t="b">
        <f>IFERROR(VLOOKUP($A166,'Child labour'!$A$2:$H$218,'Child labour'!C$219,FALSE)=C166,"")</f>
        <v>1</v>
      </c>
      <c r="N166" s="40" t="str">
        <f>IFERROR(VLOOKUP($A166,'Child labour'!$A$2:$H$218,'Child labour'!D$219,FALSE)-D166,"")</f>
        <v/>
      </c>
      <c r="O166" s="40" t="b">
        <f>IFERROR(VLOOKUP($A166,'Child labour'!$A$2:$H$218,'Child labour'!E$219,FALSE)=E166,"")</f>
        <v>1</v>
      </c>
      <c r="P166" s="40" t="str">
        <f>IFERROR(VLOOKUP($A166,'Child labour'!$A$2:$H$218,'Child labour'!F$219,FALSE)-F166,"")</f>
        <v/>
      </c>
      <c r="Q166" s="40" t="b">
        <f>IFERROR(VLOOKUP($A166,'Child labour'!$A$2:$H$218,'Child labour'!G$219,FALSE)=G166,"")</f>
        <v>1</v>
      </c>
      <c r="R166" s="40">
        <f>IFERROR(VLOOKUP($A166,'Child labour'!$A$2:$H$218,'Child labour'!H$219,FALSE),"")</f>
        <v>0</v>
      </c>
    </row>
    <row r="167" spans="1:18" hidden="1" x14ac:dyDescent="0.25">
      <c r="A167" s="14" t="s">
        <v>167</v>
      </c>
      <c r="B167" s="15">
        <v>10.541</v>
      </c>
      <c r="C167" s="16"/>
      <c r="D167" s="15">
        <v>8.9369999999999994</v>
      </c>
      <c r="E167" s="16"/>
      <c r="F167" s="15">
        <v>12.14</v>
      </c>
      <c r="G167" s="16"/>
      <c r="H167" s="17" t="s">
        <v>243</v>
      </c>
      <c r="L167" s="40">
        <f>IFERROR(VLOOKUP($A167,'Child labour'!$A$2:$H$218,'Child labour'!B$219,FALSE)-B167,"")</f>
        <v>-4.1000000000000369E-2</v>
      </c>
      <c r="M167" s="40" t="b">
        <f>IFERROR(VLOOKUP($A167,'Child labour'!$A$2:$H$218,'Child labour'!C$219,FALSE)=C167,"")</f>
        <v>1</v>
      </c>
      <c r="N167" s="40">
        <f>IFERROR(VLOOKUP($A167,'Child labour'!$A$2:$H$218,'Child labour'!D$219,FALSE)-D167,"")</f>
        <v>-3.6999999999999034E-2</v>
      </c>
      <c r="O167" s="40" t="b">
        <f>IFERROR(VLOOKUP($A167,'Child labour'!$A$2:$H$218,'Child labour'!E$219,FALSE)=E167,"")</f>
        <v>1</v>
      </c>
      <c r="P167" s="40">
        <f>IFERROR(VLOOKUP($A167,'Child labour'!$A$2:$H$218,'Child labour'!F$219,FALSE)-F167,"")</f>
        <v>-4.0000000000000924E-2</v>
      </c>
      <c r="Q167" s="40" t="b">
        <f>IFERROR(VLOOKUP($A167,'Child labour'!$A$2:$H$218,'Child labour'!G$219,FALSE)=G167,"")</f>
        <v>1</v>
      </c>
      <c r="R167" s="40" t="str">
        <f>IFERROR(VLOOKUP($A167,'Child labour'!$A$2:$H$218,'Child labour'!H$219,FALSE),"")</f>
        <v>MICS 2019, UNICEF and ILO calculations</v>
      </c>
    </row>
    <row r="168" spans="1:18" hidden="1" x14ac:dyDescent="0.25">
      <c r="A168" s="14" t="s">
        <v>168</v>
      </c>
      <c r="B168" s="15" t="s">
        <v>15</v>
      </c>
      <c r="C168" s="15"/>
      <c r="D168" s="15" t="s">
        <v>15</v>
      </c>
      <c r="E168" s="15"/>
      <c r="F168" s="15" t="s">
        <v>15</v>
      </c>
      <c r="G168" s="15"/>
      <c r="H168" s="17"/>
      <c r="L168" s="40" t="str">
        <f>IFERROR(VLOOKUP($A168,'Child labour'!$A$2:$H$218,'Child labour'!B$219,FALSE)-B168,"")</f>
        <v/>
      </c>
      <c r="M168" s="40" t="b">
        <f>IFERROR(VLOOKUP($A168,'Child labour'!$A$2:$H$218,'Child labour'!C$219,FALSE)=C168,"")</f>
        <v>1</v>
      </c>
      <c r="N168" s="40" t="str">
        <f>IFERROR(VLOOKUP($A168,'Child labour'!$A$2:$H$218,'Child labour'!D$219,FALSE)-D168,"")</f>
        <v/>
      </c>
      <c r="O168" s="40" t="b">
        <f>IFERROR(VLOOKUP($A168,'Child labour'!$A$2:$H$218,'Child labour'!E$219,FALSE)=E168,"")</f>
        <v>1</v>
      </c>
      <c r="P168" s="40" t="str">
        <f>IFERROR(VLOOKUP($A168,'Child labour'!$A$2:$H$218,'Child labour'!F$219,FALSE)-F168,"")</f>
        <v/>
      </c>
      <c r="Q168" s="40" t="b">
        <f>IFERROR(VLOOKUP($A168,'Child labour'!$A$2:$H$218,'Child labour'!G$219,FALSE)=G168,"")</f>
        <v>1</v>
      </c>
      <c r="R168" s="40">
        <f>IFERROR(VLOOKUP($A168,'Child labour'!$A$2:$H$218,'Child labour'!H$219,FALSE),"")</f>
        <v>0</v>
      </c>
    </row>
    <row r="169" spans="1:18" hidden="1" x14ac:dyDescent="0.25">
      <c r="A169" s="14" t="s">
        <v>169</v>
      </c>
      <c r="B169" s="15">
        <v>22.84</v>
      </c>
      <c r="C169" s="15"/>
      <c r="D169" s="15">
        <v>27.13</v>
      </c>
      <c r="E169" s="15"/>
      <c r="F169" s="15">
        <v>18.559999999999999</v>
      </c>
      <c r="G169" s="15"/>
      <c r="H169" s="17" t="s">
        <v>241</v>
      </c>
      <c r="L169" s="40">
        <f>IFERROR(VLOOKUP($A169,'Child labour'!$A$2:$H$218,'Child labour'!B$219,FALSE)-B169,"")</f>
        <v>-3.9999999999999147E-2</v>
      </c>
      <c r="M169" s="40" t="b">
        <f>IFERROR(VLOOKUP($A169,'Child labour'!$A$2:$H$218,'Child labour'!C$219,FALSE)=C169,"")</f>
        <v>1</v>
      </c>
      <c r="N169" s="40">
        <f>IFERROR(VLOOKUP($A169,'Child labour'!$A$2:$H$218,'Child labour'!D$219,FALSE)-D169,"")</f>
        <v>-2.9999999999997584E-2</v>
      </c>
      <c r="O169" s="40" t="b">
        <f>IFERROR(VLOOKUP($A169,'Child labour'!$A$2:$H$218,'Child labour'!E$219,FALSE)=E169,"")</f>
        <v>1</v>
      </c>
      <c r="P169" s="40">
        <f>IFERROR(VLOOKUP($A169,'Child labour'!$A$2:$H$218,'Child labour'!F$219,FALSE)-F169,"")</f>
        <v>4.00000000000027E-2</v>
      </c>
      <c r="Q169" s="40" t="b">
        <f>IFERROR(VLOOKUP($A169,'Child labour'!$A$2:$H$218,'Child labour'!G$219,FALSE)=G169,"")</f>
        <v>1</v>
      </c>
      <c r="R169" s="40" t="str">
        <f>IFERROR(VLOOKUP($A169,'Child labour'!$A$2:$H$218,'Child labour'!H$219,FALSE),"")</f>
        <v>DHS 2015-16, UNICEF and ILO calculations</v>
      </c>
    </row>
    <row r="170" spans="1:18" hidden="1" x14ac:dyDescent="0.25">
      <c r="A170" s="14" t="s">
        <v>170</v>
      </c>
      <c r="B170" s="15">
        <v>9.5</v>
      </c>
      <c r="C170" s="15"/>
      <c r="D170" s="15">
        <v>11.2</v>
      </c>
      <c r="E170" s="15"/>
      <c r="F170" s="15">
        <v>7.5</v>
      </c>
      <c r="G170" s="15"/>
      <c r="H170" s="17" t="s">
        <v>243</v>
      </c>
      <c r="L170" s="40">
        <f>IFERROR(VLOOKUP($A170,'Child labour'!$A$2:$H$218,'Child labour'!B$219,FALSE)-B170,"")</f>
        <v>0</v>
      </c>
      <c r="M170" s="40" t="b">
        <f>IFERROR(VLOOKUP($A170,'Child labour'!$A$2:$H$218,'Child labour'!C$219,FALSE)=C170,"")</f>
        <v>1</v>
      </c>
      <c r="N170" s="40">
        <f>IFERROR(VLOOKUP($A170,'Child labour'!$A$2:$H$218,'Child labour'!D$219,FALSE)-D170,"")</f>
        <v>0</v>
      </c>
      <c r="O170" s="40" t="b">
        <f>IFERROR(VLOOKUP($A170,'Child labour'!$A$2:$H$218,'Child labour'!E$219,FALSE)=E170,"")</f>
        <v>1</v>
      </c>
      <c r="P170" s="40">
        <f>IFERROR(VLOOKUP($A170,'Child labour'!$A$2:$H$218,'Child labour'!F$219,FALSE)-F170,"")</f>
        <v>0</v>
      </c>
      <c r="Q170" s="40" t="b">
        <f>IFERROR(VLOOKUP($A170,'Child labour'!$A$2:$H$218,'Child labour'!G$219,FALSE)=G170,"")</f>
        <v>1</v>
      </c>
      <c r="R170" s="40" t="str">
        <f>IFERROR(VLOOKUP($A170,'Child labour'!$A$2:$H$218,'Child labour'!H$219,FALSE),"")</f>
        <v>MICS 2019, UNICEF and ILO calculations</v>
      </c>
    </row>
    <row r="171" spans="1:18" hidden="1" x14ac:dyDescent="0.25">
      <c r="A171" s="14" t="s">
        <v>171</v>
      </c>
      <c r="B171" s="15" t="s">
        <v>15</v>
      </c>
      <c r="C171" s="15"/>
      <c r="D171" s="15" t="s">
        <v>15</v>
      </c>
      <c r="E171" s="15"/>
      <c r="F171" s="15" t="s">
        <v>15</v>
      </c>
      <c r="G171" s="15"/>
      <c r="H171" s="17"/>
      <c r="L171" s="40" t="str">
        <f>IFERROR(VLOOKUP($A171,'Child labour'!$A$2:$H$218,'Child labour'!B$219,FALSE)-B171,"")</f>
        <v/>
      </c>
      <c r="M171" s="40" t="b">
        <f>IFERROR(VLOOKUP($A171,'Child labour'!$A$2:$H$218,'Child labour'!C$219,FALSE)=C171,"")</f>
        <v>1</v>
      </c>
      <c r="N171" s="40" t="str">
        <f>IFERROR(VLOOKUP($A171,'Child labour'!$A$2:$H$218,'Child labour'!D$219,FALSE)-D171,"")</f>
        <v/>
      </c>
      <c r="O171" s="40" t="b">
        <f>IFERROR(VLOOKUP($A171,'Child labour'!$A$2:$H$218,'Child labour'!E$219,FALSE)=E171,"")</f>
        <v>1</v>
      </c>
      <c r="P171" s="40" t="str">
        <f>IFERROR(VLOOKUP($A171,'Child labour'!$A$2:$H$218,'Child labour'!F$219,FALSE)-F171,"")</f>
        <v/>
      </c>
      <c r="Q171" s="40" t="b">
        <f>IFERROR(VLOOKUP($A171,'Child labour'!$A$2:$H$218,'Child labour'!G$219,FALSE)=G171,"")</f>
        <v>1</v>
      </c>
      <c r="R171" s="40">
        <f>IFERROR(VLOOKUP($A171,'Child labour'!$A$2:$H$218,'Child labour'!H$219,FALSE),"")</f>
        <v>0</v>
      </c>
    </row>
    <row r="172" spans="1:18" hidden="1" x14ac:dyDescent="0.25">
      <c r="A172" s="14" t="s">
        <v>172</v>
      </c>
      <c r="B172" s="15">
        <v>25.2</v>
      </c>
      <c r="C172" s="16"/>
      <c r="D172" s="15">
        <v>25.6</v>
      </c>
      <c r="E172" s="16"/>
      <c r="F172" s="15">
        <v>24.8</v>
      </c>
      <c r="G172" s="16"/>
      <c r="H172" s="17" t="s">
        <v>258</v>
      </c>
      <c r="L172" s="40">
        <f>IFERROR(VLOOKUP($A172,'Child labour'!$A$2:$H$218,'Child labour'!B$219,FALSE)-B172,"")</f>
        <v>0</v>
      </c>
      <c r="M172" s="40" t="b">
        <f>IFERROR(VLOOKUP($A172,'Child labour'!$A$2:$H$218,'Child labour'!C$219,FALSE)=C172,"")</f>
        <v>1</v>
      </c>
      <c r="N172" s="40">
        <f>IFERROR(VLOOKUP($A172,'Child labour'!$A$2:$H$218,'Child labour'!D$219,FALSE)-D172,"")</f>
        <v>0</v>
      </c>
      <c r="O172" s="40" t="b">
        <f>IFERROR(VLOOKUP($A172,'Child labour'!$A$2:$H$218,'Child labour'!E$219,FALSE)=E172,"")</f>
        <v>1</v>
      </c>
      <c r="P172" s="40">
        <f>IFERROR(VLOOKUP($A172,'Child labour'!$A$2:$H$218,'Child labour'!F$219,FALSE)-F172,"")</f>
        <v>0</v>
      </c>
      <c r="Q172" s="40" t="b">
        <f>IFERROR(VLOOKUP($A172,'Child labour'!$A$2:$H$218,'Child labour'!G$219,FALSE)=G172,"")</f>
        <v>1</v>
      </c>
      <c r="R172" s="40" t="str">
        <f>IFERROR(VLOOKUP($A172,'Child labour'!$A$2:$H$218,'Child labour'!H$219,FALSE),"")</f>
        <v>MICS 2017, UNICEF and ILO calculations</v>
      </c>
    </row>
    <row r="173" spans="1:18" hidden="1" x14ac:dyDescent="0.25">
      <c r="A173" s="14" t="s">
        <v>173</v>
      </c>
      <c r="B173" s="15" t="s">
        <v>15</v>
      </c>
      <c r="C173" s="15"/>
      <c r="D173" s="15" t="s">
        <v>15</v>
      </c>
      <c r="E173" s="15"/>
      <c r="F173" s="15" t="s">
        <v>15</v>
      </c>
      <c r="G173" s="15"/>
      <c r="H173" s="17"/>
      <c r="L173" s="40" t="str">
        <f>IFERROR(VLOOKUP($A173,'Child labour'!$A$2:$H$218,'Child labour'!B$219,FALSE)-B173,"")</f>
        <v/>
      </c>
      <c r="M173" s="40" t="b">
        <f>IFERROR(VLOOKUP($A173,'Child labour'!$A$2:$H$218,'Child labour'!C$219,FALSE)=C173,"")</f>
        <v>1</v>
      </c>
      <c r="N173" s="40" t="str">
        <f>IFERROR(VLOOKUP($A173,'Child labour'!$A$2:$H$218,'Child labour'!D$219,FALSE)-D173,"")</f>
        <v/>
      </c>
      <c r="O173" s="40" t="b">
        <f>IFERROR(VLOOKUP($A173,'Child labour'!$A$2:$H$218,'Child labour'!E$219,FALSE)=E173,"")</f>
        <v>1</v>
      </c>
      <c r="P173" s="40" t="str">
        <f>IFERROR(VLOOKUP($A173,'Child labour'!$A$2:$H$218,'Child labour'!F$219,FALSE)-F173,"")</f>
        <v/>
      </c>
      <c r="Q173" s="40" t="b">
        <f>IFERROR(VLOOKUP($A173,'Child labour'!$A$2:$H$218,'Child labour'!G$219,FALSE)=G173,"")</f>
        <v>1</v>
      </c>
      <c r="R173" s="40">
        <f>IFERROR(VLOOKUP($A173,'Child labour'!$A$2:$H$218,'Child labour'!H$219,FALSE),"")</f>
        <v>0</v>
      </c>
    </row>
    <row r="174" spans="1:18" hidden="1" x14ac:dyDescent="0.25">
      <c r="A174" s="14" t="s">
        <v>174</v>
      </c>
      <c r="B174" s="15" t="s">
        <v>15</v>
      </c>
      <c r="C174" s="15"/>
      <c r="D174" s="15" t="s">
        <v>15</v>
      </c>
      <c r="E174" s="15"/>
      <c r="F174" s="15" t="s">
        <v>15</v>
      </c>
      <c r="G174" s="15"/>
      <c r="H174" s="17"/>
      <c r="L174" s="40" t="str">
        <f>IFERROR(VLOOKUP($A174,'Child labour'!$A$2:$H$218,'Child labour'!B$219,FALSE)-B174,"")</f>
        <v/>
      </c>
      <c r="M174" s="40" t="b">
        <f>IFERROR(VLOOKUP($A174,'Child labour'!$A$2:$H$218,'Child labour'!C$219,FALSE)=C174,"")</f>
        <v>1</v>
      </c>
      <c r="N174" s="40" t="str">
        <f>IFERROR(VLOOKUP($A174,'Child labour'!$A$2:$H$218,'Child labour'!D$219,FALSE)-D174,"")</f>
        <v/>
      </c>
      <c r="O174" s="40" t="b">
        <f>IFERROR(VLOOKUP($A174,'Child labour'!$A$2:$H$218,'Child labour'!E$219,FALSE)=E174,"")</f>
        <v>1</v>
      </c>
      <c r="P174" s="40" t="str">
        <f>IFERROR(VLOOKUP($A174,'Child labour'!$A$2:$H$218,'Child labour'!F$219,FALSE)-F174,"")</f>
        <v/>
      </c>
      <c r="Q174" s="40" t="b">
        <f>IFERROR(VLOOKUP($A174,'Child labour'!$A$2:$H$218,'Child labour'!G$219,FALSE)=G174,"")</f>
        <v>1</v>
      </c>
      <c r="R174" s="40">
        <f>IFERROR(VLOOKUP($A174,'Child labour'!$A$2:$H$218,'Child labour'!H$219,FALSE),"")</f>
        <v>0</v>
      </c>
    </row>
    <row r="175" spans="1:18" hidden="1" x14ac:dyDescent="0.25">
      <c r="A175" s="14" t="s">
        <v>175</v>
      </c>
      <c r="B175" s="15" t="s">
        <v>15</v>
      </c>
      <c r="C175" s="15"/>
      <c r="D175" s="15" t="s">
        <v>15</v>
      </c>
      <c r="E175" s="15"/>
      <c r="F175" s="15" t="s">
        <v>15</v>
      </c>
      <c r="G175" s="15"/>
      <c r="H175" s="17"/>
      <c r="L175" s="40" t="str">
        <f>IFERROR(VLOOKUP($A175,'Child labour'!$A$2:$H$218,'Child labour'!B$219,FALSE)-B175,"")</f>
        <v/>
      </c>
      <c r="M175" s="40" t="b">
        <f>IFERROR(VLOOKUP($A175,'Child labour'!$A$2:$H$218,'Child labour'!C$219,FALSE)=C175,"")</f>
        <v>1</v>
      </c>
      <c r="N175" s="40" t="str">
        <f>IFERROR(VLOOKUP($A175,'Child labour'!$A$2:$H$218,'Child labour'!D$219,FALSE)-D175,"")</f>
        <v/>
      </c>
      <c r="O175" s="40" t="b">
        <f>IFERROR(VLOOKUP($A175,'Child labour'!$A$2:$H$218,'Child labour'!E$219,FALSE)=E175,"")</f>
        <v>1</v>
      </c>
      <c r="P175" s="40" t="str">
        <f>IFERROR(VLOOKUP($A175,'Child labour'!$A$2:$H$218,'Child labour'!F$219,FALSE)-F175,"")</f>
        <v/>
      </c>
      <c r="Q175" s="40" t="b">
        <f>IFERROR(VLOOKUP($A175,'Child labour'!$A$2:$H$218,'Child labour'!G$219,FALSE)=G175,"")</f>
        <v>1</v>
      </c>
      <c r="R175" s="40">
        <f>IFERROR(VLOOKUP($A175,'Child labour'!$A$2:$H$218,'Child labour'!H$219,FALSE),"")</f>
        <v>0</v>
      </c>
    </row>
    <row r="176" spans="1:18" hidden="1" x14ac:dyDescent="0.25">
      <c r="A176" s="14" t="s">
        <v>176</v>
      </c>
      <c r="B176" s="15">
        <v>17.86</v>
      </c>
      <c r="C176" s="15" t="s">
        <v>12</v>
      </c>
      <c r="D176" s="15">
        <v>17.12</v>
      </c>
      <c r="E176" s="15" t="s">
        <v>12</v>
      </c>
      <c r="F176" s="15">
        <v>18.64</v>
      </c>
      <c r="G176" s="15" t="s">
        <v>12</v>
      </c>
      <c r="H176" s="17" t="s">
        <v>275</v>
      </c>
      <c r="L176" s="40">
        <f>IFERROR(VLOOKUP($A176,'Child labour'!$A$2:$H$218,'Child labour'!B$219,FALSE)-B176,"")</f>
        <v>3.9999999999999147E-2</v>
      </c>
      <c r="M176" s="40" t="b">
        <f>IFERROR(VLOOKUP($A176,'Child labour'!$A$2:$H$218,'Child labour'!C$219,FALSE)=C176,"")</f>
        <v>1</v>
      </c>
      <c r="N176" s="40">
        <f>IFERROR(VLOOKUP($A176,'Child labour'!$A$2:$H$218,'Child labour'!D$219,FALSE)-D176,"")</f>
        <v>-1.9999999999999574E-2</v>
      </c>
      <c r="O176" s="40" t="b">
        <f>IFERROR(VLOOKUP($A176,'Child labour'!$A$2:$H$218,'Child labour'!E$219,FALSE)=E176,"")</f>
        <v>1</v>
      </c>
      <c r="P176" s="40">
        <f>IFERROR(VLOOKUP($A176,'Child labour'!$A$2:$H$218,'Child labour'!F$219,FALSE)-F176,"")</f>
        <v>-3.9999999999999147E-2</v>
      </c>
      <c r="Q176" s="40" t="b">
        <f>IFERROR(VLOOKUP($A176,'Child labour'!$A$2:$H$218,'Child labour'!G$219,FALSE)=G176,"")</f>
        <v>1</v>
      </c>
      <c r="R176" s="40" t="str">
        <f>IFERROR(VLOOKUP($A176,'Child labour'!$A$2:$H$218,'Child labour'!H$219,FALSE),"")</f>
        <v>DHS 2015, UNICEF and ILO calculations</v>
      </c>
    </row>
    <row r="177" spans="1:18" hidden="1" x14ac:dyDescent="0.25">
      <c r="A177" s="14" t="s">
        <v>177</v>
      </c>
      <c r="B177" s="15" t="s">
        <v>15</v>
      </c>
      <c r="C177" s="16"/>
      <c r="D177" s="15" t="s">
        <v>15</v>
      </c>
      <c r="E177" s="16"/>
      <c r="F177" s="15" t="s">
        <v>15</v>
      </c>
      <c r="G177" s="16"/>
      <c r="H177" s="17"/>
      <c r="L177" s="40" t="str">
        <f>IFERROR(VLOOKUP($A177,'Child labour'!$A$2:$H$218,'Child labour'!B$219,FALSE)-B177,"")</f>
        <v/>
      </c>
      <c r="M177" s="40" t="b">
        <f>IFERROR(VLOOKUP($A177,'Child labour'!$A$2:$H$218,'Child labour'!C$219,FALSE)=C177,"")</f>
        <v>1</v>
      </c>
      <c r="N177" s="40" t="str">
        <f>IFERROR(VLOOKUP($A177,'Child labour'!$A$2:$H$218,'Child labour'!D$219,FALSE)-D177,"")</f>
        <v/>
      </c>
      <c r="O177" s="40" t="b">
        <f>IFERROR(VLOOKUP($A177,'Child labour'!$A$2:$H$218,'Child labour'!E$219,FALSE)=E177,"")</f>
        <v>1</v>
      </c>
      <c r="P177" s="40" t="str">
        <f>IFERROR(VLOOKUP($A177,'Child labour'!$A$2:$H$218,'Child labour'!F$219,FALSE)-F177,"")</f>
        <v/>
      </c>
      <c r="Q177" s="40" t="b">
        <f>IFERROR(VLOOKUP($A177,'Child labour'!$A$2:$H$218,'Child labour'!G$219,FALSE)=G177,"")</f>
        <v>1</v>
      </c>
      <c r="R177" s="40">
        <f>IFERROR(VLOOKUP($A177,'Child labour'!$A$2:$H$218,'Child labour'!H$219,FALSE),"")</f>
        <v>0</v>
      </c>
    </row>
    <row r="178" spans="1:18" hidden="1" x14ac:dyDescent="0.25">
      <c r="A178" s="14" t="s">
        <v>178</v>
      </c>
      <c r="B178" s="15">
        <v>3.6</v>
      </c>
      <c r="C178" s="15" t="s">
        <v>12</v>
      </c>
      <c r="D178" s="15">
        <v>3.8</v>
      </c>
      <c r="E178" s="15" t="s">
        <v>12</v>
      </c>
      <c r="F178" s="15">
        <v>3.3</v>
      </c>
      <c r="G178" s="15" t="s">
        <v>12</v>
      </c>
      <c r="H178" s="17" t="s">
        <v>276</v>
      </c>
      <c r="L178" s="40">
        <f>IFERROR(VLOOKUP($A178,'Child labour'!$A$2:$H$218,'Child labour'!B$219,FALSE)-B178,"")</f>
        <v>0</v>
      </c>
      <c r="M178" s="40" t="b">
        <f>IFERROR(VLOOKUP($A178,'Child labour'!$A$2:$H$218,'Child labour'!C$219,FALSE)=C178,"")</f>
        <v>1</v>
      </c>
      <c r="N178" s="40">
        <f>IFERROR(VLOOKUP($A178,'Child labour'!$A$2:$H$218,'Child labour'!D$219,FALSE)-D178,"")</f>
        <v>0</v>
      </c>
      <c r="O178" s="40" t="b">
        <f>IFERROR(VLOOKUP($A178,'Child labour'!$A$2:$H$218,'Child labour'!E$219,FALSE)=E178,"")</f>
        <v>1</v>
      </c>
      <c r="P178" s="40">
        <f>IFERROR(VLOOKUP($A178,'Child labour'!$A$2:$H$218,'Child labour'!F$219,FALSE)-F178,"")</f>
        <v>0</v>
      </c>
      <c r="Q178" s="40" t="b">
        <f>IFERROR(VLOOKUP($A178,'Child labour'!$A$2:$H$218,'Child labour'!G$219,FALSE)=G178,"")</f>
        <v>1</v>
      </c>
      <c r="R178" s="40" t="str">
        <f>IFERROR(VLOOKUP($A178,'Child labour'!$A$2:$H$218,'Child labour'!H$219,FALSE),"")</f>
        <v>Survey of Activities of Young People 2015, UNICEF and ILO calculations</v>
      </c>
    </row>
    <row r="179" spans="1:18" hidden="1" x14ac:dyDescent="0.25">
      <c r="A179" s="14" t="s">
        <v>179</v>
      </c>
      <c r="B179" s="15" t="s">
        <v>15</v>
      </c>
      <c r="C179" s="16"/>
      <c r="D179" s="15" t="s">
        <v>15</v>
      </c>
      <c r="E179" s="16"/>
      <c r="F179" s="15" t="s">
        <v>15</v>
      </c>
      <c r="G179" s="16"/>
      <c r="H179" s="17"/>
      <c r="L179" s="40" t="str">
        <f>IFERROR(VLOOKUP($A179,'Child labour'!$A$2:$H$218,'Child labour'!B$219,FALSE)-B179,"")</f>
        <v/>
      </c>
      <c r="M179" s="40" t="b">
        <f>IFERROR(VLOOKUP($A179,'Child labour'!$A$2:$H$218,'Child labour'!C$219,FALSE)=C179,"")</f>
        <v>1</v>
      </c>
      <c r="N179" s="40" t="str">
        <f>IFERROR(VLOOKUP($A179,'Child labour'!$A$2:$H$218,'Child labour'!D$219,FALSE)-D179,"")</f>
        <v/>
      </c>
      <c r="O179" s="40" t="b">
        <f>IFERROR(VLOOKUP($A179,'Child labour'!$A$2:$H$218,'Child labour'!E$219,FALSE)=E179,"")</f>
        <v>1</v>
      </c>
      <c r="P179" s="40" t="str">
        <f>IFERROR(VLOOKUP($A179,'Child labour'!$A$2:$H$218,'Child labour'!F$219,FALSE)-F179,"")</f>
        <v/>
      </c>
      <c r="Q179" s="40" t="b">
        <f>IFERROR(VLOOKUP($A179,'Child labour'!$A$2:$H$218,'Child labour'!G$219,FALSE)=G179,"")</f>
        <v>1</v>
      </c>
      <c r="R179" s="40">
        <f>IFERROR(VLOOKUP($A179,'Child labour'!$A$2:$H$218,'Child labour'!H$219,FALSE),"")</f>
        <v>0</v>
      </c>
    </row>
    <row r="180" spans="1:18" hidden="1" x14ac:dyDescent="0.25">
      <c r="A180" s="14" t="s">
        <v>180</v>
      </c>
      <c r="B180" s="15" t="s">
        <v>15</v>
      </c>
      <c r="C180" s="16"/>
      <c r="D180" s="15" t="s">
        <v>15</v>
      </c>
      <c r="E180" s="16"/>
      <c r="F180" s="15" t="s">
        <v>15</v>
      </c>
      <c r="G180" s="16"/>
      <c r="H180" s="17"/>
      <c r="L180" s="40" t="str">
        <f>IFERROR(VLOOKUP($A180,'Child labour'!$A$2:$H$218,'Child labour'!B$219,FALSE)-B180,"")</f>
        <v/>
      </c>
      <c r="M180" s="40" t="b">
        <f>IFERROR(VLOOKUP($A180,'Child labour'!$A$2:$H$218,'Child labour'!C$219,FALSE)=C180,"")</f>
        <v>1</v>
      </c>
      <c r="N180" s="40" t="str">
        <f>IFERROR(VLOOKUP($A180,'Child labour'!$A$2:$H$218,'Child labour'!D$219,FALSE)-D180,"")</f>
        <v/>
      </c>
      <c r="O180" s="40" t="b">
        <f>IFERROR(VLOOKUP($A180,'Child labour'!$A$2:$H$218,'Child labour'!E$219,FALSE)=E180,"")</f>
        <v>1</v>
      </c>
      <c r="P180" s="40" t="str">
        <f>IFERROR(VLOOKUP($A180,'Child labour'!$A$2:$H$218,'Child labour'!F$219,FALSE)-F180,"")</f>
        <v/>
      </c>
      <c r="Q180" s="40" t="b">
        <f>IFERROR(VLOOKUP($A180,'Child labour'!$A$2:$H$218,'Child labour'!G$219,FALSE)=G180,"")</f>
        <v>1</v>
      </c>
      <c r="R180" s="40">
        <f>IFERROR(VLOOKUP($A180,'Child labour'!$A$2:$H$218,'Child labour'!H$219,FALSE),"")</f>
        <v>0</v>
      </c>
    </row>
    <row r="181" spans="1:18" hidden="1" x14ac:dyDescent="0.25">
      <c r="A181" s="14" t="s">
        <v>181</v>
      </c>
      <c r="B181" s="15">
        <v>0.78</v>
      </c>
      <c r="C181" s="15"/>
      <c r="D181" s="15">
        <v>0.94</v>
      </c>
      <c r="E181" s="15"/>
      <c r="F181" s="15">
        <v>0.62</v>
      </c>
      <c r="G181" s="15"/>
      <c r="H181" s="17" t="s">
        <v>277</v>
      </c>
      <c r="L181" s="40">
        <f>IFERROR(VLOOKUP($A181,'Child labour'!$A$2:$H$218,'Child labour'!B$219,FALSE)-B181,"")</f>
        <v>2.0000000000000018E-2</v>
      </c>
      <c r="M181" s="40" t="b">
        <f>IFERROR(VLOOKUP($A181,'Child labour'!$A$2:$H$218,'Child labour'!C$219,FALSE)=C181,"")</f>
        <v>1</v>
      </c>
      <c r="N181" s="40">
        <f>IFERROR(VLOOKUP($A181,'Child labour'!$A$2:$H$218,'Child labour'!D$219,FALSE)-D181,"")</f>
        <v>-3.9999999999999925E-2</v>
      </c>
      <c r="O181" s="40" t="b">
        <f>IFERROR(VLOOKUP($A181,'Child labour'!$A$2:$H$218,'Child labour'!E$219,FALSE)=E181,"")</f>
        <v>1</v>
      </c>
      <c r="P181" s="40">
        <f>IFERROR(VLOOKUP($A181,'Child labour'!$A$2:$H$218,'Child labour'!F$219,FALSE)-F181,"")</f>
        <v>-2.0000000000000018E-2</v>
      </c>
      <c r="Q181" s="40" t="b">
        <f>IFERROR(VLOOKUP($A181,'Child labour'!$A$2:$H$218,'Child labour'!G$219,FALSE)=G181,"")</f>
        <v>1</v>
      </c>
      <c r="R181" s="40" t="str">
        <f>IFERROR(VLOOKUP($A181,'Child labour'!$A$2:$H$218,'Child labour'!H$219,FALSE),"")</f>
        <v>CAS 2016, UNICEF and ILO calculations</v>
      </c>
    </row>
    <row r="182" spans="1:18" hidden="1" x14ac:dyDescent="0.25">
      <c r="A182" s="14" t="s">
        <v>182</v>
      </c>
      <c r="B182" s="15">
        <v>7.3</v>
      </c>
      <c r="C182" s="15"/>
      <c r="D182" s="15">
        <v>9.6</v>
      </c>
      <c r="E182" s="15"/>
      <c r="F182" s="15">
        <v>4.8</v>
      </c>
      <c r="G182" s="15"/>
      <c r="H182" s="17" t="s">
        <v>264</v>
      </c>
      <c r="L182" s="40">
        <f>IFERROR(VLOOKUP($A182,'Child labour'!$A$2:$H$218,'Child labour'!B$219,FALSE)-B182,"")</f>
        <v>0</v>
      </c>
      <c r="M182" s="40" t="b">
        <f>IFERROR(VLOOKUP($A182,'Child labour'!$A$2:$H$218,'Child labour'!C$219,FALSE)=C182,"")</f>
        <v>1</v>
      </c>
      <c r="N182" s="40">
        <f>IFERROR(VLOOKUP($A182,'Child labour'!$A$2:$H$218,'Child labour'!D$219,FALSE)-D182,"")</f>
        <v>0</v>
      </c>
      <c r="O182" s="40" t="b">
        <f>IFERROR(VLOOKUP($A182,'Child labour'!$A$2:$H$218,'Child labour'!E$219,FALSE)=E182,"")</f>
        <v>1</v>
      </c>
      <c r="P182" s="40">
        <f>IFERROR(VLOOKUP($A182,'Child labour'!$A$2:$H$218,'Child labour'!F$219,FALSE)-F182,"")</f>
        <v>0</v>
      </c>
      <c r="Q182" s="40" t="b">
        <f>IFERROR(VLOOKUP($A182,'Child labour'!$A$2:$H$218,'Child labour'!G$219,FALSE)=G182,"")</f>
        <v>1</v>
      </c>
      <c r="R182" s="40" t="str">
        <f>IFERROR(VLOOKUP($A182,'Child labour'!$A$2:$H$218,'Child labour'!H$219,FALSE),"")</f>
        <v>MICS 2019-20, UNICEF and ILO calculations</v>
      </c>
    </row>
    <row r="183" spans="1:18" x14ac:dyDescent="0.25">
      <c r="A183" s="14" t="s">
        <v>183</v>
      </c>
      <c r="B183" s="15">
        <v>18.11</v>
      </c>
      <c r="C183" s="16"/>
      <c r="D183" s="15">
        <v>19.93</v>
      </c>
      <c r="E183" s="16"/>
      <c r="F183" s="15">
        <v>16.28</v>
      </c>
      <c r="G183" s="16"/>
      <c r="H183" s="17" t="s">
        <v>252</v>
      </c>
      <c r="L183" s="40">
        <f>IFERROR(VLOOKUP($A183,'Child labour'!$A$2:$H$218,'Child labour'!B$219,FALSE)-B183,"")</f>
        <v>-9.9999999999980105E-3</v>
      </c>
      <c r="M183" s="40" t="b">
        <f>IFERROR(VLOOKUP($A183,'Child labour'!$A$2:$H$218,'Child labour'!C$219,FALSE)=C183,"")</f>
        <v>0</v>
      </c>
      <c r="N183" s="40">
        <f>IFERROR(VLOOKUP($A183,'Child labour'!$A$2:$H$218,'Child labour'!D$219,FALSE)-D183,"")</f>
        <v>-3.0000000000001137E-2</v>
      </c>
      <c r="O183" s="40" t="b">
        <f>IFERROR(VLOOKUP($A183,'Child labour'!$A$2:$H$218,'Child labour'!E$219,FALSE)=E183,"")</f>
        <v>0</v>
      </c>
      <c r="P183" s="40">
        <f>IFERROR(VLOOKUP($A183,'Child labour'!$A$2:$H$218,'Child labour'!F$219,FALSE)-F183,"")</f>
        <v>1.9999999999999574E-2</v>
      </c>
      <c r="Q183" s="40" t="b">
        <f>IFERROR(VLOOKUP($A183,'Child labour'!$A$2:$H$218,'Child labour'!G$219,FALSE)=G183,"")</f>
        <v>0</v>
      </c>
      <c r="R183" s="40" t="str">
        <f>IFERROR(VLOOKUP($A183,'Child labour'!$A$2:$H$218,'Child labour'!H$219,FALSE),"")</f>
        <v>MICS 2014, UNICEF and ILO calculations</v>
      </c>
    </row>
    <row r="184" spans="1:18" hidden="1" x14ac:dyDescent="0.25">
      <c r="A184" s="14" t="s">
        <v>184</v>
      </c>
      <c r="B184" s="15">
        <v>4.3</v>
      </c>
      <c r="C184" s="16"/>
      <c r="D184" s="15">
        <v>4.9000000000000004</v>
      </c>
      <c r="E184" s="16"/>
      <c r="F184" s="15">
        <v>3.5</v>
      </c>
      <c r="G184" s="16"/>
      <c r="H184" s="17" t="s">
        <v>256</v>
      </c>
      <c r="L184" s="40">
        <f>IFERROR(VLOOKUP($A184,'Child labour'!$A$2:$H$218,'Child labour'!B$219,FALSE)-B184,"")</f>
        <v>0</v>
      </c>
      <c r="M184" s="40" t="b">
        <f>IFERROR(VLOOKUP($A184,'Child labour'!$A$2:$H$218,'Child labour'!C$219,FALSE)=C184,"")</f>
        <v>1</v>
      </c>
      <c r="N184" s="40">
        <f>IFERROR(VLOOKUP($A184,'Child labour'!$A$2:$H$218,'Child labour'!D$219,FALSE)-D184,"")</f>
        <v>0</v>
      </c>
      <c r="O184" s="40" t="b">
        <f>IFERROR(VLOOKUP($A184,'Child labour'!$A$2:$H$218,'Child labour'!E$219,FALSE)=E184,"")</f>
        <v>1</v>
      </c>
      <c r="P184" s="40">
        <f>IFERROR(VLOOKUP($A184,'Child labour'!$A$2:$H$218,'Child labour'!F$219,FALSE)-F184,"")</f>
        <v>0</v>
      </c>
      <c r="Q184" s="40" t="b">
        <f>IFERROR(VLOOKUP($A184,'Child labour'!$A$2:$H$218,'Child labour'!G$219,FALSE)=G184,"")</f>
        <v>1</v>
      </c>
      <c r="R184" s="40" t="str">
        <f>IFERROR(VLOOKUP($A184,'Child labour'!$A$2:$H$218,'Child labour'!H$219,FALSE),"")</f>
        <v>MICS 2018, UNICEF and ILO calculations</v>
      </c>
    </row>
    <row r="185" spans="1:18" hidden="1" x14ac:dyDescent="0.25">
      <c r="A185" s="14" t="s">
        <v>185</v>
      </c>
      <c r="B185" s="15" t="s">
        <v>15</v>
      </c>
      <c r="C185" s="16"/>
      <c r="D185" s="15" t="s">
        <v>15</v>
      </c>
      <c r="E185" s="16"/>
      <c r="F185" s="15" t="s">
        <v>15</v>
      </c>
      <c r="G185" s="16"/>
      <c r="H185" s="17"/>
      <c r="L185" s="40" t="str">
        <f>IFERROR(VLOOKUP($A185,'Child labour'!$A$2:$H$218,'Child labour'!B$219,FALSE)-B185,"")</f>
        <v/>
      </c>
      <c r="M185" s="40" t="b">
        <f>IFERROR(VLOOKUP($A185,'Child labour'!$A$2:$H$218,'Child labour'!C$219,FALSE)=C185,"")</f>
        <v>1</v>
      </c>
      <c r="N185" s="40" t="str">
        <f>IFERROR(VLOOKUP($A185,'Child labour'!$A$2:$H$218,'Child labour'!D$219,FALSE)-D185,"")</f>
        <v/>
      </c>
      <c r="O185" s="40" t="b">
        <f>IFERROR(VLOOKUP($A185,'Child labour'!$A$2:$H$218,'Child labour'!E$219,FALSE)=E185,"")</f>
        <v>1</v>
      </c>
      <c r="P185" s="40" t="str">
        <f>IFERROR(VLOOKUP($A185,'Child labour'!$A$2:$H$218,'Child labour'!F$219,FALSE)-F185,"")</f>
        <v/>
      </c>
      <c r="Q185" s="40" t="b">
        <f>IFERROR(VLOOKUP($A185,'Child labour'!$A$2:$H$218,'Child labour'!G$219,FALSE)=G185,"")</f>
        <v>1</v>
      </c>
      <c r="R185" s="40">
        <f>IFERROR(VLOOKUP($A185,'Child labour'!$A$2:$H$218,'Child labour'!H$219,FALSE),"")</f>
        <v>0</v>
      </c>
    </row>
    <row r="186" spans="1:18" hidden="1" x14ac:dyDescent="0.25">
      <c r="A186" s="14" t="s">
        <v>186</v>
      </c>
      <c r="B186" s="15" t="s">
        <v>15</v>
      </c>
      <c r="C186" s="16"/>
      <c r="D186" s="15" t="s">
        <v>15</v>
      </c>
      <c r="E186" s="16"/>
      <c r="F186" s="15" t="s">
        <v>15</v>
      </c>
      <c r="G186" s="16"/>
      <c r="H186" s="17"/>
      <c r="L186" s="40" t="str">
        <f>IFERROR(VLOOKUP($A186,'Child labour'!$A$2:$H$218,'Child labour'!B$219,FALSE)-B186,"")</f>
        <v/>
      </c>
      <c r="M186" s="40" t="b">
        <f>IFERROR(VLOOKUP($A186,'Child labour'!$A$2:$H$218,'Child labour'!C$219,FALSE)=C186,"")</f>
        <v>1</v>
      </c>
      <c r="N186" s="40" t="str">
        <f>IFERROR(VLOOKUP($A186,'Child labour'!$A$2:$H$218,'Child labour'!D$219,FALSE)-D186,"")</f>
        <v/>
      </c>
      <c r="O186" s="40" t="b">
        <f>IFERROR(VLOOKUP($A186,'Child labour'!$A$2:$H$218,'Child labour'!E$219,FALSE)=E186,"")</f>
        <v>1</v>
      </c>
      <c r="P186" s="40" t="str">
        <f>IFERROR(VLOOKUP($A186,'Child labour'!$A$2:$H$218,'Child labour'!F$219,FALSE)-F186,"")</f>
        <v/>
      </c>
      <c r="Q186" s="40" t="b">
        <f>IFERROR(VLOOKUP($A186,'Child labour'!$A$2:$H$218,'Child labour'!G$219,FALSE)=G186,"")</f>
        <v>1</v>
      </c>
      <c r="R186" s="40">
        <f>IFERROR(VLOOKUP($A186,'Child labour'!$A$2:$H$218,'Child labour'!H$219,FALSE),"")</f>
        <v>0</v>
      </c>
    </row>
    <row r="187" spans="1:18" hidden="1" x14ac:dyDescent="0.25">
      <c r="A187" s="14" t="s">
        <v>187</v>
      </c>
      <c r="B187" s="15" t="s">
        <v>15</v>
      </c>
      <c r="C187" s="16"/>
      <c r="D187" s="15" t="s">
        <v>15</v>
      </c>
      <c r="E187" s="16"/>
      <c r="F187" s="15" t="s">
        <v>15</v>
      </c>
      <c r="G187" s="16"/>
      <c r="H187" s="17"/>
      <c r="L187" s="40" t="str">
        <f>IFERROR(VLOOKUP($A187,'Child labour'!$A$2:$H$218,'Child labour'!B$219,FALSE)-B187,"")</f>
        <v/>
      </c>
      <c r="M187" s="40" t="b">
        <f>IFERROR(VLOOKUP($A187,'Child labour'!$A$2:$H$218,'Child labour'!C$219,FALSE)=C187,"")</f>
        <v>1</v>
      </c>
      <c r="N187" s="40" t="str">
        <f>IFERROR(VLOOKUP($A187,'Child labour'!$A$2:$H$218,'Child labour'!D$219,FALSE)-D187,"")</f>
        <v/>
      </c>
      <c r="O187" s="40" t="b">
        <f>IFERROR(VLOOKUP($A187,'Child labour'!$A$2:$H$218,'Child labour'!E$219,FALSE)=E187,"")</f>
        <v>1</v>
      </c>
      <c r="P187" s="40" t="str">
        <f>IFERROR(VLOOKUP($A187,'Child labour'!$A$2:$H$218,'Child labour'!F$219,FALSE)-F187,"")</f>
        <v/>
      </c>
      <c r="Q187" s="40" t="b">
        <f>IFERROR(VLOOKUP($A187,'Child labour'!$A$2:$H$218,'Child labour'!G$219,FALSE)=G187,"")</f>
        <v>1</v>
      </c>
      <c r="R187" s="40">
        <f>IFERROR(VLOOKUP($A187,'Child labour'!$A$2:$H$218,'Child labour'!H$219,FALSE),"")</f>
        <v>0</v>
      </c>
    </row>
    <row r="188" spans="1:18" hidden="1" x14ac:dyDescent="0.25">
      <c r="A188" s="14" t="s">
        <v>188</v>
      </c>
      <c r="B188" s="15" t="s">
        <v>15</v>
      </c>
      <c r="C188" s="16"/>
      <c r="D188" s="15" t="s">
        <v>15</v>
      </c>
      <c r="E188" s="16"/>
      <c r="F188" s="15" t="s">
        <v>15</v>
      </c>
      <c r="G188" s="16"/>
      <c r="H188" s="17"/>
      <c r="L188" s="40" t="str">
        <f>IFERROR(VLOOKUP($A188,'Child labour'!$A$2:$H$218,'Child labour'!B$219,FALSE)-B188,"")</f>
        <v/>
      </c>
      <c r="M188" s="40" t="b">
        <f>IFERROR(VLOOKUP($A188,'Child labour'!$A$2:$H$218,'Child labour'!C$219,FALSE)=C188,"")</f>
        <v>1</v>
      </c>
      <c r="N188" s="40" t="str">
        <f>IFERROR(VLOOKUP($A188,'Child labour'!$A$2:$H$218,'Child labour'!D$219,FALSE)-D188,"")</f>
        <v/>
      </c>
      <c r="O188" s="40" t="b">
        <f>IFERROR(VLOOKUP($A188,'Child labour'!$A$2:$H$218,'Child labour'!E$219,FALSE)=E188,"")</f>
        <v>1</v>
      </c>
      <c r="P188" s="40" t="str">
        <f>IFERROR(VLOOKUP($A188,'Child labour'!$A$2:$H$218,'Child labour'!F$219,FALSE)-F188,"")</f>
        <v/>
      </c>
      <c r="Q188" s="40" t="b">
        <f>IFERROR(VLOOKUP($A188,'Child labour'!$A$2:$H$218,'Child labour'!G$219,FALSE)=G188,"")</f>
        <v>1</v>
      </c>
      <c r="R188" s="40">
        <f>IFERROR(VLOOKUP($A188,'Child labour'!$A$2:$H$218,'Child labour'!H$219,FALSE),"")</f>
        <v>0</v>
      </c>
    </row>
    <row r="189" spans="1:18" hidden="1" x14ac:dyDescent="0.25">
      <c r="A189" s="14" t="s">
        <v>189</v>
      </c>
      <c r="B189" s="15" t="s">
        <v>15</v>
      </c>
      <c r="C189" s="15"/>
      <c r="D189" s="15" t="s">
        <v>15</v>
      </c>
      <c r="E189" s="15"/>
      <c r="F189" s="15" t="s">
        <v>15</v>
      </c>
      <c r="G189" s="15"/>
      <c r="H189" s="17"/>
      <c r="L189" s="40" t="str">
        <f>IFERROR(VLOOKUP($A189,'Child labour'!$A$2:$H$218,'Child labour'!B$219,FALSE)-B189,"")</f>
        <v/>
      </c>
      <c r="M189" s="40" t="b">
        <f>IFERROR(VLOOKUP($A189,'Child labour'!$A$2:$H$218,'Child labour'!C$219,FALSE)=C189,"")</f>
        <v>1</v>
      </c>
      <c r="N189" s="40" t="str">
        <f>IFERROR(VLOOKUP($A189,'Child labour'!$A$2:$H$218,'Child labour'!D$219,FALSE)-D189,"")</f>
        <v/>
      </c>
      <c r="O189" s="40" t="b">
        <f>IFERROR(VLOOKUP($A189,'Child labour'!$A$2:$H$218,'Child labour'!E$219,FALSE)=E189,"")</f>
        <v>1</v>
      </c>
      <c r="P189" s="40" t="str">
        <f>IFERROR(VLOOKUP($A189,'Child labour'!$A$2:$H$218,'Child labour'!F$219,FALSE)-F189,"")</f>
        <v/>
      </c>
      <c r="Q189" s="40" t="b">
        <f>IFERROR(VLOOKUP($A189,'Child labour'!$A$2:$H$218,'Child labour'!G$219,FALSE)=G189,"")</f>
        <v>1</v>
      </c>
      <c r="R189" s="40">
        <f>IFERROR(VLOOKUP($A189,'Child labour'!$A$2:$H$218,'Child labour'!H$219,FALSE),"")</f>
        <v>0</v>
      </c>
    </row>
    <row r="190" spans="1:18" hidden="1" x14ac:dyDescent="0.25">
      <c r="A190" s="14" t="s">
        <v>190</v>
      </c>
      <c r="B190" s="15">
        <v>9.2200000000000006</v>
      </c>
      <c r="C190" s="16"/>
      <c r="D190" s="15">
        <v>8.93</v>
      </c>
      <c r="E190" s="16"/>
      <c r="F190" s="15">
        <v>9.51</v>
      </c>
      <c r="G190" s="16"/>
      <c r="H190" s="17" t="s">
        <v>278</v>
      </c>
      <c r="L190" s="40">
        <f>IFERROR(VLOOKUP($A190,'Child labour'!$A$2:$H$218,'Child labour'!B$219,FALSE)-B190,"")</f>
        <v>-2.000000000000135E-2</v>
      </c>
      <c r="M190" s="40" t="b">
        <f>IFERROR(VLOOKUP($A190,'Child labour'!$A$2:$H$218,'Child labour'!C$219,FALSE)=C190,"")</f>
        <v>1</v>
      </c>
      <c r="N190" s="40">
        <f>IFERROR(VLOOKUP($A190,'Child labour'!$A$2:$H$218,'Child labour'!D$219,FALSE)-D190,"")</f>
        <v>-2.9999999999999361E-2</v>
      </c>
      <c r="O190" s="40" t="b">
        <f>IFERROR(VLOOKUP($A190,'Child labour'!$A$2:$H$218,'Child labour'!E$219,FALSE)=E190,"")</f>
        <v>1</v>
      </c>
      <c r="P190" s="40">
        <f>IFERROR(VLOOKUP($A190,'Child labour'!$A$2:$H$218,'Child labour'!F$219,FALSE)-F190,"")</f>
        <v>-9.9999999999997868E-3</v>
      </c>
      <c r="Q190" s="40" t="b">
        <f>IFERROR(VLOOKUP($A190,'Child labour'!$A$2:$H$218,'Child labour'!G$219,FALSE)=G190,"")</f>
        <v>1</v>
      </c>
      <c r="R190" s="40" t="str">
        <f>IFERROR(VLOOKUP($A190,'Child labour'!$A$2:$H$218,'Child labour'!H$219,FALSE),"")</f>
        <v>National Child Labour and Forced Labour Survey 2016, UNICEF and ILO calculations</v>
      </c>
    </row>
    <row r="191" spans="1:18" hidden="1" x14ac:dyDescent="0.25">
      <c r="A191" s="14" t="s">
        <v>191</v>
      </c>
      <c r="B191" s="15">
        <v>38.5</v>
      </c>
      <c r="C191" s="16"/>
      <c r="D191" s="15">
        <v>38.4</v>
      </c>
      <c r="E191" s="16"/>
      <c r="F191" s="15">
        <v>38.5</v>
      </c>
      <c r="G191" s="16"/>
      <c r="H191" s="17" t="s">
        <v>258</v>
      </c>
      <c r="L191" s="40">
        <f>IFERROR(VLOOKUP($A191,'Child labour'!$A$2:$H$218,'Child labour'!B$219,FALSE)-B191,"")</f>
        <v>0</v>
      </c>
      <c r="M191" s="40" t="b">
        <f>IFERROR(VLOOKUP($A191,'Child labour'!$A$2:$H$218,'Child labour'!C$219,FALSE)=C191,"")</f>
        <v>1</v>
      </c>
      <c r="N191" s="40">
        <f>IFERROR(VLOOKUP($A191,'Child labour'!$A$2:$H$218,'Child labour'!D$219,FALSE)-D191,"")</f>
        <v>0</v>
      </c>
      <c r="O191" s="40" t="b">
        <f>IFERROR(VLOOKUP($A191,'Child labour'!$A$2:$H$218,'Child labour'!E$219,FALSE)=E191,"")</f>
        <v>1</v>
      </c>
      <c r="P191" s="40">
        <f>IFERROR(VLOOKUP($A191,'Child labour'!$A$2:$H$218,'Child labour'!F$219,FALSE)-F191,"")</f>
        <v>0</v>
      </c>
      <c r="Q191" s="40" t="b">
        <f>IFERROR(VLOOKUP($A191,'Child labour'!$A$2:$H$218,'Child labour'!G$219,FALSE)=G191,"")</f>
        <v>1</v>
      </c>
      <c r="R191" s="40" t="str">
        <f>IFERROR(VLOOKUP($A191,'Child labour'!$A$2:$H$218,'Child labour'!H$219,FALSE),"")</f>
        <v>MICS 2017, UNICEF and ILO calculations</v>
      </c>
    </row>
    <row r="192" spans="1:18" hidden="1" x14ac:dyDescent="0.25">
      <c r="A192" s="14" t="s">
        <v>192</v>
      </c>
      <c r="B192" s="15" t="s">
        <v>15</v>
      </c>
      <c r="C192" s="16"/>
      <c r="D192" s="15" t="s">
        <v>15</v>
      </c>
      <c r="E192" s="16"/>
      <c r="F192" s="15" t="s">
        <v>15</v>
      </c>
      <c r="G192" s="16"/>
      <c r="H192" s="17"/>
      <c r="L192" s="40" t="str">
        <f>IFERROR(VLOOKUP($A192,'Child labour'!$A$2:$H$218,'Child labour'!B$219,FALSE)-B192,"")</f>
        <v/>
      </c>
      <c r="M192" s="40" t="b">
        <f>IFERROR(VLOOKUP($A192,'Child labour'!$A$2:$H$218,'Child labour'!C$219,FALSE)=C192,"")</f>
        <v>1</v>
      </c>
      <c r="N192" s="40" t="str">
        <f>IFERROR(VLOOKUP($A192,'Child labour'!$A$2:$H$218,'Child labour'!D$219,FALSE)-D192,"")</f>
        <v/>
      </c>
      <c r="O192" s="40" t="b">
        <f>IFERROR(VLOOKUP($A192,'Child labour'!$A$2:$H$218,'Child labour'!E$219,FALSE)=E192,"")</f>
        <v>1</v>
      </c>
      <c r="P192" s="40" t="str">
        <f>IFERROR(VLOOKUP($A192,'Child labour'!$A$2:$H$218,'Child labour'!F$219,FALSE)-F192,"")</f>
        <v/>
      </c>
      <c r="Q192" s="40" t="b">
        <f>IFERROR(VLOOKUP($A192,'Child labour'!$A$2:$H$218,'Child labour'!G$219,FALSE)=G192,"")</f>
        <v>1</v>
      </c>
      <c r="R192" s="40">
        <f>IFERROR(VLOOKUP($A192,'Child labour'!$A$2:$H$218,'Child labour'!H$219,FALSE),"")</f>
        <v>0</v>
      </c>
    </row>
    <row r="193" spans="1:18" hidden="1" x14ac:dyDescent="0.25">
      <c r="A193" s="14" t="s">
        <v>193</v>
      </c>
      <c r="B193" s="15">
        <v>26.1</v>
      </c>
      <c r="C193" s="15"/>
      <c r="D193" s="15">
        <v>33</v>
      </c>
      <c r="E193" s="15"/>
      <c r="F193" s="15">
        <v>18.600000000000001</v>
      </c>
      <c r="G193" s="15"/>
      <c r="H193" s="17" t="s">
        <v>243</v>
      </c>
      <c r="L193" s="40">
        <f>IFERROR(VLOOKUP($A193,'Child labour'!$A$2:$H$218,'Child labour'!B$219,FALSE)-B193,"")</f>
        <v>0</v>
      </c>
      <c r="M193" s="40" t="b">
        <f>IFERROR(VLOOKUP($A193,'Child labour'!$A$2:$H$218,'Child labour'!C$219,FALSE)=C193,"")</f>
        <v>1</v>
      </c>
      <c r="N193" s="40">
        <f>IFERROR(VLOOKUP($A193,'Child labour'!$A$2:$H$218,'Child labour'!D$219,FALSE)-D193,"")</f>
        <v>0</v>
      </c>
      <c r="O193" s="40" t="b">
        <f>IFERROR(VLOOKUP($A193,'Child labour'!$A$2:$H$218,'Child labour'!E$219,FALSE)=E193,"")</f>
        <v>1</v>
      </c>
      <c r="P193" s="40">
        <f>IFERROR(VLOOKUP($A193,'Child labour'!$A$2:$H$218,'Child labour'!F$219,FALSE)-F193,"")</f>
        <v>0</v>
      </c>
      <c r="Q193" s="40" t="b">
        <f>IFERROR(VLOOKUP($A193,'Child labour'!$A$2:$H$218,'Child labour'!G$219,FALSE)=G193,"")</f>
        <v>1</v>
      </c>
      <c r="R193" s="40" t="str">
        <f>IFERROR(VLOOKUP($A193,'Child labour'!$A$2:$H$218,'Child labour'!H$219,FALSE),"")</f>
        <v>MICS 2019, UNICEF and ILO calculations</v>
      </c>
    </row>
    <row r="194" spans="1:18" x14ac:dyDescent="0.25">
      <c r="A194" s="14" t="s">
        <v>194</v>
      </c>
      <c r="B194" s="15">
        <v>0.76</v>
      </c>
      <c r="C194" s="15" t="s">
        <v>11</v>
      </c>
      <c r="D194" s="15">
        <v>0.72199999999999998</v>
      </c>
      <c r="E194" s="15" t="s">
        <v>11</v>
      </c>
      <c r="F194" s="15">
        <v>0.79900000000000004</v>
      </c>
      <c r="G194" s="15" t="s">
        <v>11</v>
      </c>
      <c r="H194" s="17" t="s">
        <v>279</v>
      </c>
      <c r="L194" s="40">
        <f>IFERROR(VLOOKUP($A194,'Child labour'!$A$2:$H$218,'Child labour'!B$219,FALSE)-B194,"")</f>
        <v>3.54</v>
      </c>
      <c r="M194" s="40" t="b">
        <f>IFERROR(VLOOKUP($A194,'Child labour'!$A$2:$H$218,'Child labour'!C$219,FALSE)=C194,"")</f>
        <v>0</v>
      </c>
      <c r="N194" s="40">
        <f>IFERROR(VLOOKUP($A194,'Child labour'!$A$2:$H$218,'Child labour'!D$219,FALSE)-D194,"")</f>
        <v>4.8780000000000001</v>
      </c>
      <c r="O194" s="40" t="b">
        <f>IFERROR(VLOOKUP($A194,'Child labour'!$A$2:$H$218,'Child labour'!E$219,FALSE)=E194,"")</f>
        <v>0</v>
      </c>
      <c r="P194" s="40">
        <f>IFERROR(VLOOKUP($A194,'Child labour'!$A$2:$H$218,'Child labour'!F$219,FALSE)-F194,"")</f>
        <v>2.3010000000000002</v>
      </c>
      <c r="Q194" s="40" t="b">
        <f>IFERROR(VLOOKUP($A194,'Child labour'!$A$2:$H$218,'Child labour'!G$219,FALSE)=G194,"")</f>
        <v>0</v>
      </c>
      <c r="R194" s="40" t="str">
        <f>IFERROR(VLOOKUP($A194,'Child labour'!$A$2:$H$218,'Child labour'!H$219,FALSE),"")</f>
        <v>MICS 2022, UNICEF and ILO calculations</v>
      </c>
    </row>
    <row r="195" spans="1:18" hidden="1" x14ac:dyDescent="0.25">
      <c r="A195" s="14" t="s">
        <v>195</v>
      </c>
      <c r="B195" s="15">
        <v>2.2549999999999999</v>
      </c>
      <c r="C195" s="16" t="s">
        <v>11</v>
      </c>
      <c r="D195" s="15">
        <v>3.02</v>
      </c>
      <c r="E195" s="16" t="s">
        <v>11</v>
      </c>
      <c r="F195" s="15">
        <v>1.4390000000000001</v>
      </c>
      <c r="G195" s="16" t="s">
        <v>11</v>
      </c>
      <c r="H195" s="17" t="s">
        <v>280</v>
      </c>
      <c r="L195" s="40">
        <f>IFERROR(VLOOKUP($A195,'Child labour'!$A$2:$H$218,'Child labour'!B$219,FALSE)-B195,"")</f>
        <v>4.4999999999999929E-2</v>
      </c>
      <c r="M195" s="40" t="b">
        <f>IFERROR(VLOOKUP($A195,'Child labour'!$A$2:$H$218,'Child labour'!C$219,FALSE)=C195,"")</f>
        <v>1</v>
      </c>
      <c r="N195" s="40">
        <f>IFERROR(VLOOKUP($A195,'Child labour'!$A$2:$H$218,'Child labour'!D$219,FALSE)-D195,"")</f>
        <v>-2.0000000000000018E-2</v>
      </c>
      <c r="O195" s="40" t="b">
        <f>IFERROR(VLOOKUP($A195,'Child labour'!$A$2:$H$218,'Child labour'!E$219,FALSE)=E195,"")</f>
        <v>1</v>
      </c>
      <c r="P195" s="40">
        <f>IFERROR(VLOOKUP($A195,'Child labour'!$A$2:$H$218,'Child labour'!F$219,FALSE)-F195,"")</f>
        <v>-3.9000000000000146E-2</v>
      </c>
      <c r="Q195" s="40" t="b">
        <f>IFERROR(VLOOKUP($A195,'Child labour'!$A$2:$H$218,'Child labour'!G$219,FALSE)=G195,"")</f>
        <v>1</v>
      </c>
      <c r="R195" s="40" t="str">
        <f>IFERROR(VLOOKUP($A195,'Child labour'!$A$2:$H$218,'Child labour'!H$219,FALSE),"")</f>
        <v>MICS 2011-12, UNICEF and ILO calculations</v>
      </c>
    </row>
    <row r="196" spans="1:18" hidden="1" x14ac:dyDescent="0.25">
      <c r="A196" s="14" t="s">
        <v>288</v>
      </c>
      <c r="B196" s="15">
        <v>3.831</v>
      </c>
      <c r="C196" s="16"/>
      <c r="D196" s="15">
        <v>4.0730000000000004</v>
      </c>
      <c r="E196" s="16"/>
      <c r="F196" s="15">
        <v>3.577</v>
      </c>
      <c r="G196" s="16"/>
      <c r="H196" s="17" t="s">
        <v>295</v>
      </c>
      <c r="L196" s="40">
        <f>IFERROR(VLOOKUP($A196,'Child labour'!$A$2:$H$218,'Child labour'!B$219,FALSE)-B196,"")</f>
        <v>-3.1000000000000139E-2</v>
      </c>
      <c r="M196" s="40" t="b">
        <f>IFERROR(VLOOKUP($A196,'Child labour'!$A$2:$H$218,'Child labour'!C$219,FALSE)=C196,"")</f>
        <v>1</v>
      </c>
      <c r="N196" s="40">
        <f>IFERROR(VLOOKUP($A196,'Child labour'!$A$2:$H$218,'Child labour'!D$219,FALSE)-D196,"")</f>
        <v>2.6999999999999247E-2</v>
      </c>
      <c r="O196" s="40" t="b">
        <f>IFERROR(VLOOKUP($A196,'Child labour'!$A$2:$H$218,'Child labour'!E$219,FALSE)=E196,"")</f>
        <v>1</v>
      </c>
      <c r="P196" s="40">
        <f>IFERROR(VLOOKUP($A196,'Child labour'!$A$2:$H$218,'Child labour'!F$219,FALSE)-F196,"")</f>
        <v>2.3000000000000131E-2</v>
      </c>
      <c r="Q196" s="40" t="b">
        <f>IFERROR(VLOOKUP($A196,'Child labour'!$A$2:$H$218,'Child labour'!G$219,FALSE)=G196,"")</f>
        <v>1</v>
      </c>
      <c r="R196" s="40" t="str">
        <f>IFERROR(VLOOKUP($A196,'Child labour'!$A$2:$H$218,'Child labour'!H$219,FALSE),"")</f>
        <v>CLFS 2019, UNICEF and ILO calculations</v>
      </c>
    </row>
    <row r="197" spans="1:18" hidden="1" x14ac:dyDescent="0.25">
      <c r="A197" s="14" t="s">
        <v>196</v>
      </c>
      <c r="B197" s="15">
        <v>0.28100000000000003</v>
      </c>
      <c r="C197" s="15"/>
      <c r="D197" s="15">
        <v>0.43</v>
      </c>
      <c r="E197" s="15"/>
      <c r="F197" s="15">
        <v>0.12</v>
      </c>
      <c r="G197" s="15"/>
      <c r="H197" s="17" t="s">
        <v>281</v>
      </c>
      <c r="L197" s="40">
        <f>IFERROR(VLOOKUP($A197,'Child labour'!$A$2:$H$218,'Child labour'!B$219,FALSE)-B197,"")</f>
        <v>1.8999999999999961E-2</v>
      </c>
      <c r="M197" s="40" t="b">
        <f>IFERROR(VLOOKUP($A197,'Child labour'!$A$2:$H$218,'Child labour'!C$219,FALSE)=C197,"")</f>
        <v>1</v>
      </c>
      <c r="N197" s="40">
        <f>IFERROR(VLOOKUP($A197,'Child labour'!$A$2:$H$218,'Child labour'!D$219,FALSE)-D197,"")</f>
        <v>-2.9999999999999971E-2</v>
      </c>
      <c r="O197" s="40" t="b">
        <f>IFERROR(VLOOKUP($A197,'Child labour'!$A$2:$H$218,'Child labour'!E$219,FALSE)=E197,"")</f>
        <v>1</v>
      </c>
      <c r="P197" s="40">
        <f>IFERROR(VLOOKUP($A197,'Child labour'!$A$2:$H$218,'Child labour'!F$219,FALSE)-F197,"")</f>
        <v>-1.999999999999999E-2</v>
      </c>
      <c r="Q197" s="40" t="b">
        <f>IFERROR(VLOOKUP($A197,'Child labour'!$A$2:$H$218,'Child labour'!G$219,FALSE)=G197,"")</f>
        <v>1</v>
      </c>
      <c r="R197" s="40" t="str">
        <f>IFERROR(VLOOKUP($A197,'Child labour'!$A$2:$H$218,'Child labour'!H$219,FALSE),"")</f>
        <v>MICS 2015-16, UNICEF and ILO calculations</v>
      </c>
    </row>
    <row r="198" spans="1:18" hidden="1" x14ac:dyDescent="0.25">
      <c r="A198" s="14" t="s">
        <v>197</v>
      </c>
      <c r="B198" s="15">
        <v>6.1</v>
      </c>
      <c r="C198" s="15"/>
      <c r="D198" s="15">
        <v>8.6999999999999993</v>
      </c>
      <c r="E198" s="15"/>
      <c r="F198" s="15">
        <v>2.9</v>
      </c>
      <c r="G198" s="15"/>
      <c r="H198" s="17" t="s">
        <v>264</v>
      </c>
      <c r="L198" s="40">
        <f>IFERROR(VLOOKUP($A198,'Child labour'!$A$2:$H$218,'Child labour'!B$219,FALSE)-B198,"")</f>
        <v>0</v>
      </c>
      <c r="M198" s="40" t="b">
        <f>IFERROR(VLOOKUP($A198,'Child labour'!$A$2:$H$218,'Child labour'!C$219,FALSE)=C198,"")</f>
        <v>1</v>
      </c>
      <c r="N198" s="40">
        <f>IFERROR(VLOOKUP($A198,'Child labour'!$A$2:$H$218,'Child labour'!D$219,FALSE)-D198,"")</f>
        <v>0</v>
      </c>
      <c r="O198" s="40" t="b">
        <f>IFERROR(VLOOKUP($A198,'Child labour'!$A$2:$H$218,'Child labour'!E$219,FALSE)=E198,"")</f>
        <v>1</v>
      </c>
      <c r="P198" s="40">
        <f>IFERROR(VLOOKUP($A198,'Child labour'!$A$2:$H$218,'Child labour'!F$219,FALSE)-F198,"")</f>
        <v>0</v>
      </c>
      <c r="Q198" s="40" t="b">
        <f>IFERROR(VLOOKUP($A198,'Child labour'!$A$2:$H$218,'Child labour'!G$219,FALSE)=G198,"")</f>
        <v>1</v>
      </c>
      <c r="R198" s="40" t="str">
        <f>IFERROR(VLOOKUP($A198,'Child labour'!$A$2:$H$218,'Child labour'!H$219,FALSE),"")</f>
        <v>MICS 2019-20, UNICEF and ILO calculations</v>
      </c>
    </row>
    <row r="199" spans="1:18" hidden="1" x14ac:dyDescent="0.25">
      <c r="A199" s="14" t="s">
        <v>198</v>
      </c>
      <c r="B199" s="15">
        <v>4.0490000000000004</v>
      </c>
      <c r="C199" s="16"/>
      <c r="D199" s="15">
        <v>3.387</v>
      </c>
      <c r="E199" s="16"/>
      <c r="F199" s="15">
        <v>4.8010000000000002</v>
      </c>
      <c r="G199" s="16"/>
      <c r="H199" s="17" t="s">
        <v>264</v>
      </c>
      <c r="L199" s="40">
        <f>IFERROR(VLOOKUP($A199,'Child labour'!$A$2:$H$218,'Child labour'!B$219,FALSE)-B199,"")</f>
        <v>-4.9000000000000377E-2</v>
      </c>
      <c r="M199" s="40" t="b">
        <f>IFERROR(VLOOKUP($A199,'Child labour'!$A$2:$H$218,'Child labour'!C$219,FALSE)=C199,"")</f>
        <v>1</v>
      </c>
      <c r="N199" s="40">
        <f>IFERROR(VLOOKUP($A199,'Child labour'!$A$2:$H$218,'Child labour'!D$219,FALSE)-D199,"")</f>
        <v>1.2999999999999901E-2</v>
      </c>
      <c r="O199" s="40" t="b">
        <f>IFERROR(VLOOKUP($A199,'Child labour'!$A$2:$H$218,'Child labour'!E$219,FALSE)=E199,"")</f>
        <v>1</v>
      </c>
      <c r="P199" s="40">
        <f>IFERROR(VLOOKUP($A199,'Child labour'!$A$2:$H$218,'Child labour'!F$219,FALSE)-F199,"")</f>
        <v>-1.000000000000334E-3</v>
      </c>
      <c r="Q199" s="40" t="b">
        <f>IFERROR(VLOOKUP($A199,'Child labour'!$A$2:$H$218,'Child labour'!G$219,FALSE)=G199,"")</f>
        <v>1</v>
      </c>
      <c r="R199" s="40" t="str">
        <f>IFERROR(VLOOKUP($A199,'Child labour'!$A$2:$H$218,'Child labour'!H$219,FALSE),"")</f>
        <v>MICS 2019-20, UNICEF and ILO calculations</v>
      </c>
    </row>
    <row r="200" spans="1:18" hidden="1" x14ac:dyDescent="0.25">
      <c r="A200" s="14" t="s">
        <v>199</v>
      </c>
      <c r="B200" s="15">
        <v>18.100000000000001</v>
      </c>
      <c r="C200" s="15"/>
      <c r="D200" s="15">
        <v>17.2</v>
      </c>
      <c r="E200" s="15"/>
      <c r="F200" s="15">
        <v>19</v>
      </c>
      <c r="G200" s="15"/>
      <c r="H200" s="17" t="s">
        <v>282</v>
      </c>
      <c r="L200" s="40">
        <f>IFERROR(VLOOKUP($A200,'Child labour'!$A$2:$H$218,'Child labour'!B$219,FALSE)-B200,"")</f>
        <v>0</v>
      </c>
      <c r="M200" s="40" t="b">
        <f>IFERROR(VLOOKUP($A200,'Child labour'!$A$2:$H$218,'Child labour'!C$219,FALSE)=C200,"")</f>
        <v>1</v>
      </c>
      <c r="N200" s="40">
        <f>IFERROR(VLOOKUP($A200,'Child labour'!$A$2:$H$218,'Child labour'!D$219,FALSE)-D200,"")</f>
        <v>0</v>
      </c>
      <c r="O200" s="40" t="b">
        <f>IFERROR(VLOOKUP($A200,'Child labour'!$A$2:$H$218,'Child labour'!E$219,FALSE)=E200,"")</f>
        <v>1</v>
      </c>
      <c r="P200" s="40">
        <f>IFERROR(VLOOKUP($A200,'Child labour'!$A$2:$H$218,'Child labour'!F$219,FALSE)-F200,"")</f>
        <v>0</v>
      </c>
      <c r="Q200" s="40" t="b">
        <f>IFERROR(VLOOKUP($A200,'Child labour'!$A$2:$H$218,'Child labour'!G$219,FALSE)=G200,"")</f>
        <v>1</v>
      </c>
      <c r="R200" s="40" t="str">
        <f>IFERROR(VLOOKUP($A200,'Child labour'!$A$2:$H$218,'Child labour'!H$219,FALSE),"")</f>
        <v>National LFS 2016-17, UNICEF and ILO calculations</v>
      </c>
    </row>
    <row r="201" spans="1:18" hidden="1" x14ac:dyDescent="0.25">
      <c r="A201" s="14" t="s">
        <v>200</v>
      </c>
      <c r="B201" s="15">
        <v>3.2080000000000002</v>
      </c>
      <c r="C201" s="16" t="s">
        <v>11</v>
      </c>
      <c r="D201" s="15">
        <v>3.052</v>
      </c>
      <c r="E201" s="16" t="s">
        <v>11</v>
      </c>
      <c r="F201" s="15">
        <v>3.371</v>
      </c>
      <c r="G201" s="16" t="s">
        <v>11</v>
      </c>
      <c r="H201" s="17" t="s">
        <v>244</v>
      </c>
      <c r="L201" s="40">
        <f>IFERROR(VLOOKUP($A201,'Child labour'!$A$2:$H$218,'Child labour'!B$219,FALSE)-B201,"")</f>
        <v>-8.0000000000000071E-3</v>
      </c>
      <c r="M201" s="40" t="b">
        <f>IFERROR(VLOOKUP($A201,'Child labour'!$A$2:$H$218,'Child labour'!C$219,FALSE)=C201,"")</f>
        <v>1</v>
      </c>
      <c r="N201" s="40">
        <f>IFERROR(VLOOKUP($A201,'Child labour'!$A$2:$H$218,'Child labour'!D$219,FALSE)-D201,"")</f>
        <v>4.8000000000000043E-2</v>
      </c>
      <c r="O201" s="40" t="b">
        <f>IFERROR(VLOOKUP($A201,'Child labour'!$A$2:$H$218,'Child labour'!E$219,FALSE)=E201,"")</f>
        <v>1</v>
      </c>
      <c r="P201" s="40">
        <f>IFERROR(VLOOKUP($A201,'Child labour'!$A$2:$H$218,'Child labour'!F$219,FALSE)-F201,"")</f>
        <v>2.8999999999999915E-2</v>
      </c>
      <c r="Q201" s="40" t="b">
        <f>IFERROR(VLOOKUP($A201,'Child labour'!$A$2:$H$218,'Child labour'!G$219,FALSE)=G201,"")</f>
        <v>1</v>
      </c>
      <c r="R201" s="40" t="str">
        <f>IFERROR(VLOOKUP($A201,'Child labour'!$A$2:$H$218,'Child labour'!H$219,FALSE),"")</f>
        <v>MICS 2012, UNICEF and ILO calculations</v>
      </c>
    </row>
    <row r="202" spans="1:18" hidden="1" x14ac:dyDescent="0.25">
      <c r="A202" s="14" t="s">
        <v>201</v>
      </c>
      <c r="B202" s="15" t="s">
        <v>15</v>
      </c>
      <c r="C202" s="15"/>
      <c r="D202" s="15" t="s">
        <v>15</v>
      </c>
      <c r="E202" s="15"/>
      <c r="F202" s="15" t="s">
        <v>15</v>
      </c>
      <c r="G202" s="15"/>
      <c r="H202" s="17"/>
      <c r="L202" s="40" t="str">
        <f>IFERROR(VLOOKUP($A202,'Child labour'!$A$2:$H$218,'Child labour'!B$219,FALSE)-B202,"")</f>
        <v/>
      </c>
      <c r="M202" s="40" t="b">
        <f>IFERROR(VLOOKUP($A202,'Child labour'!$A$2:$H$218,'Child labour'!C$219,FALSE)=C202,"")</f>
        <v>1</v>
      </c>
      <c r="N202" s="40" t="str">
        <f>IFERROR(VLOOKUP($A202,'Child labour'!$A$2:$H$218,'Child labour'!D$219,FALSE)-D202,"")</f>
        <v/>
      </c>
      <c r="O202" s="40" t="b">
        <f>IFERROR(VLOOKUP($A202,'Child labour'!$A$2:$H$218,'Child labour'!E$219,FALSE)=E202,"")</f>
        <v>1</v>
      </c>
      <c r="P202" s="40" t="str">
        <f>IFERROR(VLOOKUP($A202,'Child labour'!$A$2:$H$218,'Child labour'!F$219,FALSE)-F202,"")</f>
        <v/>
      </c>
      <c r="Q202" s="40" t="b">
        <f>IFERROR(VLOOKUP($A202,'Child labour'!$A$2:$H$218,'Child labour'!G$219,FALSE)=G202,"")</f>
        <v>1</v>
      </c>
      <c r="R202" s="40">
        <f>IFERROR(VLOOKUP($A202,'Child labour'!$A$2:$H$218,'Child labour'!H$219,FALSE),"")</f>
        <v>0</v>
      </c>
    </row>
    <row r="203" spans="1:18" hidden="1" x14ac:dyDescent="0.25">
      <c r="A203" s="14" t="s">
        <v>202</v>
      </c>
      <c r="B203" s="15" t="s">
        <v>15</v>
      </c>
      <c r="C203" s="15"/>
      <c r="D203" s="15" t="s">
        <v>15</v>
      </c>
      <c r="E203" s="15"/>
      <c r="F203" s="15" t="s">
        <v>15</v>
      </c>
      <c r="G203" s="15"/>
      <c r="H203" s="17"/>
      <c r="L203" s="40" t="str">
        <f>IFERROR(VLOOKUP($A203,'Child labour'!$A$2:$H$218,'Child labour'!B$219,FALSE)-B203,"")</f>
        <v/>
      </c>
      <c r="M203" s="40" t="b">
        <f>IFERROR(VLOOKUP($A203,'Child labour'!$A$2:$H$218,'Child labour'!C$219,FALSE)=C203,"")</f>
        <v>1</v>
      </c>
      <c r="N203" s="40" t="str">
        <f>IFERROR(VLOOKUP($A203,'Child labour'!$A$2:$H$218,'Child labour'!D$219,FALSE)-D203,"")</f>
        <v/>
      </c>
      <c r="O203" s="40" t="b">
        <f>IFERROR(VLOOKUP($A203,'Child labour'!$A$2:$H$218,'Child labour'!E$219,FALSE)=E203,"")</f>
        <v>1</v>
      </c>
      <c r="P203" s="40" t="str">
        <f>IFERROR(VLOOKUP($A203,'Child labour'!$A$2:$H$218,'Child labour'!F$219,FALSE)-F203,"")</f>
        <v/>
      </c>
      <c r="Q203" s="40" t="b">
        <f>IFERROR(VLOOKUP($A203,'Child labour'!$A$2:$H$218,'Child labour'!G$219,FALSE)=G203,"")</f>
        <v>1</v>
      </c>
      <c r="R203" s="40">
        <f>IFERROR(VLOOKUP($A203,'Child labour'!$A$2:$H$218,'Child labour'!H$219,FALSE),"")</f>
        <v>0</v>
      </c>
    </row>
    <row r="204" spans="1:18" x14ac:dyDescent="0.25">
      <c r="A204" s="14" t="s">
        <v>203</v>
      </c>
      <c r="B204" s="15">
        <v>24.8</v>
      </c>
      <c r="C204" s="16"/>
      <c r="D204" s="15">
        <v>25.6</v>
      </c>
      <c r="E204" s="16"/>
      <c r="F204" s="15">
        <v>23.9</v>
      </c>
      <c r="G204" s="16"/>
      <c r="H204" s="17" t="s">
        <v>283</v>
      </c>
      <c r="L204" s="40">
        <f>IFERROR(VLOOKUP($A204,'Child labour'!$A$2:$H$218,'Child labour'!B$219,FALSE)-B204,"")</f>
        <v>0</v>
      </c>
      <c r="M204" s="40" t="b">
        <f>IFERROR(VLOOKUP($A204,'Child labour'!$A$2:$H$218,'Child labour'!C$219,FALSE)=C204,"")</f>
        <v>0</v>
      </c>
      <c r="N204" s="40">
        <f>IFERROR(VLOOKUP($A204,'Child labour'!$A$2:$H$218,'Child labour'!D$219,FALSE)-D204,"")</f>
        <v>0</v>
      </c>
      <c r="O204" s="40" t="b">
        <f>IFERROR(VLOOKUP($A204,'Child labour'!$A$2:$H$218,'Child labour'!E$219,FALSE)=E204,"")</f>
        <v>0</v>
      </c>
      <c r="P204" s="40">
        <f>IFERROR(VLOOKUP($A204,'Child labour'!$A$2:$H$218,'Child labour'!F$219,FALSE)-F204,"")</f>
        <v>0</v>
      </c>
      <c r="Q204" s="40" t="b">
        <f>IFERROR(VLOOKUP($A204,'Child labour'!$A$2:$H$218,'Child labour'!G$219,FALSE)=G204,"")</f>
        <v>0</v>
      </c>
      <c r="R204" s="40" t="str">
        <f>IFERROR(VLOOKUP($A204,'Child labour'!$A$2:$H$218,'Child labour'!H$219,FALSE),"")</f>
        <v>Integrated LFS-CLS 2014, UNICEF and ILO calculations</v>
      </c>
    </row>
    <row r="205" spans="1:18" hidden="1" x14ac:dyDescent="0.25">
      <c r="A205" s="14" t="s">
        <v>204</v>
      </c>
      <c r="B205" s="15" t="s">
        <v>15</v>
      </c>
      <c r="C205" s="16"/>
      <c r="D205" s="15" t="s">
        <v>15</v>
      </c>
      <c r="E205" s="16"/>
      <c r="F205" s="15" t="s">
        <v>15</v>
      </c>
      <c r="G205" s="16"/>
      <c r="H205" s="17"/>
      <c r="L205" s="40" t="str">
        <f>IFERROR(VLOOKUP($A205,'Child labour'!$A$2:$H$218,'Child labour'!B$219,FALSE)-B205,"")</f>
        <v/>
      </c>
      <c r="M205" s="40" t="b">
        <f>IFERROR(VLOOKUP($A205,'Child labour'!$A$2:$H$218,'Child labour'!C$219,FALSE)=C205,"")</f>
        <v>1</v>
      </c>
      <c r="N205" s="40" t="str">
        <f>IFERROR(VLOOKUP($A205,'Child labour'!$A$2:$H$218,'Child labour'!D$219,FALSE)-D205,"")</f>
        <v/>
      </c>
      <c r="O205" s="40" t="b">
        <f>IFERROR(VLOOKUP($A205,'Child labour'!$A$2:$H$218,'Child labour'!E$219,FALSE)=E205,"")</f>
        <v>1</v>
      </c>
      <c r="P205" s="40" t="str">
        <f>IFERROR(VLOOKUP($A205,'Child labour'!$A$2:$H$218,'Child labour'!F$219,FALSE)-F205,"")</f>
        <v/>
      </c>
      <c r="Q205" s="40" t="b">
        <f>IFERROR(VLOOKUP($A205,'Child labour'!$A$2:$H$218,'Child labour'!G$219,FALSE)=G205,"")</f>
        <v>1</v>
      </c>
      <c r="R205" s="40">
        <f>IFERROR(VLOOKUP($A205,'Child labour'!$A$2:$H$218,'Child labour'!H$219,FALSE),"")</f>
        <v>0</v>
      </c>
    </row>
    <row r="206" spans="1:18" hidden="1" x14ac:dyDescent="0.25">
      <c r="A206" s="14" t="s">
        <v>205</v>
      </c>
      <c r="B206" s="15">
        <v>4.2</v>
      </c>
      <c r="C206" s="16" t="s">
        <v>113</v>
      </c>
      <c r="D206" s="15">
        <v>5.3</v>
      </c>
      <c r="E206" s="16" t="s">
        <v>113</v>
      </c>
      <c r="F206" s="15">
        <v>3</v>
      </c>
      <c r="G206" s="16" t="s">
        <v>113</v>
      </c>
      <c r="H206" s="17" t="s">
        <v>284</v>
      </c>
      <c r="L206" s="40">
        <f>IFERROR(VLOOKUP($A206,'Child labour'!$A$2:$H$218,'Child labour'!B$219,FALSE)-B206,"")</f>
        <v>0</v>
      </c>
      <c r="M206" s="40" t="b">
        <f>IFERROR(VLOOKUP($A206,'Child labour'!$A$2:$H$218,'Child labour'!C$219,FALSE)=C206,"")</f>
        <v>1</v>
      </c>
      <c r="N206" s="40">
        <f>IFERROR(VLOOKUP($A206,'Child labour'!$A$2:$H$218,'Child labour'!D$219,FALSE)-D206,"")</f>
        <v>0</v>
      </c>
      <c r="O206" s="40" t="b">
        <f>IFERROR(VLOOKUP($A206,'Child labour'!$A$2:$H$218,'Child labour'!E$219,FALSE)=E206,"")</f>
        <v>1</v>
      </c>
      <c r="P206" s="40">
        <f>IFERROR(VLOOKUP($A206,'Child labour'!$A$2:$H$218,'Child labour'!F$219,FALSE)-F206,"")</f>
        <v>0</v>
      </c>
      <c r="Q206" s="40" t="b">
        <f>IFERROR(VLOOKUP($A206,'Child labour'!$A$2:$H$218,'Child labour'!G$219,FALSE)=G206,"")</f>
        <v>1</v>
      </c>
      <c r="R206" s="40" t="str">
        <f>IFERROR(VLOOKUP($A206,'Child labour'!$A$2:$H$218,'Child labour'!H$219,FALSE),"")</f>
        <v>CLS (Encuesta Nacional de Trabajo Infantil) 2010, UNICEF and ILO calculations</v>
      </c>
    </row>
    <row r="207" spans="1:18" hidden="1" x14ac:dyDescent="0.25">
      <c r="A207" s="14" t="s">
        <v>206</v>
      </c>
      <c r="B207" s="15">
        <v>20.556999999999999</v>
      </c>
      <c r="C207" s="16"/>
      <c r="D207" s="15">
        <v>22.998000000000001</v>
      </c>
      <c r="E207" s="16"/>
      <c r="F207" s="15">
        <v>18.071000000000002</v>
      </c>
      <c r="G207" s="16"/>
      <c r="H207" s="17" t="s">
        <v>296</v>
      </c>
      <c r="L207" s="40">
        <f>IFERROR(VLOOKUP($A207,'Child labour'!$A$2:$H$218,'Child labour'!B$219,FALSE)-B207,"")</f>
        <v>4.3000000000002814E-2</v>
      </c>
      <c r="M207" s="40" t="b">
        <f>IFERROR(VLOOKUP($A207,'Child labour'!$A$2:$H$218,'Child labour'!C$219,FALSE)=C207,"")</f>
        <v>1</v>
      </c>
      <c r="N207" s="40">
        <f>IFERROR(VLOOKUP($A207,'Child labour'!$A$2:$H$218,'Child labour'!D$219,FALSE)-D207,"")</f>
        <v>1.9999999999988916E-3</v>
      </c>
      <c r="O207" s="40" t="b">
        <f>IFERROR(VLOOKUP($A207,'Child labour'!$A$2:$H$218,'Child labour'!E$219,FALSE)=E207,"")</f>
        <v>1</v>
      </c>
      <c r="P207" s="40">
        <f>IFERROR(VLOOKUP($A207,'Child labour'!$A$2:$H$218,'Child labour'!F$219,FALSE)-F207,"")</f>
        <v>2.8999999999999915E-2</v>
      </c>
      <c r="Q207" s="40" t="b">
        <f>IFERROR(VLOOKUP($A207,'Child labour'!$A$2:$H$218,'Child labour'!G$219,FALSE)=G207,"")</f>
        <v>1</v>
      </c>
      <c r="R207" s="40" t="str">
        <f>IFERROR(VLOOKUP($A207,'Child labour'!$A$2:$H$218,'Child labour'!H$219,FALSE),"")</f>
        <v>MICS 2021-22</v>
      </c>
    </row>
    <row r="208" spans="1:18" hidden="1" x14ac:dyDescent="0.25">
      <c r="A208" s="14" t="s">
        <v>207</v>
      </c>
      <c r="B208" s="15">
        <v>15.629</v>
      </c>
      <c r="C208" s="15" t="s">
        <v>11</v>
      </c>
      <c r="D208" s="15">
        <v>15.077999999999999</v>
      </c>
      <c r="E208" s="15" t="s">
        <v>11</v>
      </c>
      <c r="F208" s="15">
        <v>16.212</v>
      </c>
      <c r="G208" s="15" t="s">
        <v>11</v>
      </c>
      <c r="H208" s="17" t="s">
        <v>285</v>
      </c>
      <c r="L208" s="40">
        <f>IFERROR(VLOOKUP($A208,'Child labour'!$A$2:$H$218,'Child labour'!B$219,FALSE)-B208,"")</f>
        <v>-2.8999999999999915E-2</v>
      </c>
      <c r="M208" s="40" t="b">
        <f>IFERROR(VLOOKUP($A208,'Child labour'!$A$2:$H$218,'Child labour'!C$219,FALSE)=C208,"")</f>
        <v>1</v>
      </c>
      <c r="N208" s="40">
        <f>IFERROR(VLOOKUP($A208,'Child labour'!$A$2:$H$218,'Child labour'!D$219,FALSE)-D208,"")</f>
        <v>2.2000000000000242E-2</v>
      </c>
      <c r="O208" s="40" t="b">
        <f>IFERROR(VLOOKUP($A208,'Child labour'!$A$2:$H$218,'Child labour'!E$219,FALSE)=E208,"")</f>
        <v>1</v>
      </c>
      <c r="P208" s="40">
        <f>IFERROR(VLOOKUP($A208,'Child labour'!$A$2:$H$218,'Child labour'!F$219,FALSE)-F208,"")</f>
        <v>-1.2000000000000455E-2</v>
      </c>
      <c r="Q208" s="40" t="b">
        <f>IFERROR(VLOOKUP($A208,'Child labour'!$A$2:$H$218,'Child labour'!G$219,FALSE)=G208,"")</f>
        <v>1</v>
      </c>
      <c r="R208" s="40" t="str">
        <f>IFERROR(VLOOKUP($A208,'Child labour'!$A$2:$H$218,'Child labour'!H$219,FALSE),"")</f>
        <v>DHS 2013, UNICEF and ILO calculations</v>
      </c>
    </row>
    <row r="209" spans="1:18" hidden="1" x14ac:dyDescent="0.25">
      <c r="A209" s="14" t="s">
        <v>208</v>
      </c>
      <c r="B209" s="15" t="s">
        <v>15</v>
      </c>
      <c r="C209" s="15"/>
      <c r="D209" s="15" t="s">
        <v>15</v>
      </c>
      <c r="E209" s="15"/>
      <c r="F209" s="15" t="s">
        <v>15</v>
      </c>
      <c r="G209" s="15"/>
      <c r="H209" s="17"/>
      <c r="L209" s="40" t="str">
        <f>IFERROR(VLOOKUP($A209,'Child labour'!$A$2:$H$218,'Child labour'!B$219,FALSE)-B209,"")</f>
        <v/>
      </c>
      <c r="M209" s="40" t="b">
        <f>IFERROR(VLOOKUP($A209,'Child labour'!$A$2:$H$218,'Child labour'!C$219,FALSE)=C209,"")</f>
        <v>1</v>
      </c>
      <c r="N209" s="40" t="str">
        <f>IFERROR(VLOOKUP($A209,'Child labour'!$A$2:$H$218,'Child labour'!D$219,FALSE)-D209,"")</f>
        <v/>
      </c>
      <c r="O209" s="40" t="b">
        <f>IFERROR(VLOOKUP($A209,'Child labour'!$A$2:$H$218,'Child labour'!E$219,FALSE)=E209,"")</f>
        <v>1</v>
      </c>
      <c r="P209" s="40" t="str">
        <f>IFERROR(VLOOKUP($A209,'Child labour'!$A$2:$H$218,'Child labour'!F$219,FALSE)-F209,"")</f>
        <v/>
      </c>
      <c r="Q209" s="40" t="b">
        <f>IFERROR(VLOOKUP($A209,'Child labour'!$A$2:$H$218,'Child labour'!G$219,FALSE)=G209,"")</f>
        <v>1</v>
      </c>
      <c r="R209" s="40">
        <f>IFERROR(VLOOKUP($A209,'Child labour'!$A$2:$H$218,'Child labour'!H$219,FALSE),"")</f>
        <v>0</v>
      </c>
    </row>
    <row r="210" spans="1:18" hidden="1" x14ac:dyDescent="0.25">
      <c r="A210" s="14" t="s">
        <v>209</v>
      </c>
      <c r="B210" s="15">
        <v>6.94</v>
      </c>
      <c r="C210" s="15"/>
      <c r="D210" s="15">
        <v>6.359</v>
      </c>
      <c r="E210" s="15"/>
      <c r="F210" s="15">
        <v>7.5549999999999997</v>
      </c>
      <c r="G210" s="15"/>
      <c r="H210" s="17" t="s">
        <v>297</v>
      </c>
      <c r="L210" s="40">
        <f>IFERROR(VLOOKUP($A210,'Child labour'!$A$2:$H$218,'Child labour'!B$219,FALSE)-B210,"")</f>
        <v>-4.0000000000000036E-2</v>
      </c>
      <c r="M210" s="40" t="b">
        <f>IFERROR(VLOOKUP($A210,'Child labour'!$A$2:$H$218,'Child labour'!C$219,FALSE)=C210,"")</f>
        <v>1</v>
      </c>
      <c r="N210" s="40">
        <f>IFERROR(VLOOKUP($A210,'Child labour'!$A$2:$H$218,'Child labour'!D$219,FALSE)-D210,"")</f>
        <v>4.1000000000000369E-2</v>
      </c>
      <c r="O210" s="40" t="b">
        <f>IFERROR(VLOOKUP($A210,'Child labour'!$A$2:$H$218,'Child labour'!E$219,FALSE)=E210,"")</f>
        <v>1</v>
      </c>
      <c r="P210" s="40">
        <f>IFERROR(VLOOKUP($A210,'Child labour'!$A$2:$H$218,'Child labour'!F$219,FALSE)-F210,"")</f>
        <v>4.4999999999999929E-2</v>
      </c>
      <c r="Q210" s="40" t="b">
        <f>IFERROR(VLOOKUP($A210,'Child labour'!$A$2:$H$218,'Child labour'!G$219,FALSE)=G210,"")</f>
        <v>1</v>
      </c>
      <c r="R210" s="40" t="str">
        <f>IFERROR(VLOOKUP($A210,'Child labour'!$A$2:$H$218,'Child labour'!H$219,FALSE),"")</f>
        <v>MICS 2020-21, UNICEF and ILO calculations</v>
      </c>
    </row>
    <row r="211" spans="1:18" x14ac:dyDescent="0.25">
      <c r="A211" s="14" t="s">
        <v>210</v>
      </c>
      <c r="B211" s="15" t="s">
        <v>15</v>
      </c>
      <c r="C211" s="15"/>
      <c r="D211" s="15" t="s">
        <v>15</v>
      </c>
      <c r="E211" s="15"/>
      <c r="F211" s="15" t="s">
        <v>15</v>
      </c>
      <c r="G211" s="15"/>
      <c r="H211" s="17"/>
      <c r="L211" s="40" t="str">
        <f>IFERROR(VLOOKUP($A211,'Child labour'!$A$2:$H$218,'Child labour'!B$219,FALSE)-B211,"")</f>
        <v/>
      </c>
      <c r="M211" s="40" t="b">
        <f>IFERROR(VLOOKUP($A211,'Child labour'!$A$2:$H$218,'Child labour'!C$219,FALSE)=C211,"")</f>
        <v>0</v>
      </c>
      <c r="N211" s="40" t="str">
        <f>IFERROR(VLOOKUP($A211,'Child labour'!$A$2:$H$218,'Child labour'!D$219,FALSE)-D211,"")</f>
        <v/>
      </c>
      <c r="O211" s="40" t="b">
        <f>IFERROR(VLOOKUP($A211,'Child labour'!$A$2:$H$218,'Child labour'!E$219,FALSE)=E211,"")</f>
        <v>0</v>
      </c>
      <c r="P211" s="40" t="str">
        <f>IFERROR(VLOOKUP($A211,'Child labour'!$A$2:$H$218,'Child labour'!F$219,FALSE)-F211,"")</f>
        <v/>
      </c>
      <c r="Q211" s="40" t="b">
        <f>IFERROR(VLOOKUP($A211,'Child labour'!$A$2:$H$218,'Child labour'!G$219,FALSE)=G211,"")</f>
        <v>0</v>
      </c>
      <c r="R211" s="40" t="str">
        <f>IFERROR(VLOOKUP($A211,'Child labour'!$A$2:$H$218,'Child labour'!H$219,FALSE),"")</f>
        <v>MICS 2022-23</v>
      </c>
    </row>
    <row r="212" spans="1:18" hidden="1" x14ac:dyDescent="0.25">
      <c r="A212" s="14" t="s">
        <v>211</v>
      </c>
      <c r="B212" s="15">
        <v>23</v>
      </c>
      <c r="C212" s="15" t="s">
        <v>113</v>
      </c>
      <c r="D212" s="15">
        <v>22.9</v>
      </c>
      <c r="E212" s="15" t="s">
        <v>113</v>
      </c>
      <c r="F212" s="15">
        <v>23</v>
      </c>
      <c r="G212" s="15" t="s">
        <v>113</v>
      </c>
      <c r="H212" s="17" t="s">
        <v>286</v>
      </c>
      <c r="L212" s="40">
        <f>IFERROR(VLOOKUP($A212,'Child labour'!$A$2:$H$218,'Child labour'!B$219,FALSE)-B212,"")</f>
        <v>0</v>
      </c>
      <c r="M212" s="40" t="b">
        <f>IFERROR(VLOOKUP($A212,'Child labour'!$A$2:$H$218,'Child labour'!C$219,FALSE)=C212,"")</f>
        <v>1</v>
      </c>
      <c r="N212" s="40">
        <f>IFERROR(VLOOKUP($A212,'Child labour'!$A$2:$H$218,'Child labour'!D$219,FALSE)-D212,"")</f>
        <v>0</v>
      </c>
      <c r="O212" s="40" t="b">
        <f>IFERROR(VLOOKUP($A212,'Child labour'!$A$2:$H$218,'Child labour'!E$219,FALSE)=E212,"")</f>
        <v>1</v>
      </c>
      <c r="P212" s="40">
        <f>IFERROR(VLOOKUP($A212,'Child labour'!$A$2:$H$218,'Child labour'!F$219,FALSE)-F212,"")</f>
        <v>0</v>
      </c>
      <c r="Q212" s="40" t="b">
        <f>IFERROR(VLOOKUP($A212,'Child labour'!$A$2:$H$218,'Child labour'!G$219,FALSE)=G212,"")</f>
        <v>1</v>
      </c>
      <c r="R212" s="40" t="str">
        <f>IFERROR(VLOOKUP($A212,'Child labour'!$A$2:$H$218,'Child labour'!H$219,FALSE),"")</f>
        <v>Labour Force and CLS 2012, UNICEF and ILO calculations</v>
      </c>
    </row>
    <row r="213" spans="1:18" hidden="1" x14ac:dyDescent="0.25">
      <c r="A213" s="14" t="s">
        <v>212</v>
      </c>
      <c r="B213" s="15">
        <v>27.9</v>
      </c>
      <c r="C213" s="15"/>
      <c r="D213" s="15">
        <v>33.1</v>
      </c>
      <c r="E213" s="15"/>
      <c r="F213" s="15">
        <v>22.4</v>
      </c>
      <c r="G213" s="15"/>
      <c r="H213" s="17" t="s">
        <v>243</v>
      </c>
      <c r="L213" s="40">
        <f>IFERROR(VLOOKUP($A213,'Child labour'!$A$2:$H$218,'Child labour'!B$219,FALSE)-B213,"")</f>
        <v>0</v>
      </c>
      <c r="M213" s="40" t="b">
        <f>IFERROR(VLOOKUP($A213,'Child labour'!$A$2:$H$218,'Child labour'!C$219,FALSE)=C213,"")</f>
        <v>1</v>
      </c>
      <c r="N213" s="40">
        <f>IFERROR(VLOOKUP($A213,'Child labour'!$A$2:$H$218,'Child labour'!D$219,FALSE)-D213,"")</f>
        <v>0</v>
      </c>
      <c r="O213" s="40" t="b">
        <f>IFERROR(VLOOKUP($A213,'Child labour'!$A$2:$H$218,'Child labour'!E$219,FALSE)=E213,"")</f>
        <v>1</v>
      </c>
      <c r="P213" s="40">
        <f>IFERROR(VLOOKUP($A213,'Child labour'!$A$2:$H$218,'Child labour'!F$219,FALSE)-F213,"")</f>
        <v>0</v>
      </c>
      <c r="Q213" s="40" t="b">
        <f>IFERROR(VLOOKUP($A213,'Child labour'!$A$2:$H$218,'Child labour'!G$219,FALSE)=G213,"")</f>
        <v>1</v>
      </c>
      <c r="R213" s="40" t="str">
        <f>IFERROR(VLOOKUP($A213,'Child labour'!$A$2:$H$218,'Child labour'!H$219,FALSE),"")</f>
        <v>MICS 2019, UNICEF and ILO calculations</v>
      </c>
    </row>
    <row r="214" spans="1:18" hidden="1" x14ac:dyDescent="0.25">
      <c r="A214" s="14"/>
      <c r="L214" s="40" t="str">
        <f>IFERROR(VLOOKUP($A214,'Child labour'!$A$2:$H$218,'Child labour'!B$219,FALSE)-B214,"")</f>
        <v/>
      </c>
      <c r="M214" s="40" t="str">
        <f>IFERROR(VLOOKUP($A214,'Child labour'!$A$2:$H$218,'Child labour'!C$219,FALSE)=C214,"")</f>
        <v/>
      </c>
      <c r="N214" s="40" t="str">
        <f>IFERROR(VLOOKUP($A214,'Child labour'!$A$2:$H$218,'Child labour'!D$219,FALSE)-D214,"")</f>
        <v/>
      </c>
      <c r="O214" s="40" t="str">
        <f>IFERROR(VLOOKUP($A214,'Child labour'!$A$2:$H$218,'Child labour'!E$219,FALSE)=E214,"")</f>
        <v/>
      </c>
      <c r="P214" s="40" t="str">
        <f>IFERROR(VLOOKUP($A214,'Child labour'!$A$2:$H$218,'Child labour'!F$219,FALSE)-F214,"")</f>
        <v/>
      </c>
      <c r="Q214" s="40" t="str">
        <f>IFERROR(VLOOKUP($A214,'Child labour'!$A$2:$H$218,'Child labour'!G$219,FALSE)=G214,"")</f>
        <v/>
      </c>
      <c r="R214" s="40" t="str">
        <f>IFERROR(VLOOKUP($A214,'Child labour'!$A$2:$H$218,'Child labour'!H$219,FALSE),"")</f>
        <v/>
      </c>
    </row>
    <row r="215" spans="1:18" hidden="1" x14ac:dyDescent="0.25">
      <c r="A215" s="1" t="s">
        <v>213</v>
      </c>
      <c r="B215" s="19"/>
      <c r="C215" s="19"/>
      <c r="D215" s="20"/>
      <c r="E215" s="19"/>
      <c r="F215" s="20"/>
      <c r="G215" s="21"/>
      <c r="H215" s="16"/>
      <c r="L215" s="40">
        <f>IFERROR(VLOOKUP($A215,'Child labour'!$A$2:$H$218,'Child labour'!B$219,FALSE)-B215,"")</f>
        <v>0</v>
      </c>
      <c r="M215" s="40" t="b">
        <f>IFERROR(VLOOKUP($A215,'Child labour'!$A$2:$H$218,'Child labour'!C$219,FALSE)=C215,"")</f>
        <v>1</v>
      </c>
      <c r="N215" s="40">
        <f>IFERROR(VLOOKUP($A215,'Child labour'!$A$2:$H$218,'Child labour'!D$219,FALSE)-D215,"")</f>
        <v>0</v>
      </c>
      <c r="O215" s="40" t="b">
        <f>IFERROR(VLOOKUP($A215,'Child labour'!$A$2:$H$218,'Child labour'!E$219,FALSE)=E215,"")</f>
        <v>1</v>
      </c>
      <c r="P215" s="40">
        <f>IFERROR(VLOOKUP($A215,'Child labour'!$A$2:$H$218,'Child labour'!F$219,FALSE)-F215,"")</f>
        <v>0</v>
      </c>
      <c r="Q215" s="40" t="b">
        <f>IFERROR(VLOOKUP($A215,'Child labour'!$A$2:$H$218,'Child labour'!G$219,FALSE)=G215,"")</f>
        <v>1</v>
      </c>
      <c r="R215" s="40">
        <f>IFERROR(VLOOKUP($A215,'Child labour'!$A$2:$H$218,'Child labour'!H$219,FALSE),"")</f>
        <v>0</v>
      </c>
    </row>
    <row r="216" spans="1:18" hidden="1" x14ac:dyDescent="0.25">
      <c r="A216" s="2" t="s">
        <v>217</v>
      </c>
      <c r="B216" s="15" t="s">
        <v>15</v>
      </c>
      <c r="C216" s="16"/>
      <c r="D216" s="15" t="s">
        <v>15</v>
      </c>
      <c r="E216" s="16"/>
      <c r="F216" s="15" t="s">
        <v>15</v>
      </c>
      <c r="G216" s="22"/>
      <c r="H216" s="16"/>
      <c r="L216" s="40" t="str">
        <f>IFERROR(VLOOKUP($A216,'Child labour'!$A$2:$H$218,'Child labour'!B$219,FALSE)-B216,"")</f>
        <v/>
      </c>
      <c r="M216" s="40" t="b">
        <f>IFERROR(VLOOKUP($A216,'Child labour'!$A$2:$H$218,'Child labour'!C$219,FALSE)=C216,"")</f>
        <v>1</v>
      </c>
      <c r="N216" s="40" t="str">
        <f>IFERROR(VLOOKUP($A216,'Child labour'!$A$2:$H$218,'Child labour'!D$219,FALSE)-D216,"")</f>
        <v/>
      </c>
      <c r="O216" s="40" t="b">
        <f>IFERROR(VLOOKUP($A216,'Child labour'!$A$2:$H$218,'Child labour'!E$219,FALSE)=E216,"")</f>
        <v>1</v>
      </c>
      <c r="P216" s="40" t="str">
        <f>IFERROR(VLOOKUP($A216,'Child labour'!$A$2:$H$218,'Child labour'!F$219,FALSE)-F216,"")</f>
        <v/>
      </c>
      <c r="Q216" s="40" t="b">
        <f>IFERROR(VLOOKUP($A216,'Child labour'!$A$2:$H$218,'Child labour'!G$219,FALSE)=G216,"")</f>
        <v>1</v>
      </c>
      <c r="R216" s="40">
        <f>IFERROR(VLOOKUP($A216,'Child labour'!$A$2:$H$218,'Child labour'!H$219,FALSE),"")</f>
        <v>0</v>
      </c>
    </row>
    <row r="217" spans="1:18" hidden="1" x14ac:dyDescent="0.25">
      <c r="A217" s="3" t="s">
        <v>219</v>
      </c>
      <c r="B217" s="15" t="s">
        <v>15</v>
      </c>
      <c r="C217" s="16"/>
      <c r="D217" s="15" t="s">
        <v>15</v>
      </c>
      <c r="E217" s="16"/>
      <c r="F217" s="15" t="s">
        <v>15</v>
      </c>
      <c r="G217" s="22"/>
      <c r="H217" s="16"/>
      <c r="L217" s="40" t="str">
        <f>IFERROR(VLOOKUP($A217,'Child labour'!$A$2:$H$218,'Child labour'!B$219,FALSE)-B217,"")</f>
        <v/>
      </c>
      <c r="M217" s="40" t="b">
        <f>IFERROR(VLOOKUP($A217,'Child labour'!$A$2:$H$218,'Child labour'!C$219,FALSE)=C217,"")</f>
        <v>1</v>
      </c>
      <c r="N217" s="40" t="str">
        <f>IFERROR(VLOOKUP($A217,'Child labour'!$A$2:$H$218,'Child labour'!D$219,FALSE)-D217,"")</f>
        <v/>
      </c>
      <c r="O217" s="40" t="b">
        <f>IFERROR(VLOOKUP($A217,'Child labour'!$A$2:$H$218,'Child labour'!E$219,FALSE)=E217,"")</f>
        <v>1</v>
      </c>
      <c r="P217" s="40" t="str">
        <f>IFERROR(VLOOKUP($A217,'Child labour'!$A$2:$H$218,'Child labour'!F$219,FALSE)-F217,"")</f>
        <v/>
      </c>
      <c r="Q217" s="40" t="b">
        <f>IFERROR(VLOOKUP($A217,'Child labour'!$A$2:$H$218,'Child labour'!G$219,FALSE)=G217,"")</f>
        <v>1</v>
      </c>
      <c r="R217" s="40">
        <f>IFERROR(VLOOKUP($A217,'Child labour'!$A$2:$H$218,'Child labour'!H$219,FALSE),"")</f>
        <v>0</v>
      </c>
    </row>
    <row r="218" spans="1:18" hidden="1" x14ac:dyDescent="0.25">
      <c r="A218" s="4" t="s">
        <v>236</v>
      </c>
      <c r="B218" s="15" t="s">
        <v>15</v>
      </c>
      <c r="C218" s="16"/>
      <c r="D218" s="15" t="s">
        <v>15</v>
      </c>
      <c r="E218" s="16"/>
      <c r="F218" s="15" t="s">
        <v>15</v>
      </c>
      <c r="G218" s="22"/>
      <c r="H218" s="16"/>
      <c r="L218" s="40" t="str">
        <f>IFERROR(VLOOKUP($A218,'Child labour'!$A$2:$H$218,'Child labour'!B$219,FALSE)-B218,"")</f>
        <v/>
      </c>
      <c r="M218" s="40" t="b">
        <f>IFERROR(VLOOKUP($A218,'Child labour'!$A$2:$H$218,'Child labour'!C$219,FALSE)=C218,"")</f>
        <v>1</v>
      </c>
      <c r="N218" s="40" t="str">
        <f>IFERROR(VLOOKUP($A218,'Child labour'!$A$2:$H$218,'Child labour'!D$219,FALSE)-D218,"")</f>
        <v/>
      </c>
      <c r="O218" s="40" t="b">
        <f>IFERROR(VLOOKUP($A218,'Child labour'!$A$2:$H$218,'Child labour'!E$219,FALSE)=E218,"")</f>
        <v>1</v>
      </c>
      <c r="P218" s="40" t="str">
        <f>IFERROR(VLOOKUP($A218,'Child labour'!$A$2:$H$218,'Child labour'!F$219,FALSE)-F218,"")</f>
        <v/>
      </c>
      <c r="Q218" s="40" t="b">
        <f>IFERROR(VLOOKUP($A218,'Child labour'!$A$2:$H$218,'Child labour'!G$219,FALSE)=G218,"")</f>
        <v>1</v>
      </c>
      <c r="R218" s="40">
        <f>IFERROR(VLOOKUP($A218,'Child labour'!$A$2:$H$218,'Child labour'!H$219,FALSE),"")</f>
        <v>0</v>
      </c>
    </row>
    <row r="219" spans="1:18" hidden="1" x14ac:dyDescent="0.25">
      <c r="A219" s="2" t="s">
        <v>237</v>
      </c>
      <c r="B219" s="15" t="s">
        <v>15</v>
      </c>
      <c r="C219" s="15"/>
      <c r="D219" s="15" t="s">
        <v>15</v>
      </c>
      <c r="E219" s="15"/>
      <c r="F219" s="15" t="s">
        <v>15</v>
      </c>
      <c r="G219" s="22"/>
      <c r="H219" s="16"/>
      <c r="L219" s="40" t="str">
        <f>IFERROR(VLOOKUP($A219,'Child labour'!$A$2:$H$218,'Child labour'!B$219,FALSE)-B219,"")</f>
        <v/>
      </c>
      <c r="M219" s="40" t="b">
        <f>IFERROR(VLOOKUP($A219,'Child labour'!$A$2:$H$218,'Child labour'!C$219,FALSE)=C219,"")</f>
        <v>1</v>
      </c>
      <c r="N219" s="40" t="str">
        <f>IFERROR(VLOOKUP($A219,'Child labour'!$A$2:$H$218,'Child labour'!D$219,FALSE)-D219,"")</f>
        <v/>
      </c>
      <c r="O219" s="40" t="b">
        <f>IFERROR(VLOOKUP($A219,'Child labour'!$A$2:$H$218,'Child labour'!E$219,FALSE)=E219,"")</f>
        <v>1</v>
      </c>
      <c r="P219" s="40" t="str">
        <f>IFERROR(VLOOKUP($A219,'Child labour'!$A$2:$H$218,'Child labour'!F$219,FALSE)-F219,"")</f>
        <v/>
      </c>
      <c r="Q219" s="40" t="b">
        <f>IFERROR(VLOOKUP($A219,'Child labour'!$A$2:$H$218,'Child labour'!G$219,FALSE)=G219,"")</f>
        <v>1</v>
      </c>
      <c r="R219" s="40">
        <f>IFERROR(VLOOKUP($A219,'Child labour'!$A$2:$H$218,'Child labour'!H$219,FALSE),"")</f>
        <v>0</v>
      </c>
    </row>
    <row r="220" spans="1:18" hidden="1" x14ac:dyDescent="0.25">
      <c r="A220" s="2" t="s">
        <v>218</v>
      </c>
      <c r="B220" s="15" t="s">
        <v>15</v>
      </c>
      <c r="C220" s="15"/>
      <c r="D220" s="15" t="s">
        <v>15</v>
      </c>
      <c r="E220" s="15"/>
      <c r="F220" s="15" t="s">
        <v>15</v>
      </c>
      <c r="G220" s="22"/>
      <c r="H220" s="16"/>
      <c r="L220" s="40" t="str">
        <f>IFERROR(VLOOKUP($A220,'Child labour'!$A$2:$H$218,'Child labour'!B$219,FALSE)-B220,"")</f>
        <v/>
      </c>
      <c r="M220" s="40" t="b">
        <f>IFERROR(VLOOKUP($A220,'Child labour'!$A$2:$H$218,'Child labour'!C$219,FALSE)=C220,"")</f>
        <v>1</v>
      </c>
      <c r="N220" s="40" t="str">
        <f>IFERROR(VLOOKUP($A220,'Child labour'!$A$2:$H$218,'Child labour'!D$219,FALSE)-D220,"")</f>
        <v/>
      </c>
      <c r="O220" s="40" t="b">
        <f>IFERROR(VLOOKUP($A220,'Child labour'!$A$2:$H$218,'Child labour'!E$219,FALSE)=E220,"")</f>
        <v>1</v>
      </c>
      <c r="P220" s="40" t="str">
        <f>IFERROR(VLOOKUP($A220,'Child labour'!$A$2:$H$218,'Child labour'!F$219,FALSE)-F220,"")</f>
        <v/>
      </c>
      <c r="Q220" s="40" t="b">
        <f>IFERROR(VLOOKUP($A220,'Child labour'!$A$2:$H$218,'Child labour'!G$219,FALSE)=G220,"")</f>
        <v>1</v>
      </c>
      <c r="R220" s="40" t="str">
        <f>IFERROR(VLOOKUP($A220,'Child labour'!$A$2:$H$218,'Child labour'!H$219,FALSE),"")</f>
        <v>DHS, MICS and other national surveys</v>
      </c>
    </row>
    <row r="221" spans="1:18" hidden="1" x14ac:dyDescent="0.25">
      <c r="A221" s="2" t="s">
        <v>215</v>
      </c>
      <c r="B221" s="15" t="s">
        <v>15</v>
      </c>
      <c r="C221" s="15"/>
      <c r="D221" s="15" t="s">
        <v>15</v>
      </c>
      <c r="E221" s="15"/>
      <c r="F221" s="15" t="s">
        <v>15</v>
      </c>
      <c r="G221" s="22"/>
      <c r="H221" s="16"/>
      <c r="L221" s="40" t="str">
        <f>IFERROR(VLOOKUP($A221,'Child labour'!$A$2:$H$218,'Child labour'!B$219,FALSE)-B221,"")</f>
        <v/>
      </c>
      <c r="M221" s="40" t="b">
        <f>IFERROR(VLOOKUP($A221,'Child labour'!$A$2:$H$218,'Child labour'!C$219,FALSE)=C221,"")</f>
        <v>1</v>
      </c>
      <c r="N221" s="40" t="str">
        <f>IFERROR(VLOOKUP($A221,'Child labour'!$A$2:$H$218,'Child labour'!D$219,FALSE)-D221,"")</f>
        <v/>
      </c>
      <c r="O221" s="40" t="b">
        <f>IFERROR(VLOOKUP($A221,'Child labour'!$A$2:$H$218,'Child labour'!E$219,FALSE)=E221,"")</f>
        <v>1</v>
      </c>
      <c r="P221" s="40" t="str">
        <f>IFERROR(VLOOKUP($A221,'Child labour'!$A$2:$H$218,'Child labour'!F$219,FALSE)-F221,"")</f>
        <v/>
      </c>
      <c r="Q221" s="40" t="b">
        <f>IFERROR(VLOOKUP($A221,'Child labour'!$A$2:$H$218,'Child labour'!G$219,FALSE)=G221,"")</f>
        <v>1</v>
      </c>
      <c r="R221" s="40" t="str">
        <f>IFERROR(VLOOKUP($A221,'Child labour'!$A$2:$H$218,'Child labour'!H$219,FALSE),"")</f>
        <v>DHS, MICS and other national surveys</v>
      </c>
    </row>
    <row r="222" spans="1:18" hidden="1" x14ac:dyDescent="0.25">
      <c r="A222" s="2" t="s">
        <v>220</v>
      </c>
      <c r="B222" s="15" t="s">
        <v>15</v>
      </c>
      <c r="C222" s="15"/>
      <c r="D222" s="15" t="s">
        <v>15</v>
      </c>
      <c r="E222" s="15"/>
      <c r="F222" s="15" t="s">
        <v>15</v>
      </c>
      <c r="G222" s="22"/>
      <c r="H222" s="16"/>
      <c r="L222" s="40" t="str">
        <f>IFERROR(VLOOKUP($A222,'Child labour'!$A$2:$H$218,'Child labour'!B$219,FALSE)-B222,"")</f>
        <v/>
      </c>
      <c r="M222" s="40" t="b">
        <f>IFERROR(VLOOKUP($A222,'Child labour'!$A$2:$H$218,'Child labour'!C$219,FALSE)=C222,"")</f>
        <v>1</v>
      </c>
      <c r="N222" s="40" t="str">
        <f>IFERROR(VLOOKUP($A222,'Child labour'!$A$2:$H$218,'Child labour'!D$219,FALSE)-D222,"")</f>
        <v/>
      </c>
      <c r="O222" s="40" t="b">
        <f>IFERROR(VLOOKUP($A222,'Child labour'!$A$2:$H$218,'Child labour'!E$219,FALSE)=E222,"")</f>
        <v>1</v>
      </c>
      <c r="P222" s="40" t="str">
        <f>IFERROR(VLOOKUP($A222,'Child labour'!$A$2:$H$218,'Child labour'!F$219,FALSE)-F222,"")</f>
        <v/>
      </c>
      <c r="Q222" s="40" t="b">
        <f>IFERROR(VLOOKUP($A222,'Child labour'!$A$2:$H$218,'Child labour'!G$219,FALSE)=G222,"")</f>
        <v>1</v>
      </c>
      <c r="R222" s="40">
        <f>IFERROR(VLOOKUP($A222,'Child labour'!$A$2:$H$218,'Child labour'!H$219,FALSE),"")</f>
        <v>0</v>
      </c>
    </row>
    <row r="223" spans="1:18" hidden="1" x14ac:dyDescent="0.25">
      <c r="A223" s="2" t="s">
        <v>216</v>
      </c>
      <c r="B223" s="15" t="s">
        <v>15</v>
      </c>
      <c r="C223" s="15"/>
      <c r="D223" s="15" t="s">
        <v>15</v>
      </c>
      <c r="E223" s="15"/>
      <c r="F223" s="15" t="s">
        <v>15</v>
      </c>
      <c r="G223" s="22"/>
      <c r="H223" s="16"/>
      <c r="L223" s="40" t="str">
        <f>IFERROR(VLOOKUP($A223,'Child labour'!$A$2:$H$218,'Child labour'!B$219,FALSE)-B223,"")</f>
        <v/>
      </c>
      <c r="M223" s="40" t="b">
        <f>IFERROR(VLOOKUP($A223,'Child labour'!$A$2:$H$218,'Child labour'!C$219,FALSE)=C223,"")</f>
        <v>1</v>
      </c>
      <c r="N223" s="40" t="str">
        <f>IFERROR(VLOOKUP($A223,'Child labour'!$A$2:$H$218,'Child labour'!D$219,FALSE)-D223,"")</f>
        <v/>
      </c>
      <c r="O223" s="40" t="b">
        <f>IFERROR(VLOOKUP($A223,'Child labour'!$A$2:$H$218,'Child labour'!E$219,FALSE)=E223,"")</f>
        <v>1</v>
      </c>
      <c r="P223" s="40" t="str">
        <f>IFERROR(VLOOKUP($A223,'Child labour'!$A$2:$H$218,'Child labour'!F$219,FALSE)-F223,"")</f>
        <v/>
      </c>
      <c r="Q223" s="40" t="b">
        <f>IFERROR(VLOOKUP($A223,'Child labour'!$A$2:$H$218,'Child labour'!G$219,FALSE)=G223,"")</f>
        <v>1</v>
      </c>
      <c r="R223" s="40">
        <f>IFERROR(VLOOKUP($A223,'Child labour'!$A$2:$H$218,'Child labour'!H$219,FALSE),"")</f>
        <v>0</v>
      </c>
    </row>
    <row r="224" spans="1:18" hidden="1" x14ac:dyDescent="0.25">
      <c r="A224" s="3" t="s">
        <v>214</v>
      </c>
      <c r="B224" s="15">
        <v>26.437999999999999</v>
      </c>
      <c r="C224" s="15"/>
      <c r="D224" s="15">
        <v>27.373999999999999</v>
      </c>
      <c r="E224" s="15"/>
      <c r="F224" s="15">
        <v>25.385000000000002</v>
      </c>
      <c r="G224" s="22"/>
      <c r="H224" s="16" t="s">
        <v>298</v>
      </c>
      <c r="L224" s="40">
        <f>IFERROR(VLOOKUP($A224,'Child labour'!$A$2:$H$218,'Child labour'!B$219,FALSE)-B224,"")</f>
        <v>0.14900000000000091</v>
      </c>
      <c r="M224" s="40" t="b">
        <f>IFERROR(VLOOKUP($A224,'Child labour'!$A$2:$H$218,'Child labour'!C$219,FALSE)=C224,"")</f>
        <v>1</v>
      </c>
      <c r="N224" s="40">
        <f>IFERROR(VLOOKUP($A224,'Child labour'!$A$2:$H$218,'Child labour'!D$219,FALSE)-D224,"")</f>
        <v>0.14000000000000057</v>
      </c>
      <c r="O224" s="40" t="b">
        <f>IFERROR(VLOOKUP($A224,'Child labour'!$A$2:$H$218,'Child labour'!E$219,FALSE)=E224,"")</f>
        <v>1</v>
      </c>
      <c r="P224" s="40">
        <f>IFERROR(VLOOKUP($A224,'Child labour'!$A$2:$H$218,'Child labour'!F$219,FALSE)-F224,"")</f>
        <v>0.15499999999999758</v>
      </c>
      <c r="Q224" s="40" t="b">
        <f>IFERROR(VLOOKUP($A224,'Child labour'!$A$2:$H$218,'Child labour'!G$219,FALSE)=G224,"")</f>
        <v>1</v>
      </c>
      <c r="R224" s="40" t="str">
        <f>IFERROR(VLOOKUP($A224,'Child labour'!$A$2:$H$218,'Child labour'!H$219,FALSE),"")</f>
        <v>DHS, MICS and other national surveys</v>
      </c>
    </row>
    <row r="225" spans="1:18" hidden="1" x14ac:dyDescent="0.25">
      <c r="A225" s="4" t="s">
        <v>234</v>
      </c>
      <c r="B225" s="15">
        <v>26.437999999999999</v>
      </c>
      <c r="C225" s="15"/>
      <c r="D225" s="15">
        <v>28.167999999999999</v>
      </c>
      <c r="E225" s="15"/>
      <c r="F225" s="15">
        <v>24.481000000000002</v>
      </c>
      <c r="G225" s="22"/>
      <c r="H225" s="16" t="s">
        <v>298</v>
      </c>
      <c r="L225" s="40">
        <f>IFERROR(VLOOKUP($A225,'Child labour'!$A$2:$H$218,'Child labour'!B$219,FALSE)-B225,"")</f>
        <v>1.6600000000000001</v>
      </c>
      <c r="M225" s="40" t="b">
        <f>IFERROR(VLOOKUP($A225,'Child labour'!$A$2:$H$218,'Child labour'!C$219,FALSE)=C225,"")</f>
        <v>1</v>
      </c>
      <c r="N225" s="40">
        <f>IFERROR(VLOOKUP($A225,'Child labour'!$A$2:$H$218,'Child labour'!D$219,FALSE)-D225,"")</f>
        <v>1.968</v>
      </c>
      <c r="O225" s="40" t="b">
        <f>IFERROR(VLOOKUP($A225,'Child labour'!$A$2:$H$218,'Child labour'!E$219,FALSE)=E225,"")</f>
        <v>1</v>
      </c>
      <c r="P225" s="40">
        <f>IFERROR(VLOOKUP($A225,'Child labour'!$A$2:$H$218,'Child labour'!F$219,FALSE)-F225,"")</f>
        <v>1.2899999999999991</v>
      </c>
      <c r="Q225" s="40" t="b">
        <f>IFERROR(VLOOKUP($A225,'Child labour'!$A$2:$H$218,'Child labour'!G$219,FALSE)=G225,"")</f>
        <v>1</v>
      </c>
      <c r="R225" s="40" t="str">
        <f>IFERROR(VLOOKUP($A225,'Child labour'!$A$2:$H$218,'Child labour'!H$219,FALSE),"")</f>
        <v>DHS, MICS and other national surveys</v>
      </c>
    </row>
    <row r="226" spans="1:18" hidden="1" x14ac:dyDescent="0.25">
      <c r="A226" s="2" t="s">
        <v>235</v>
      </c>
      <c r="B226" s="15">
        <v>26.439</v>
      </c>
      <c r="C226" s="15"/>
      <c r="D226" s="15">
        <v>26.677</v>
      </c>
      <c r="E226" s="15"/>
      <c r="F226" s="15">
        <v>26.178999999999998</v>
      </c>
      <c r="G226" s="22"/>
      <c r="H226" s="16" t="s">
        <v>298</v>
      </c>
      <c r="L226" s="40">
        <f>IFERROR(VLOOKUP($A226,'Child labour'!$A$2:$H$218,'Child labour'!B$219,FALSE)-B226,"")</f>
        <v>-0.77400000000000091</v>
      </c>
      <c r="M226" s="40" t="b">
        <f>IFERROR(VLOOKUP($A226,'Child labour'!$A$2:$H$218,'Child labour'!C$219,FALSE)=C226,"")</f>
        <v>1</v>
      </c>
      <c r="N226" s="40">
        <f>IFERROR(VLOOKUP($A226,'Child labour'!$A$2:$H$218,'Child labour'!D$219,FALSE)-D226,"")</f>
        <v>-0.76200000000000045</v>
      </c>
      <c r="O226" s="40" t="b">
        <f>IFERROR(VLOOKUP($A226,'Child labour'!$A$2:$H$218,'Child labour'!E$219,FALSE)=E226,"")</f>
        <v>1</v>
      </c>
      <c r="P226" s="40">
        <f>IFERROR(VLOOKUP($A226,'Child labour'!$A$2:$H$218,'Child labour'!F$219,FALSE)-F226,"")</f>
        <v>-0.77999999999999758</v>
      </c>
      <c r="Q226" s="40" t="b">
        <f>IFERROR(VLOOKUP($A226,'Child labour'!$A$2:$H$218,'Child labour'!G$219,FALSE)=G226,"")</f>
        <v>1</v>
      </c>
      <c r="R226" s="40" t="str">
        <f>IFERROR(VLOOKUP($A226,'Child labour'!$A$2:$H$218,'Child labour'!H$219,FALSE),"")</f>
        <v>DHS, MICS and other national surveys</v>
      </c>
    </row>
    <row r="227" spans="1:18" hidden="1" x14ac:dyDescent="0.25">
      <c r="A227" s="2" t="s">
        <v>221</v>
      </c>
      <c r="B227" s="15">
        <v>21.931999999999999</v>
      </c>
      <c r="C227" s="15"/>
      <c r="D227" s="15">
        <v>22.855</v>
      </c>
      <c r="E227" s="15"/>
      <c r="F227" s="15">
        <v>20.867999999999999</v>
      </c>
      <c r="G227" s="22"/>
      <c r="H227" s="16" t="s">
        <v>298</v>
      </c>
      <c r="L227" s="40">
        <f>IFERROR(VLOOKUP($A227,'Child labour'!$A$2:$H$218,'Child labour'!B$219,FALSE)-B227,"")</f>
        <v>0.70000000000000284</v>
      </c>
      <c r="M227" s="40" t="b">
        <f>IFERROR(VLOOKUP($A227,'Child labour'!$A$2:$H$218,'Child labour'!C$219,FALSE)=C227,"")</f>
        <v>1</v>
      </c>
      <c r="N227" s="40">
        <f>IFERROR(VLOOKUP($A227,'Child labour'!$A$2:$H$218,'Child labour'!D$219,FALSE)-D227,"")</f>
        <v>0.60200000000000031</v>
      </c>
      <c r="O227" s="40" t="b">
        <f>IFERROR(VLOOKUP($A227,'Child labour'!$A$2:$H$218,'Child labour'!E$219,FALSE)=E227,"")</f>
        <v>1</v>
      </c>
      <c r="P227" s="40">
        <f>IFERROR(VLOOKUP($A227,'Child labour'!$A$2:$H$218,'Child labour'!F$219,FALSE)-F227,"")</f>
        <v>0.80600000000000094</v>
      </c>
      <c r="Q227" s="40" t="b">
        <f>IFERROR(VLOOKUP($A227,'Child labour'!$A$2:$H$218,'Child labour'!G$219,FALSE)=G227,"")</f>
        <v>1</v>
      </c>
      <c r="R227" s="40" t="str">
        <f>IFERROR(VLOOKUP($A227,'Child labour'!$A$2:$H$218,'Child labour'!H$219,FALSE),"")</f>
        <v>DHS, MICS and other national surveys</v>
      </c>
    </row>
    <row r="228" spans="1:18" hidden="1" x14ac:dyDescent="0.25">
      <c r="A228" s="5" t="s">
        <v>222</v>
      </c>
      <c r="B228" s="23" t="s">
        <v>15</v>
      </c>
      <c r="C228" s="23"/>
      <c r="D228" s="23" t="s">
        <v>15</v>
      </c>
      <c r="E228" s="23"/>
      <c r="F228" s="23" t="s">
        <v>15</v>
      </c>
      <c r="G228" s="24"/>
      <c r="L228" s="40" t="str">
        <f>IFERROR(VLOOKUP($A228,'Child labour'!$A$2:$H$218,'Child labour'!B$219,FALSE)-B228,"")</f>
        <v/>
      </c>
      <c r="M228" s="40" t="b">
        <f>IFERROR(VLOOKUP($A228,'Child labour'!$A$2:$H$218,'Child labour'!C$219,FALSE)=C228,"")</f>
        <v>1</v>
      </c>
      <c r="N228" s="40" t="str">
        <f>IFERROR(VLOOKUP($A228,'Child labour'!$A$2:$H$218,'Child labour'!D$219,FALSE)-D228,"")</f>
        <v/>
      </c>
      <c r="O228" s="40" t="b">
        <f>IFERROR(VLOOKUP($A228,'Child labour'!$A$2:$H$218,'Child labour'!E$219,FALSE)=E228,"")</f>
        <v>1</v>
      </c>
      <c r="P228" s="40" t="str">
        <f>IFERROR(VLOOKUP($A228,'Child labour'!$A$2:$H$218,'Child labour'!F$219,FALSE)-F228,"")</f>
        <v/>
      </c>
      <c r="Q228" s="40" t="b">
        <f>IFERROR(VLOOKUP($A228,'Child labour'!$A$2:$H$218,'Child labour'!G$219,FALSE)=G228,"")</f>
        <v>1</v>
      </c>
      <c r="R228" s="40">
        <f>IFERROR(VLOOKUP($A228,'Child labour'!$A$2:$H$218,'Child labour'!H$219,FALSE),"")</f>
        <v>0</v>
      </c>
    </row>
    <row r="229" spans="1:18" x14ac:dyDescent="0.25">
      <c r="A229" s="14"/>
    </row>
    <row r="230" spans="1:18" x14ac:dyDescent="0.25">
      <c r="A230" s="25" t="s">
        <v>223</v>
      </c>
      <c r="B230" s="26" t="s">
        <v>224</v>
      </c>
      <c r="C230" s="27"/>
      <c r="D230" s="28"/>
      <c r="E230" s="28"/>
      <c r="F230" s="28"/>
      <c r="G230" s="28"/>
      <c r="H230" s="28"/>
    </row>
    <row r="231" spans="1:18" x14ac:dyDescent="0.25">
      <c r="A231" s="25"/>
      <c r="B231" s="26" t="s">
        <v>225</v>
      </c>
      <c r="C231" s="27"/>
      <c r="D231" s="28"/>
      <c r="E231" s="28"/>
      <c r="F231" s="28"/>
      <c r="G231" s="28"/>
      <c r="H231" s="28"/>
    </row>
    <row r="232" spans="1:18" x14ac:dyDescent="0.25">
      <c r="A232" s="26"/>
      <c r="B232" s="29" t="s">
        <v>226</v>
      </c>
    </row>
    <row r="233" spans="1:18" ht="16.2" x14ac:dyDescent="0.25">
      <c r="A233" s="29"/>
      <c r="B233" s="26" t="s">
        <v>238</v>
      </c>
    </row>
    <row r="234" spans="1:18" x14ac:dyDescent="0.25">
      <c r="A234" s="29"/>
      <c r="B234" s="30" t="s">
        <v>227</v>
      </c>
    </row>
    <row r="236" spans="1:18" x14ac:dyDescent="0.25">
      <c r="A236" s="31" t="s">
        <v>228</v>
      </c>
      <c r="B236" s="6" t="s">
        <v>229</v>
      </c>
    </row>
    <row r="238" spans="1:18" x14ac:dyDescent="0.25">
      <c r="A238" s="31" t="s">
        <v>230</v>
      </c>
      <c r="B238" s="35" t="s">
        <v>299</v>
      </c>
    </row>
    <row r="240" spans="1:18" x14ac:dyDescent="0.25">
      <c r="A240" s="32" t="s">
        <v>231</v>
      </c>
      <c r="B240" s="33"/>
    </row>
    <row r="241" spans="1:2" x14ac:dyDescent="0.25">
      <c r="A241" s="10" t="s">
        <v>232</v>
      </c>
      <c r="B241" s="34" t="s">
        <v>233</v>
      </c>
    </row>
  </sheetData>
  <autoFilter ref="A11:R228">
    <filterColumn colId="12">
      <filters>
        <filter val="FALSE"/>
      </filters>
    </filterColumn>
  </autoFilter>
  <mergeCells count="15">
    <mergeCell ref="A8:A10"/>
    <mergeCell ref="B8:G8"/>
    <mergeCell ref="B9:C10"/>
    <mergeCell ref="D9:G9"/>
    <mergeCell ref="L8:Q8"/>
    <mergeCell ref="L9:M10"/>
    <mergeCell ref="N9:Q9"/>
    <mergeCell ref="B1:G1"/>
    <mergeCell ref="B2:G2"/>
    <mergeCell ref="R9:R10"/>
    <mergeCell ref="N10:O10"/>
    <mergeCell ref="P10:Q10"/>
    <mergeCell ref="H9:H10"/>
    <mergeCell ref="D10:E10"/>
    <mergeCell ref="F10:G10"/>
  </mergeCells>
  <hyperlinks>
    <hyperlink ref="B241" r:id="rId1"/>
  </hyperlinks>
  <pageMargins left="0.7" right="0.7" top="0.75" bottom="0.75" header="0.3" footer="0.3"/>
  <pageSetup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Child labour</vt:lpstr>
      <vt:lpstr>Child labour chk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Rajesham Gajula</cp:lastModifiedBy>
  <dcterms:created xsi:type="dcterms:W3CDTF">2021-07-21T05:46:12Z</dcterms:created>
  <dcterms:modified xsi:type="dcterms:W3CDTF">2024-07-31T08:24:53Z</dcterms:modified>
</cp:coreProperties>
</file>